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132" windowWidth="20736" windowHeight="10488" tabRatio="673" activeTab="2"/>
  </bookViews>
  <sheets>
    <sheet name="Summary" sheetId="5" r:id="rId1"/>
    <sheet name="Top 10 causes &lt;70" sheetId="50" r:id="rId2"/>
    <sheet name="India" sheetId="6" r:id="rId3"/>
    <sheet name="Rural" sheetId="28" r:id="rId4"/>
    <sheet name="Urban" sheetId="27" r:id="rId5"/>
    <sheet name="J &amp; K" sheetId="29" r:id="rId6"/>
    <sheet name="Punjab" sheetId="31" r:id="rId7"/>
    <sheet name="Haryana" sheetId="32" r:id="rId8"/>
    <sheet name="Delhi" sheetId="33" r:id="rId9"/>
    <sheet name="Rajasthan" sheetId="34" r:id="rId10"/>
    <sheet name="Uttar Pradesh" sheetId="35" r:id="rId11"/>
    <sheet name="Bihar" sheetId="36" r:id="rId12"/>
    <sheet name="Assam" sheetId="37" r:id="rId13"/>
    <sheet name="West Bengal" sheetId="38" r:id="rId14"/>
    <sheet name="Jharkhand" sheetId="39" r:id="rId15"/>
    <sheet name="Odisha" sheetId="40" r:id="rId16"/>
    <sheet name="Chhattisgarh" sheetId="41" r:id="rId17"/>
    <sheet name="Madhya Pradesh" sheetId="42" r:id="rId18"/>
    <sheet name="Gujarat" sheetId="43" r:id="rId19"/>
    <sheet name="Maharashtra" sheetId="44" r:id="rId20"/>
    <sheet name="Andhra Pradesh" sheetId="45" r:id="rId21"/>
    <sheet name="Karnataka" sheetId="46" r:id="rId22"/>
    <sheet name="Kerala" sheetId="47" r:id="rId23"/>
    <sheet name="Tamil Nadu" sheetId="48" r:id="rId24"/>
    <sheet name="NE cluster states" sheetId="49" r:id="rId25"/>
    <sheet name="Remaining states" sheetId="51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resul">'[1]slop-inter'!$A$45:$AG$48</definedName>
    <definedName name="_yellowF" localSheetId="5">#REF!</definedName>
    <definedName name="_yellowF" localSheetId="6">#REF!</definedName>
    <definedName name="_yellowF">#REF!</definedName>
    <definedName name="_yellowM" localSheetId="5">#REF!</definedName>
    <definedName name="_yellowM" localSheetId="6">#REF!</definedName>
    <definedName name="_yellowM">#REF!</definedName>
    <definedName name="a" localSheetId="6">'India'!#REF!</definedName>
    <definedName name="a">'India'!#REF!</definedName>
    <definedName name="asdf" localSheetId="6">#REF!</definedName>
    <definedName name="asdf">#REF!</definedName>
    <definedName name="causenumber">'[2]Summary'!$B$2</definedName>
    <definedName name="data" localSheetId="5">#REF!</definedName>
    <definedName name="data" localSheetId="6">#REF!</definedName>
    <definedName name="data">#REF!</definedName>
    <definedName name="GBDageD95">'[3]Deaths'!$A$1:$T$643</definedName>
    <definedName name="home">'[1]slop-inter'!$D$1:$F$1</definedName>
    <definedName name="label">'[1]lx'!$D$1788:$E$1825</definedName>
    <definedName name="n" localSheetId="5">#REF!</definedName>
    <definedName name="n" localSheetId="6">#REF!</definedName>
    <definedName name="n">#REF!</definedName>
    <definedName name="PA" localSheetId="5">#REF!</definedName>
    <definedName name="PA" localSheetId="6">#REF!</definedName>
    <definedName name="PA">#REF!</definedName>
    <definedName name="pop" localSheetId="5">#REF!</definedName>
    <definedName name="pop" localSheetId="6">#REF!</definedName>
    <definedName name="pop">#REF!</definedName>
    <definedName name="ppp" localSheetId="5">#REF!</definedName>
    <definedName name="ppp" localSheetId="6">#REF!</definedName>
    <definedName name="ppp">#REF!</definedName>
    <definedName name="PrintAr2" localSheetId="5">#REF!</definedName>
    <definedName name="PrintAr2" localSheetId="6">#REF!</definedName>
    <definedName name="PrintAr2">#REF!</definedName>
    <definedName name="regeco98" localSheetId="5">#REF!</definedName>
    <definedName name="regeco98" localSheetId="6">#REF!</definedName>
    <definedName name="regeco98">#REF!</definedName>
    <definedName name="SlopeF" localSheetId="5">#REF!</definedName>
    <definedName name="SlopeF" localSheetId="6">#REF!</definedName>
    <definedName name="SlopeF">#REF!</definedName>
    <definedName name="slopeintercept">'[6]intercept+slope projections'!$A$3:$H$29</definedName>
    <definedName name="sort1">'[6]intercept+slope projections'!$A$3:$B$29</definedName>
    <definedName name="sort2">'[6]intercept+slope projections'!$D$3:$F$29</definedName>
    <definedName name="sort3">'[6]intercept+slope projections'!$E$3:$F$29</definedName>
    <definedName name="sort4">'[6]intercept+slope projections'!$G$3:$H$29</definedName>
    <definedName name="SPSS" localSheetId="5">#REF!</definedName>
    <definedName name="SPSS" localSheetId="6">#REF!</definedName>
    <definedName name="SPSS">#REF!</definedName>
    <definedName name="var">'Summary'!$A$5</definedName>
    <definedName name="year" localSheetId="5">'India'!#REF!</definedName>
    <definedName name="year" localSheetId="6">'India'!#REF!</definedName>
    <definedName name="year">'India'!#REF!</definedName>
    <definedName name="yll" localSheetId="5">#REF!</definedName>
    <definedName name="yll" localSheetId="6">#REF!</definedName>
    <definedName name="yll">#REF!</definedName>
    <definedName name="yll00" localSheetId="5">#REF!</definedName>
    <definedName name="yll00" localSheetId="6">#REF!</definedName>
    <definedName name="yll00">#REF!</definedName>
    <definedName name="yll13" localSheetId="5">#REF!</definedName>
    <definedName name="yll13" localSheetId="6">#REF!</definedName>
    <definedName name="yll13">#REF!</definedName>
    <definedName name="_xlnm.Print_Titles" localSheetId="0">'Summary'!$B:$E,'Summary'!$1:$7</definedName>
    <definedName name="_xlnm.Print_Titles" localSheetId="2">'India'!$A:$F,'India'!$1:$8</definedName>
  </definedNames>
  <calcPr calcId="145621"/>
</workbook>
</file>

<file path=xl/sharedStrings.xml><?xml version="1.0" encoding="utf-8"?>
<sst xmlns="http://schemas.openxmlformats.org/spreadsheetml/2006/main" count="5226" uniqueCount="226">
  <si>
    <t>Population (thousands)</t>
  </si>
  <si>
    <t>Total</t>
  </si>
  <si>
    <t>All Causes</t>
  </si>
  <si>
    <t>1.</t>
  </si>
  <si>
    <t>Tuberculosis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</si>
  <si>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</si>
  <si>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</si>
  <si>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</si>
  <si>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</si>
  <si>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</si>
  <si>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</si>
  <si>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</si>
  <si>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</si>
  <si>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</si>
  <si>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Malaria</t>
  </si>
  <si>
    <t>11.</t>
  </si>
  <si>
    <t>12.</t>
  </si>
  <si>
    <t>Stomach cancer</t>
  </si>
  <si>
    <t>Liver cancer</t>
  </si>
  <si>
    <t>Breast cancer</t>
  </si>
  <si>
    <t>13.</t>
  </si>
  <si>
    <t>14.</t>
  </si>
  <si>
    <t>15.</t>
  </si>
  <si>
    <t>16.</t>
  </si>
  <si>
    <t>Epilepsy</t>
  </si>
  <si>
    <t>Cardiovascular diseases</t>
  </si>
  <si>
    <t>Digestive diseases</t>
  </si>
  <si>
    <t>Genitourinary diseases</t>
  </si>
  <si>
    <t>Falls</t>
  </si>
  <si>
    <t>Drowning</t>
  </si>
  <si>
    <t>Interpersonal violence</t>
  </si>
  <si>
    <t>Both sexes</t>
  </si>
  <si>
    <t>Male</t>
  </si>
  <si>
    <t>Female</t>
  </si>
  <si>
    <t>Sex</t>
  </si>
  <si>
    <t>Age group</t>
  </si>
  <si>
    <t>5-14 years</t>
  </si>
  <si>
    <t>15-29 years</t>
  </si>
  <si>
    <t>30-49 years</t>
  </si>
  <si>
    <t>% total</t>
  </si>
  <si>
    <t>60-69 years</t>
  </si>
  <si>
    <t>50-59 years</t>
  </si>
  <si>
    <t>Code</t>
  </si>
  <si>
    <t>Cause of death</t>
  </si>
  <si>
    <t>Hepatitis</t>
  </si>
  <si>
    <t>17.</t>
  </si>
  <si>
    <t>18.</t>
  </si>
  <si>
    <t>19.</t>
  </si>
  <si>
    <t>20.</t>
  </si>
  <si>
    <t>21.</t>
  </si>
  <si>
    <t>22.</t>
  </si>
  <si>
    <t>23.</t>
  </si>
  <si>
    <t>24.</t>
  </si>
  <si>
    <t>Total (all ages)</t>
  </si>
  <si>
    <t>Meningitis/encephalitis</t>
  </si>
  <si>
    <t>Respiratory infections</t>
  </si>
  <si>
    <t>Fever of unknown origin</t>
  </si>
  <si>
    <t>III. Injuries</t>
  </si>
  <si>
    <t>Other digestive cancer</t>
  </si>
  <si>
    <t>All other cancers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</si>
  <si>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</si>
  <si>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</si>
  <si>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</si>
  <si>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</si>
  <si>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</si>
  <si>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</si>
  <si>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</si>
  <si>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</si>
  <si>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</si>
  <si>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</si>
  <si>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</si>
  <si>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</si>
  <si>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</si>
  <si>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</si>
  <si>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</si>
  <si>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</si>
  <si>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</si>
  <si>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</si>
  <si>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</si>
  <si>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</si>
  <si>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Ill-defined or cause unknown</t>
  </si>
  <si>
    <t>4A01</t>
  </si>
  <si>
    <t>1A01</t>
  </si>
  <si>
    <t>1B01</t>
  </si>
  <si>
    <t>1D01</t>
  </si>
  <si>
    <t>1E01</t>
  </si>
  <si>
    <t>1F01</t>
  </si>
  <si>
    <t>1G01</t>
  </si>
  <si>
    <t>1H01</t>
  </si>
  <si>
    <t>1J01</t>
  </si>
  <si>
    <t>1L01</t>
  </si>
  <si>
    <t>1M01</t>
  </si>
  <si>
    <t>1N01</t>
  </si>
  <si>
    <t>1O01</t>
  </si>
  <si>
    <t>1P01</t>
  </si>
  <si>
    <t>2A01</t>
  </si>
  <si>
    <t>2A02</t>
  </si>
  <si>
    <t>2A03</t>
  </si>
  <si>
    <t>2A04</t>
  </si>
  <si>
    <t>2A05</t>
  </si>
  <si>
    <t>2A06</t>
  </si>
  <si>
    <t>2A07</t>
  </si>
  <si>
    <t>2A08</t>
  </si>
  <si>
    <t>2A09</t>
  </si>
  <si>
    <t>2B01</t>
  </si>
  <si>
    <t>2D01</t>
  </si>
  <si>
    <t>2F01</t>
  </si>
  <si>
    <t>2G01</t>
  </si>
  <si>
    <t>2D02</t>
  </si>
  <si>
    <t>2F02</t>
  </si>
  <si>
    <t>2G02</t>
  </si>
  <si>
    <t>2G03</t>
  </si>
  <si>
    <t>2H01</t>
  </si>
  <si>
    <t>2J01</t>
  </si>
  <si>
    <t>2J02</t>
  </si>
  <si>
    <t>2J03</t>
  </si>
  <si>
    <t>2K01</t>
  </si>
  <si>
    <t>2K02</t>
  </si>
  <si>
    <t>Venomous deaths</t>
  </si>
  <si>
    <t>All other injuries</t>
  </si>
  <si>
    <t>3A01</t>
  </si>
  <si>
    <t>3A02</t>
  </si>
  <si>
    <t>3A03</t>
  </si>
  <si>
    <t>3A04</t>
  </si>
  <si>
    <t>3A05</t>
  </si>
  <si>
    <t>3A06</t>
  </si>
  <si>
    <t>3A07</t>
  </si>
  <si>
    <t>0-4 years</t>
  </si>
  <si>
    <t>70-79 years</t>
  </si>
  <si>
    <t>80+ years</t>
  </si>
  <si>
    <t>Region: Jammu &amp; Kashmir</t>
  </si>
  <si>
    <t>Region: All India, Urban</t>
  </si>
  <si>
    <t>Region: All India, Rural</t>
  </si>
  <si>
    <t>Region: All India</t>
  </si>
  <si>
    <t>All India</t>
  </si>
  <si>
    <t>Jammu &amp; Kashmir</t>
  </si>
  <si>
    <t>Punjab</t>
  </si>
  <si>
    <t>All India (Urban)</t>
  </si>
  <si>
    <t>All India (Rural)</t>
  </si>
  <si>
    <t>Haryana</t>
  </si>
  <si>
    <t>Delhi</t>
  </si>
  <si>
    <t>Rajasthan</t>
  </si>
  <si>
    <t>Uttar Pradesh</t>
  </si>
  <si>
    <t>Bihar</t>
  </si>
  <si>
    <t>Assam</t>
  </si>
  <si>
    <t>West Bengal</t>
  </si>
  <si>
    <t>Odisha</t>
  </si>
  <si>
    <t>Chhattisgarh</t>
  </si>
  <si>
    <t>Madhya Pradesh</t>
  </si>
  <si>
    <t>Gujarat</t>
  </si>
  <si>
    <t>Maharashtra</t>
  </si>
  <si>
    <t>Andhra Pradesh</t>
  </si>
  <si>
    <t>Karnataka</t>
  </si>
  <si>
    <t>Kerala</t>
  </si>
  <si>
    <t>Tamil Nadu</t>
  </si>
  <si>
    <t>NE cluster states</t>
  </si>
  <si>
    <t>Jharkhand</t>
  </si>
  <si>
    <t>Region: Punjab</t>
  </si>
  <si>
    <t>Region: Haryana</t>
  </si>
  <si>
    <t>Region: Delhi</t>
  </si>
  <si>
    <t>Region: Rajasthan</t>
  </si>
  <si>
    <t>Region: Uttar Pradesh</t>
  </si>
  <si>
    <t>Region: Bihar</t>
  </si>
  <si>
    <t>Region: Assam</t>
  </si>
  <si>
    <t>Region: Tamil Nadu</t>
  </si>
  <si>
    <t>Region: Kerala</t>
  </si>
  <si>
    <t>Region: Karnataka</t>
  </si>
  <si>
    <t>Region: Andhra Pradesh</t>
  </si>
  <si>
    <t>Region: Maharashtra</t>
  </si>
  <si>
    <t>Region: Gujarat</t>
  </si>
  <si>
    <t>Region: Madhya Pradesh</t>
  </si>
  <si>
    <t>Region: Chhattisgarh</t>
  </si>
  <si>
    <t>Region: Odisha</t>
  </si>
  <si>
    <t>Region: Jharkhand</t>
  </si>
  <si>
    <t>Men &lt; 70 years old</t>
  </si>
  <si>
    <t>Women &lt; 70 years old</t>
  </si>
  <si>
    <t>Rank</t>
  </si>
  <si>
    <t>Cause</t>
  </si>
  <si>
    <t>India (Urban)</t>
  </si>
  <si>
    <t>India (Rural)</t>
  </si>
  <si>
    <t>Northeastern cluster states</t>
  </si>
  <si>
    <t>Region: West Bengal</t>
  </si>
  <si>
    <t>Region: Northeastern cluster states</t>
  </si>
  <si>
    <t>Congenital anomalies</t>
  </si>
  <si>
    <t>IV.</t>
  </si>
  <si>
    <t>2L01</t>
  </si>
  <si>
    <t>Region: Remaining states</t>
  </si>
  <si>
    <t>Remaining states</t>
  </si>
  <si>
    <t>Population (2017 est.)</t>
  </si>
  <si>
    <t>Cancers</t>
  </si>
  <si>
    <t>Oral and upper aerodigestive cancers</t>
  </si>
  <si>
    <t>Vision and other sensory loss</t>
  </si>
  <si>
    <t>Lung and airway cancers</t>
  </si>
  <si>
    <t>Neuropsychiatric disorders</t>
  </si>
  <si>
    <t>Cervix and uterus cancers</t>
  </si>
  <si>
    <t>National Burden Estimates 2017: Deaths by cause</t>
  </si>
  <si>
    <t>Deaths (000s)</t>
  </si>
  <si>
    <t>Deaths (000)</t>
  </si>
  <si>
    <t>% Deaths</t>
  </si>
  <si>
    <t>Deaths per 100,000 population</t>
  </si>
  <si>
    <t>National Burden Estimates 2017: Top 10 causes of death for age &lt;70, by region and sex</t>
  </si>
  <si>
    <t>Sexually-transmitted infections</t>
  </si>
  <si>
    <t>Diarrhoea</t>
  </si>
  <si>
    <t>Selected vaccine-preventable</t>
  </si>
  <si>
    <t>Other infectious and parasitic</t>
  </si>
  <si>
    <t xml:space="preserve">Maternal </t>
  </si>
  <si>
    <t xml:space="preserve">Perinatal </t>
  </si>
  <si>
    <t xml:space="preserve">Other neuropsychiatric </t>
  </si>
  <si>
    <t xml:space="preserve">Nutritional </t>
  </si>
  <si>
    <t xml:space="preserve">I. Communicable, maternal, perinatal, &amp; nutritional </t>
  </si>
  <si>
    <t>Blood cancers</t>
  </si>
  <si>
    <t>Diabetes and other endocrine</t>
  </si>
  <si>
    <t>Musculoskeletal</t>
  </si>
  <si>
    <t>Rheumatic heart</t>
  </si>
  <si>
    <t>Stroke</t>
  </si>
  <si>
    <t>Ischemic heart</t>
  </si>
  <si>
    <t>Chronic respiratory</t>
  </si>
  <si>
    <t>Gastro-oesophageal</t>
  </si>
  <si>
    <t>Liver and alcohol-related</t>
  </si>
  <si>
    <t>Other digestive</t>
  </si>
  <si>
    <t>Renal failure</t>
  </si>
  <si>
    <t>Other genitourinary</t>
  </si>
  <si>
    <t>Suicide</t>
  </si>
  <si>
    <t>National Burden Estimates 2017: Deaths by age, sex, and cause</t>
  </si>
  <si>
    <t>II. Non-communicable</t>
  </si>
  <si>
    <t>Road traffic injuries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</si>
</sst>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_)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_-* #,##0.0_-;\-* #,##0.0_-;_-* &quot;-&quot;??_-;_-@_-"/>
    <numFmt numFmtId="171" formatCode="#,##0.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2"/>
      <name val="Helvetica"/>
      <family val="2"/>
    </font>
    <font>
      <sz val="10"/>
      <name val="Geneva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double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double"/>
      <bottom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1" applyNumberFormat="0" applyFill="0" applyBorder="0" applyProtection="0">
      <alignment horizontal="left"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1" applyNumberFormat="0" applyFill="0" applyBorder="0" applyProtection="0">
      <alignment horizontal="left"/>
    </xf>
    <xf numFmtId="0" fontId="11" fillId="0" borderId="1" applyNumberFormat="0" applyFill="0" applyBorder="0" applyProtection="0">
      <alignment horizontal="right"/>
    </xf>
    <xf numFmtId="0" fontId="12" fillId="0" borderId="0" applyNumberFormat="0" applyFill="0" applyBorder="0" applyProtection="0">
      <alignment/>
    </xf>
    <xf numFmtId="43" fontId="0" fillId="0" borderId="0" applyFont="0" applyFill="0" applyBorder="0" applyAlignment="0" applyProtection="0"/>
  </cellStyleXfs>
  <cellXfs count="301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3" fontId="13" fillId="0" borderId="0" xfId="0" applyNumberFormat="1" applyFont="1"/>
    <xf numFmtId="3" fontId="18" fillId="2" borderId="2" xfId="18" applyNumberFormat="1" applyFont="1" applyFill="1" applyBorder="1" applyAlignment="1">
      <alignment horizontal="center"/>
    </xf>
    <xf numFmtId="3" fontId="16" fillId="0" borderId="0" xfId="18" applyNumberFormat="1" applyFont="1"/>
    <xf numFmtId="3" fontId="18" fillId="0" borderId="3" xfId="18" applyNumberFormat="1" applyFont="1" applyBorder="1" applyAlignment="1">
      <alignment horizontal="center"/>
    </xf>
    <xf numFmtId="3" fontId="18" fillId="0" borderId="4" xfId="18" applyNumberFormat="1" applyFont="1" applyBorder="1" applyAlignment="1">
      <alignment horizontal="center"/>
    </xf>
    <xf numFmtId="3" fontId="13" fillId="0" borderId="0" xfId="18" applyNumberFormat="1" applyFont="1"/>
    <xf numFmtId="3" fontId="19" fillId="0" borderId="5" xfId="18" applyNumberFormat="1" applyFont="1" applyBorder="1"/>
    <xf numFmtId="3" fontId="19" fillId="0" borderId="6" xfId="18" applyNumberFormat="1" applyFont="1" applyBorder="1"/>
    <xf numFmtId="3" fontId="13" fillId="0" borderId="0" xfId="18" applyNumberFormat="1" applyFont="1" applyBorder="1"/>
    <xf numFmtId="3" fontId="14" fillId="0" borderId="0" xfId="18" applyNumberFormat="1" applyFont="1"/>
    <xf numFmtId="3" fontId="17" fillId="0" borderId="0" xfId="18" applyNumberFormat="1" applyFont="1"/>
    <xf numFmtId="3" fontId="19" fillId="2" borderId="7" xfId="18" applyNumberFormat="1" applyFont="1" applyFill="1" applyBorder="1"/>
    <xf numFmtId="3" fontId="19" fillId="0" borderId="8" xfId="18" applyNumberFormat="1" applyFont="1" applyBorder="1"/>
    <xf numFmtId="3" fontId="19" fillId="2" borderId="9" xfId="18" applyNumberFormat="1" applyFont="1" applyFill="1" applyBorder="1"/>
    <xf numFmtId="3" fontId="21" fillId="0" borderId="0" xfId="0" applyNumberFormat="1" applyFont="1"/>
    <xf numFmtId="0" fontId="20" fillId="0" borderId="10" xfId="0" applyFont="1" applyBorder="1" applyAlignment="1">
      <alignment horizontal="right"/>
    </xf>
    <xf numFmtId="0" fontId="8" fillId="0" borderId="8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left"/>
    </xf>
    <xf numFmtId="0" fontId="23" fillId="0" borderId="0" xfId="27" applyNumberFormat="1" applyFont="1" applyFill="1" applyBorder="1">
      <alignment/>
      <protection/>
    </xf>
    <xf numFmtId="0" fontId="23" fillId="0" borderId="11" xfId="27" applyNumberFormat="1" applyFont="1" applyFill="1" applyBorder="1">
      <alignment/>
      <protection/>
    </xf>
    <xf numFmtId="0" fontId="3" fillId="0" borderId="12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20" fillId="0" borderId="13" xfId="0" applyFont="1" applyBorder="1" applyAlignment="1">
      <alignment horizontal="right"/>
    </xf>
    <xf numFmtId="3" fontId="19" fillId="0" borderId="0" xfId="18" applyNumberFormat="1" applyFont="1" applyFill="1" applyBorder="1"/>
    <xf numFmtId="3" fontId="19" fillId="0" borderId="8" xfId="18" applyNumberFormat="1" applyFont="1" applyFill="1" applyBorder="1"/>
    <xf numFmtId="3" fontId="19" fillId="0" borderId="0" xfId="0" applyNumberFormat="1" applyFont="1" applyFill="1" applyBorder="1"/>
    <xf numFmtId="3" fontId="18" fillId="2" borderId="13" xfId="18" applyNumberFormat="1" applyFont="1" applyFill="1" applyBorder="1" applyAlignment="1">
      <alignment horizontal="center"/>
    </xf>
    <xf numFmtId="3" fontId="19" fillId="0" borderId="6" xfId="18" applyNumberFormat="1" applyFont="1" applyFill="1" applyBorder="1"/>
    <xf numFmtId="3" fontId="19" fillId="0" borderId="5" xfId="18" applyNumberFormat="1" applyFont="1" applyFill="1" applyBorder="1"/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 quotePrefix="1">
      <alignment vertical="top"/>
    </xf>
    <xf numFmtId="49" fontId="5" fillId="0" borderId="0" xfId="0" applyNumberFormat="1" applyFont="1" applyFill="1" applyBorder="1"/>
    <xf numFmtId="3" fontId="13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" borderId="15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top"/>
    </xf>
    <xf numFmtId="3" fontId="18" fillId="3" borderId="7" xfId="18" applyNumberFormat="1" applyFont="1" applyFill="1" applyBorder="1"/>
    <xf numFmtId="3" fontId="18" fillId="3" borderId="9" xfId="18" applyNumberFormat="1" applyFont="1" applyFill="1" applyBorder="1"/>
    <xf numFmtId="3" fontId="18" fillId="3" borderId="8" xfId="18" applyNumberFormat="1" applyFont="1" applyFill="1" applyBorder="1"/>
    <xf numFmtId="3" fontId="18" fillId="3" borderId="0" xfId="18" applyNumberFormat="1" applyFont="1" applyFill="1" applyBorder="1"/>
    <xf numFmtId="3" fontId="20" fillId="4" borderId="7" xfId="18" applyNumberFormat="1" applyFont="1" applyFill="1" applyBorder="1"/>
    <xf numFmtId="3" fontId="20" fillId="4" borderId="9" xfId="18" applyNumberFormat="1" applyFont="1" applyFill="1" applyBorder="1"/>
    <xf numFmtId="3" fontId="20" fillId="4" borderId="8" xfId="18" applyNumberFormat="1" applyFont="1" applyFill="1" applyBorder="1"/>
    <xf numFmtId="3" fontId="20" fillId="4" borderId="0" xfId="18" applyNumberFormat="1" applyFont="1" applyFill="1" applyBorder="1"/>
    <xf numFmtId="0" fontId="19" fillId="4" borderId="6" xfId="0" applyFont="1" applyFill="1" applyBorder="1" applyAlignment="1">
      <alignment horizontal="left" vertical="center"/>
    </xf>
    <xf numFmtId="0" fontId="19" fillId="4" borderId="16" xfId="0" applyFont="1" applyFill="1" applyBorder="1"/>
    <xf numFmtId="3" fontId="19" fillId="4" borderId="17" xfId="18" applyNumberFormat="1" applyFont="1" applyFill="1" applyBorder="1"/>
    <xf numFmtId="3" fontId="19" fillId="4" borderId="18" xfId="18" applyNumberFormat="1" applyFont="1" applyFill="1" applyBorder="1"/>
    <xf numFmtId="3" fontId="19" fillId="4" borderId="5" xfId="18" applyNumberFormat="1" applyFont="1" applyFill="1" applyBorder="1"/>
    <xf numFmtId="3" fontId="19" fillId="4" borderId="6" xfId="18" applyNumberFormat="1" applyFont="1" applyFill="1" applyBorder="1"/>
    <xf numFmtId="3" fontId="18" fillId="4" borderId="0" xfId="18" applyNumberFormat="1" applyFont="1" applyFill="1" applyBorder="1"/>
    <xf numFmtId="3" fontId="18" fillId="4" borderId="11" xfId="18" applyNumberFormat="1" applyFont="1" applyFill="1" applyBorder="1"/>
    <xf numFmtId="49" fontId="15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8" fillId="4" borderId="5" xfId="0" applyNumberFormat="1" applyFont="1" applyFill="1" applyBorder="1" applyAlignment="1">
      <alignment horizontal="left" vertical="center"/>
    </xf>
    <xf numFmtId="3" fontId="18" fillId="4" borderId="8" xfId="18" applyNumberFormat="1" applyFont="1" applyFill="1" applyBorder="1"/>
    <xf numFmtId="0" fontId="18" fillId="4" borderId="3" xfId="0" applyFont="1" applyFill="1" applyBorder="1"/>
    <xf numFmtId="0" fontId="18" fillId="4" borderId="4" xfId="0" applyFont="1" applyFill="1" applyBorder="1"/>
    <xf numFmtId="0" fontId="18" fillId="4" borderId="10" xfId="0" applyFont="1" applyFill="1" applyBorder="1"/>
    <xf numFmtId="3" fontId="25" fillId="0" borderId="0" xfId="18" applyNumberFormat="1" applyFont="1"/>
    <xf numFmtId="3" fontId="24" fillId="2" borderId="7" xfId="18" applyNumberFormat="1" applyFont="1" applyFill="1" applyBorder="1"/>
    <xf numFmtId="3" fontId="13" fillId="0" borderId="0" xfId="0" applyNumberFormat="1" applyFont="1" applyBorder="1"/>
    <xf numFmtId="3" fontId="16" fillId="3" borderId="8" xfId="18" applyNumberFormat="1" applyFont="1" applyFill="1" applyBorder="1"/>
    <xf numFmtId="0" fontId="13" fillId="0" borderId="4" xfId="0" applyFont="1" applyBorder="1"/>
    <xf numFmtId="0" fontId="15" fillId="0" borderId="4" xfId="0" applyFont="1" applyBorder="1"/>
    <xf numFmtId="3" fontId="13" fillId="0" borderId="4" xfId="0" applyNumberFormat="1" applyFont="1" applyBorder="1"/>
    <xf numFmtId="49" fontId="27" fillId="0" borderId="0" xfId="0" applyNumberFormat="1" applyFont="1" applyAlignment="1">
      <alignment horizontal="left" vertical="center"/>
    </xf>
    <xf numFmtId="3" fontId="19" fillId="0" borderId="11" xfId="18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3" fontId="26" fillId="5" borderId="21" xfId="18" applyNumberFormat="1" applyFont="1" applyFill="1" applyBorder="1" applyAlignment="1">
      <alignment horizontal="right" vertical="center" wrapText="1"/>
    </xf>
    <xf numFmtId="0" fontId="26" fillId="5" borderId="22" xfId="0" applyFont="1" applyFill="1" applyBorder="1" applyAlignment="1">
      <alignment horizontal="right" vertical="center"/>
    </xf>
    <xf numFmtId="3" fontId="16" fillId="4" borderId="23" xfId="18" applyNumberFormat="1" applyFont="1" applyFill="1" applyBorder="1"/>
    <xf numFmtId="3" fontId="18" fillId="4" borderId="23" xfId="18" applyNumberFormat="1" applyFont="1" applyFill="1" applyBorder="1"/>
    <xf numFmtId="3" fontId="18" fillId="4" borderId="24" xfId="18" applyNumberFormat="1" applyFont="1" applyFill="1" applyBorder="1"/>
    <xf numFmtId="3" fontId="20" fillId="4" borderId="25" xfId="18" applyNumberFormat="1" applyFont="1" applyFill="1" applyBorder="1"/>
    <xf numFmtId="3" fontId="20" fillId="4" borderId="26" xfId="18" applyNumberFormat="1" applyFont="1" applyFill="1" applyBorder="1"/>
    <xf numFmtId="3" fontId="18" fillId="4" borderId="27" xfId="18" applyNumberFormat="1" applyFont="1" applyFill="1" applyBorder="1"/>
    <xf numFmtId="3" fontId="17" fillId="0" borderId="0" xfId="18" applyNumberFormat="1" applyFont="1" applyFill="1"/>
    <xf numFmtId="3" fontId="25" fillId="6" borderId="0" xfId="18" applyNumberFormat="1" applyFont="1" applyFill="1"/>
    <xf numFmtId="49" fontId="8" fillId="6" borderId="0" xfId="0" applyNumberFormat="1" applyFont="1" applyFill="1" applyBorder="1" applyAlignment="1" quotePrefix="1">
      <alignment vertical="top"/>
    </xf>
    <xf numFmtId="3" fontId="24" fillId="6" borderId="8" xfId="18" applyNumberFormat="1" applyFont="1" applyFill="1" applyBorder="1"/>
    <xf numFmtId="3" fontId="24" fillId="6" borderId="0" xfId="18" applyNumberFormat="1" applyFont="1" applyFill="1" applyBorder="1"/>
    <xf numFmtId="167" fontId="16" fillId="3" borderId="12" xfId="15" applyNumberFormat="1" applyFont="1" applyFill="1" applyBorder="1"/>
    <xf numFmtId="167" fontId="18" fillId="4" borderId="0" xfId="15" applyNumberFormat="1" applyFont="1" applyFill="1" applyBorder="1"/>
    <xf numFmtId="167" fontId="19" fillId="0" borderId="0" xfId="15" applyNumberFormat="1" applyFont="1" applyFill="1" applyBorder="1"/>
    <xf numFmtId="3" fontId="19" fillId="6" borderId="8" xfId="18" applyNumberFormat="1" applyFont="1" applyFill="1" applyBorder="1"/>
    <xf numFmtId="167" fontId="19" fillId="6" borderId="0" xfId="15" applyNumberFormat="1" applyFont="1" applyFill="1" applyBorder="1"/>
    <xf numFmtId="0" fontId="8" fillId="6" borderId="0" xfId="0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 vertical="center"/>
    </xf>
    <xf numFmtId="0" fontId="26" fillId="5" borderId="18" xfId="0" applyFont="1" applyFill="1" applyBorder="1" applyAlignment="1">
      <alignment horizontal="right" vertical="center"/>
    </xf>
    <xf numFmtId="167" fontId="18" fillId="4" borderId="11" xfId="15" applyNumberFormat="1" applyFont="1" applyFill="1" applyBorder="1"/>
    <xf numFmtId="167" fontId="19" fillId="0" borderId="11" xfId="15" applyNumberFormat="1" applyFont="1" applyFill="1" applyBorder="1"/>
    <xf numFmtId="167" fontId="19" fillId="6" borderId="11" xfId="15" applyNumberFormat="1" applyFont="1" applyFill="1" applyBorder="1"/>
    <xf numFmtId="0" fontId="28" fillId="0" borderId="0" xfId="0" applyFont="1"/>
    <xf numFmtId="49" fontId="30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0" applyNumberFormat="1" applyFont="1"/>
    <xf numFmtId="49" fontId="31" fillId="0" borderId="0" xfId="0" applyNumberFormat="1" applyFont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3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8" fontId="1" fillId="0" borderId="0" xfId="18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8" fontId="1" fillId="0" borderId="0" xfId="18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168" fontId="33" fillId="0" borderId="0" xfId="18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168" fontId="35" fillId="0" borderId="0" xfId="18" applyNumberFormat="1" applyFont="1" applyAlignment="1">
      <alignment horizontal="right" vertical="center"/>
    </xf>
    <xf numFmtId="0" fontId="36" fillId="7" borderId="28" xfId="0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left" vertical="center"/>
    </xf>
    <xf numFmtId="3" fontId="36" fillId="7" borderId="29" xfId="0" applyNumberFormat="1" applyFont="1" applyFill="1" applyBorder="1" applyAlignment="1">
      <alignment horizontal="right" vertical="center" wrapText="1"/>
    </xf>
    <xf numFmtId="0" fontId="36" fillId="7" borderId="29" xfId="0" applyFont="1" applyFill="1" applyBorder="1" applyAlignment="1">
      <alignment horizontal="right" vertical="center"/>
    </xf>
    <xf numFmtId="168" fontId="36" fillId="7" borderId="30" xfId="18" applyNumberFormat="1" applyFont="1" applyFill="1" applyBorder="1" applyAlignment="1">
      <alignment horizontal="right" vertical="center" wrapText="1"/>
    </xf>
    <xf numFmtId="0" fontId="36" fillId="8" borderId="28" xfId="0" applyFont="1" applyFill="1" applyBorder="1" applyAlignment="1">
      <alignment horizontal="center" vertical="center"/>
    </xf>
    <xf numFmtId="0" fontId="36" fillId="8" borderId="29" xfId="0" applyFont="1" applyFill="1" applyBorder="1" applyAlignment="1">
      <alignment horizontal="left" vertical="center"/>
    </xf>
    <xf numFmtId="3" fontId="36" fillId="8" borderId="29" xfId="0" applyNumberFormat="1" applyFont="1" applyFill="1" applyBorder="1" applyAlignment="1">
      <alignment horizontal="right" vertical="center" wrapText="1"/>
    </xf>
    <xf numFmtId="0" fontId="36" fillId="8" borderId="29" xfId="0" applyFont="1" applyFill="1" applyBorder="1" applyAlignment="1">
      <alignment horizontal="right" vertical="center"/>
    </xf>
    <xf numFmtId="168" fontId="36" fillId="8" borderId="31" xfId="18" applyNumberFormat="1" applyFont="1" applyFill="1" applyBorder="1" applyAlignment="1">
      <alignment horizontal="right" vertical="center" wrapText="1"/>
    </xf>
    <xf numFmtId="1" fontId="33" fillId="7" borderId="32" xfId="0" applyNumberFormat="1" applyFont="1" applyFill="1" applyBorder="1" applyAlignment="1">
      <alignment horizontal="center" vertical="center"/>
    </xf>
    <xf numFmtId="0" fontId="36" fillId="7" borderId="33" xfId="0" applyFont="1" applyFill="1" applyBorder="1" applyAlignment="1">
      <alignment horizontal="left" vertical="center"/>
    </xf>
    <xf numFmtId="168" fontId="36" fillId="7" borderId="33" xfId="18" applyNumberFormat="1" applyFont="1" applyFill="1" applyBorder="1" applyAlignment="1">
      <alignment horizontal="right" vertical="center"/>
    </xf>
    <xf numFmtId="167" fontId="36" fillId="7" borderId="33" xfId="15" applyNumberFormat="1" applyFont="1" applyFill="1" applyBorder="1" applyAlignment="1">
      <alignment horizontal="right" vertical="center"/>
    </xf>
    <xf numFmtId="169" fontId="36" fillId="7" borderId="34" xfId="18" applyNumberFormat="1" applyFont="1" applyFill="1" applyBorder="1" applyAlignment="1">
      <alignment horizontal="right" vertical="center"/>
    </xf>
    <xf numFmtId="1" fontId="33" fillId="8" borderId="32" xfId="0" applyNumberFormat="1" applyFont="1" applyFill="1" applyBorder="1" applyAlignment="1">
      <alignment horizontal="center" vertical="center"/>
    </xf>
    <xf numFmtId="0" fontId="36" fillId="8" borderId="33" xfId="0" applyFont="1" applyFill="1" applyBorder="1" applyAlignment="1">
      <alignment horizontal="left" vertical="center"/>
    </xf>
    <xf numFmtId="168" fontId="36" fillId="8" borderId="33" xfId="18" applyNumberFormat="1" applyFont="1" applyFill="1" applyBorder="1" applyAlignment="1">
      <alignment horizontal="right" vertical="center"/>
    </xf>
    <xf numFmtId="167" fontId="36" fillId="8" borderId="35" xfId="15" applyNumberFormat="1" applyFont="1" applyFill="1" applyBorder="1" applyAlignment="1">
      <alignment horizontal="right" vertical="center"/>
    </xf>
    <xf numFmtId="168" fontId="36" fillId="8" borderId="36" xfId="18" applyNumberFormat="1" applyFont="1" applyFill="1" applyBorder="1" applyAlignment="1">
      <alignment horizontal="right" vertical="center"/>
    </xf>
    <xf numFmtId="1" fontId="33" fillId="7" borderId="37" xfId="0" applyNumberFormat="1" applyFont="1" applyFill="1" applyBorder="1" applyAlignment="1">
      <alignment horizontal="center" vertical="center"/>
    </xf>
    <xf numFmtId="0" fontId="33" fillId="7" borderId="38" xfId="0" applyFont="1" applyFill="1" applyBorder="1" applyAlignment="1">
      <alignment horizontal="left" vertical="center"/>
    </xf>
    <xf numFmtId="168" fontId="33" fillId="7" borderId="38" xfId="18" applyNumberFormat="1" applyFont="1" applyFill="1" applyBorder="1" applyAlignment="1">
      <alignment horizontal="right" vertical="center"/>
    </xf>
    <xf numFmtId="167" fontId="33" fillId="7" borderId="33" xfId="15" applyNumberFormat="1" applyFont="1" applyFill="1" applyBorder="1" applyAlignment="1">
      <alignment horizontal="right" vertical="center"/>
    </xf>
    <xf numFmtId="168" fontId="33" fillId="7" borderId="34" xfId="18" applyNumberFormat="1" applyFont="1" applyFill="1" applyBorder="1" applyAlignment="1">
      <alignment horizontal="right" vertical="center"/>
    </xf>
    <xf numFmtId="1" fontId="33" fillId="8" borderId="37" xfId="0" applyNumberFormat="1" applyFont="1" applyFill="1" applyBorder="1" applyAlignment="1">
      <alignment horizontal="center" vertical="center"/>
    </xf>
    <xf numFmtId="0" fontId="33" fillId="8" borderId="38" xfId="0" applyFont="1" applyFill="1" applyBorder="1" applyAlignment="1">
      <alignment horizontal="left" vertical="center"/>
    </xf>
    <xf numFmtId="168" fontId="33" fillId="8" borderId="38" xfId="18" applyNumberFormat="1" applyFont="1" applyFill="1" applyBorder="1" applyAlignment="1">
      <alignment horizontal="right" vertical="center"/>
    </xf>
    <xf numFmtId="167" fontId="33" fillId="8" borderId="35" xfId="15" applyNumberFormat="1" applyFont="1" applyFill="1" applyBorder="1" applyAlignment="1">
      <alignment horizontal="right" vertical="center"/>
    </xf>
    <xf numFmtId="168" fontId="33" fillId="8" borderId="39" xfId="18" applyNumberFormat="1" applyFont="1" applyFill="1" applyBorder="1" applyAlignment="1">
      <alignment horizontal="right" vertical="center"/>
    </xf>
    <xf numFmtId="169" fontId="33" fillId="7" borderId="34" xfId="18" applyNumberFormat="1" applyFont="1" applyFill="1" applyBorder="1" applyAlignment="1">
      <alignment horizontal="right" vertical="center"/>
    </xf>
    <xf numFmtId="169" fontId="33" fillId="8" borderId="39" xfId="18" applyNumberFormat="1" applyFont="1" applyFill="1" applyBorder="1" applyAlignment="1">
      <alignment horizontal="right" vertical="center"/>
    </xf>
    <xf numFmtId="1" fontId="33" fillId="7" borderId="40" xfId="0" applyNumberFormat="1" applyFont="1" applyFill="1" applyBorder="1" applyAlignment="1">
      <alignment horizontal="center" vertical="center"/>
    </xf>
    <xf numFmtId="0" fontId="33" fillId="7" borderId="41" xfId="0" applyFont="1" applyFill="1" applyBorder="1" applyAlignment="1">
      <alignment horizontal="left" vertical="center"/>
    </xf>
    <xf numFmtId="168" fontId="33" fillId="7" borderId="41" xfId="18" applyNumberFormat="1" applyFont="1" applyFill="1" applyBorder="1" applyAlignment="1">
      <alignment horizontal="right" vertical="center"/>
    </xf>
    <xf numFmtId="167" fontId="33" fillId="7" borderId="42" xfId="15" applyNumberFormat="1" applyFont="1" applyFill="1" applyBorder="1" applyAlignment="1">
      <alignment horizontal="right" vertical="center"/>
    </xf>
    <xf numFmtId="168" fontId="33" fillId="7" borderId="24" xfId="18" applyNumberFormat="1" applyFont="1" applyFill="1" applyBorder="1" applyAlignment="1">
      <alignment horizontal="right" vertical="center"/>
    </xf>
    <xf numFmtId="1" fontId="33" fillId="8" borderId="40" xfId="0" applyNumberFormat="1" applyFont="1" applyFill="1" applyBorder="1" applyAlignment="1">
      <alignment horizontal="center" vertical="center"/>
    </xf>
    <xf numFmtId="0" fontId="33" fillId="8" borderId="41" xfId="0" applyFont="1" applyFill="1" applyBorder="1" applyAlignment="1">
      <alignment horizontal="left" vertical="center"/>
    </xf>
    <xf numFmtId="168" fontId="33" fillId="8" borderId="41" xfId="18" applyNumberFormat="1" applyFont="1" applyFill="1" applyBorder="1" applyAlignment="1">
      <alignment horizontal="right" vertical="center"/>
    </xf>
    <xf numFmtId="167" fontId="33" fillId="8" borderId="43" xfId="15" applyNumberFormat="1" applyFont="1" applyFill="1" applyBorder="1" applyAlignment="1">
      <alignment horizontal="right" vertical="center"/>
    </xf>
    <xf numFmtId="168" fontId="33" fillId="8" borderId="44" xfId="18" applyNumberFormat="1" applyFont="1" applyFill="1" applyBorder="1" applyAlignment="1">
      <alignment horizontal="right" vertical="center"/>
    </xf>
    <xf numFmtId="167" fontId="33" fillId="0" borderId="0" xfId="0" applyNumberFormat="1" applyFont="1" applyAlignment="1">
      <alignment horizontal="right" vertical="center"/>
    </xf>
    <xf numFmtId="1" fontId="33" fillId="7" borderId="45" xfId="0" applyNumberFormat="1" applyFont="1" applyFill="1" applyBorder="1" applyAlignment="1">
      <alignment horizontal="center" vertical="center"/>
    </xf>
    <xf numFmtId="168" fontId="36" fillId="7" borderId="46" xfId="18" applyNumberFormat="1" applyFont="1" applyFill="1" applyBorder="1" applyAlignment="1">
      <alignment horizontal="right" vertical="center"/>
    </xf>
    <xf numFmtId="167" fontId="36" fillId="7" borderId="46" xfId="15" applyNumberFormat="1" applyFont="1" applyFill="1" applyBorder="1" applyAlignment="1">
      <alignment horizontal="right" vertical="center"/>
    </xf>
    <xf numFmtId="168" fontId="36" fillId="7" borderId="34" xfId="18" applyNumberFormat="1" applyFont="1" applyFill="1" applyBorder="1" applyAlignment="1">
      <alignment horizontal="right" vertical="center"/>
    </xf>
    <xf numFmtId="167" fontId="36" fillId="8" borderId="33" xfId="15" applyNumberFormat="1" applyFont="1" applyFill="1" applyBorder="1" applyAlignment="1">
      <alignment horizontal="right" vertical="center"/>
    </xf>
    <xf numFmtId="169" fontId="36" fillId="8" borderId="36" xfId="18" applyNumberFormat="1" applyFont="1" applyFill="1" applyBorder="1" applyAlignment="1">
      <alignment horizontal="right" vertical="center"/>
    </xf>
    <xf numFmtId="167" fontId="33" fillId="8" borderId="38" xfId="15" applyNumberFormat="1" applyFont="1" applyFill="1" applyBorder="1" applyAlignment="1">
      <alignment horizontal="right" vertical="center"/>
    </xf>
    <xf numFmtId="167" fontId="33" fillId="8" borderId="41" xfId="15" applyNumberFormat="1" applyFont="1" applyFill="1" applyBorder="1" applyAlignment="1">
      <alignment horizontal="right" vertical="center"/>
    </xf>
    <xf numFmtId="169" fontId="33" fillId="8" borderId="44" xfId="18" applyNumberFormat="1" applyFont="1" applyFill="1" applyBorder="1" applyAlignment="1">
      <alignment horizontal="right" vertical="center"/>
    </xf>
    <xf numFmtId="169" fontId="33" fillId="7" borderId="24" xfId="18" applyNumberFormat="1" applyFont="1" applyFill="1" applyBorder="1" applyAlignment="1">
      <alignment horizontal="right" vertical="center"/>
    </xf>
    <xf numFmtId="167" fontId="36" fillId="8" borderId="43" xfId="15" applyNumberFormat="1" applyFont="1" applyFill="1" applyBorder="1" applyAlignment="1">
      <alignment horizontal="right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left" vertical="center"/>
    </xf>
    <xf numFmtId="3" fontId="36" fillId="9" borderId="29" xfId="0" applyNumberFormat="1" applyFont="1" applyFill="1" applyBorder="1" applyAlignment="1">
      <alignment horizontal="right" vertical="center" wrapText="1"/>
    </xf>
    <xf numFmtId="0" fontId="36" fillId="9" borderId="29" xfId="0" applyFont="1" applyFill="1" applyBorder="1" applyAlignment="1">
      <alignment horizontal="right" vertical="center"/>
    </xf>
    <xf numFmtId="168" fontId="36" fillId="9" borderId="47" xfId="18" applyNumberFormat="1" applyFont="1" applyFill="1" applyBorder="1" applyAlignment="1">
      <alignment horizontal="right" vertical="center" wrapText="1"/>
    </xf>
    <xf numFmtId="0" fontId="36" fillId="10" borderId="28" xfId="0" applyFont="1" applyFill="1" applyBorder="1" applyAlignment="1">
      <alignment horizontal="center" vertical="center"/>
    </xf>
    <xf numFmtId="0" fontId="36" fillId="10" borderId="29" xfId="0" applyFont="1" applyFill="1" applyBorder="1" applyAlignment="1">
      <alignment horizontal="left" vertical="center"/>
    </xf>
    <xf numFmtId="3" fontId="36" fillId="10" borderId="29" xfId="0" applyNumberFormat="1" applyFont="1" applyFill="1" applyBorder="1" applyAlignment="1">
      <alignment horizontal="right" vertical="center" wrapText="1"/>
    </xf>
    <xf numFmtId="0" fontId="36" fillId="10" borderId="29" xfId="0" applyFont="1" applyFill="1" applyBorder="1" applyAlignment="1">
      <alignment horizontal="right" vertical="center"/>
    </xf>
    <xf numFmtId="168" fontId="36" fillId="10" borderId="31" xfId="18" applyNumberFormat="1" applyFont="1" applyFill="1" applyBorder="1" applyAlignment="1">
      <alignment horizontal="right" vertical="center" wrapText="1"/>
    </xf>
    <xf numFmtId="1" fontId="33" fillId="9" borderId="32" xfId="0" applyNumberFormat="1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left" vertical="center"/>
    </xf>
    <xf numFmtId="167" fontId="36" fillId="9" borderId="33" xfId="15" applyNumberFormat="1" applyFont="1" applyFill="1" applyBorder="1" applyAlignment="1">
      <alignment horizontal="right" vertical="center"/>
    </xf>
    <xf numFmtId="169" fontId="36" fillId="9" borderId="48" xfId="18" applyNumberFormat="1" applyFont="1" applyFill="1" applyBorder="1" applyAlignment="1">
      <alignment horizontal="right" vertical="center"/>
    </xf>
    <xf numFmtId="1" fontId="33" fillId="10" borderId="32" xfId="0" applyNumberFormat="1" applyFont="1" applyFill="1" applyBorder="1" applyAlignment="1">
      <alignment horizontal="center" vertical="center"/>
    </xf>
    <xf numFmtId="167" fontId="36" fillId="10" borderId="33" xfId="15" applyNumberFormat="1" applyFont="1" applyFill="1" applyBorder="1" applyAlignment="1">
      <alignment horizontal="right" vertical="center"/>
    </xf>
    <xf numFmtId="169" fontId="36" fillId="10" borderId="36" xfId="18" applyNumberFormat="1" applyFont="1" applyFill="1" applyBorder="1" applyAlignment="1">
      <alignment horizontal="right" vertical="center"/>
    </xf>
    <xf numFmtId="1" fontId="33" fillId="9" borderId="37" xfId="0" applyNumberFormat="1" applyFont="1" applyFill="1" applyBorder="1" applyAlignment="1">
      <alignment horizontal="center" vertical="center"/>
    </xf>
    <xf numFmtId="0" fontId="33" fillId="9" borderId="38" xfId="0" applyFont="1" applyFill="1" applyBorder="1" applyAlignment="1">
      <alignment horizontal="left" vertical="center"/>
    </xf>
    <xf numFmtId="167" fontId="33" fillId="9" borderId="38" xfId="15" applyNumberFormat="1" applyFont="1" applyFill="1" applyBorder="1" applyAlignment="1">
      <alignment horizontal="right" vertical="center"/>
    </xf>
    <xf numFmtId="169" fontId="33" fillId="9" borderId="49" xfId="18" applyNumberFormat="1" applyFont="1" applyFill="1" applyBorder="1" applyAlignment="1">
      <alignment horizontal="right" vertical="center"/>
    </xf>
    <xf numFmtId="1" fontId="33" fillId="10" borderId="37" xfId="0" applyNumberFormat="1" applyFont="1" applyFill="1" applyBorder="1" applyAlignment="1">
      <alignment horizontal="center" vertical="center"/>
    </xf>
    <xf numFmtId="0" fontId="33" fillId="10" borderId="38" xfId="0" applyFont="1" applyFill="1" applyBorder="1" applyAlignment="1">
      <alignment horizontal="left" vertical="center"/>
    </xf>
    <xf numFmtId="167" fontId="33" fillId="10" borderId="38" xfId="15" applyNumberFormat="1" applyFont="1" applyFill="1" applyBorder="1" applyAlignment="1">
      <alignment horizontal="right" vertical="center"/>
    </xf>
    <xf numFmtId="168" fontId="33" fillId="10" borderId="39" xfId="18" applyNumberFormat="1" applyFont="1" applyFill="1" applyBorder="1" applyAlignment="1">
      <alignment horizontal="right" vertical="center"/>
    </xf>
    <xf numFmtId="1" fontId="33" fillId="9" borderId="40" xfId="0" applyNumberFormat="1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left" vertical="center"/>
    </xf>
    <xf numFmtId="167" fontId="33" fillId="9" borderId="41" xfId="15" applyNumberFormat="1" applyFont="1" applyFill="1" applyBorder="1" applyAlignment="1">
      <alignment horizontal="right" vertical="center"/>
    </xf>
    <xf numFmtId="169" fontId="33" fillId="9" borderId="50" xfId="18" applyNumberFormat="1" applyFont="1" applyFill="1" applyBorder="1" applyAlignment="1">
      <alignment horizontal="right" vertical="center"/>
    </xf>
    <xf numFmtId="1" fontId="33" fillId="10" borderId="40" xfId="0" applyNumberFormat="1" applyFont="1" applyFill="1" applyBorder="1" applyAlignment="1">
      <alignment horizontal="center" vertical="center"/>
    </xf>
    <xf numFmtId="0" fontId="33" fillId="10" borderId="41" xfId="0" applyFont="1" applyFill="1" applyBorder="1" applyAlignment="1">
      <alignment horizontal="left" vertical="center"/>
    </xf>
    <xf numFmtId="167" fontId="33" fillId="10" borderId="41" xfId="15" applyNumberFormat="1" applyFont="1" applyFill="1" applyBorder="1" applyAlignment="1">
      <alignment horizontal="right" vertical="center"/>
    </xf>
    <xf numFmtId="168" fontId="33" fillId="10" borderId="44" xfId="18" applyNumberFormat="1" applyFont="1" applyFill="1" applyBorder="1" applyAlignment="1">
      <alignment horizontal="right" vertical="center"/>
    </xf>
    <xf numFmtId="1" fontId="33" fillId="10" borderId="45" xfId="0" applyNumberFormat="1" applyFont="1" applyFill="1" applyBorder="1" applyAlignment="1">
      <alignment horizontal="center" vertical="center"/>
    </xf>
    <xf numFmtId="0" fontId="36" fillId="10" borderId="46" xfId="0" applyFont="1" applyFill="1" applyBorder="1" applyAlignment="1">
      <alignment horizontal="left" vertical="center"/>
    </xf>
    <xf numFmtId="167" fontId="36" fillId="10" borderId="46" xfId="15" applyNumberFormat="1" applyFont="1" applyFill="1" applyBorder="1" applyAlignment="1">
      <alignment horizontal="right" vertical="center"/>
    </xf>
    <xf numFmtId="168" fontId="33" fillId="9" borderId="49" xfId="18" applyNumberFormat="1" applyFont="1" applyFill="1" applyBorder="1" applyAlignment="1">
      <alignment horizontal="right" vertical="center"/>
    </xf>
    <xf numFmtId="168" fontId="33" fillId="9" borderId="50" xfId="18" applyNumberFormat="1" applyFont="1" applyFill="1" applyBorder="1" applyAlignment="1">
      <alignment horizontal="right" vertical="center"/>
    </xf>
    <xf numFmtId="167" fontId="18" fillId="4" borderId="23" xfId="15" applyNumberFormat="1" applyFont="1" applyFill="1" applyBorder="1"/>
    <xf numFmtId="167" fontId="18" fillId="4" borderId="24" xfId="15" applyNumberFormat="1" applyFont="1" applyFill="1" applyBorder="1"/>
    <xf numFmtId="3" fontId="19" fillId="0" borderId="0" xfId="18" applyNumberFormat="1" applyFont="1" applyBorder="1"/>
    <xf numFmtId="0" fontId="5" fillId="0" borderId="0" xfId="0" applyNumberFormat="1" applyFont="1" applyFill="1" applyBorder="1" applyAlignment="1">
      <alignment horizontal="left" vertical="top"/>
    </xf>
    <xf numFmtId="3" fontId="19" fillId="2" borderId="11" xfId="18" applyNumberFormat="1" applyFont="1" applyFill="1" applyBorder="1"/>
    <xf numFmtId="3" fontId="37" fillId="0" borderId="0" xfId="0" applyNumberFormat="1" applyFont="1" applyBorder="1"/>
    <xf numFmtId="170" fontId="33" fillId="9" borderId="38" xfId="18" applyNumberFormat="1" applyFont="1" applyFill="1" applyBorder="1" applyAlignment="1">
      <alignment horizontal="right" vertical="center"/>
    </xf>
    <xf numFmtId="170" fontId="33" fillId="9" borderId="41" xfId="18" applyNumberFormat="1" applyFont="1" applyFill="1" applyBorder="1" applyAlignment="1">
      <alignment horizontal="right" vertical="center"/>
    </xf>
    <xf numFmtId="170" fontId="36" fillId="9" borderId="33" xfId="18" applyNumberFormat="1" applyFont="1" applyFill="1" applyBorder="1" applyAlignment="1">
      <alignment horizontal="right" vertical="center"/>
    </xf>
    <xf numFmtId="170" fontId="36" fillId="10" borderId="33" xfId="18" applyNumberFormat="1" applyFont="1" applyFill="1" applyBorder="1" applyAlignment="1">
      <alignment horizontal="right" vertical="center"/>
    </xf>
    <xf numFmtId="170" fontId="33" fillId="10" borderId="38" xfId="18" applyNumberFormat="1" applyFont="1" applyFill="1" applyBorder="1" applyAlignment="1">
      <alignment horizontal="right" vertical="center"/>
    </xf>
    <xf numFmtId="170" fontId="33" fillId="10" borderId="41" xfId="18" applyNumberFormat="1" applyFont="1" applyFill="1" applyBorder="1" applyAlignment="1">
      <alignment horizontal="right" vertical="center"/>
    </xf>
    <xf numFmtId="170" fontId="36" fillId="10" borderId="46" xfId="18" applyNumberFormat="1" applyFont="1" applyFill="1" applyBorder="1" applyAlignment="1">
      <alignment horizontal="right" vertical="center"/>
    </xf>
    <xf numFmtId="3" fontId="18" fillId="0" borderId="10" xfId="18" applyNumberFormat="1" applyFont="1" applyBorder="1" applyAlignment="1">
      <alignment horizontal="center"/>
    </xf>
    <xf numFmtId="3" fontId="19" fillId="4" borderId="16" xfId="18" applyNumberFormat="1" applyFont="1" applyFill="1" applyBorder="1"/>
    <xf numFmtId="3" fontId="19" fillId="0" borderId="16" xfId="18" applyNumberFormat="1" applyFont="1" applyFill="1" applyBorder="1"/>
    <xf numFmtId="3" fontId="19" fillId="0" borderId="16" xfId="18" applyNumberFormat="1" applyFont="1" applyBorder="1"/>
    <xf numFmtId="3" fontId="18" fillId="3" borderId="11" xfId="18" applyNumberFormat="1" applyFont="1" applyFill="1" applyBorder="1"/>
    <xf numFmtId="3" fontId="20" fillId="4" borderId="11" xfId="18" applyNumberFormat="1" applyFont="1" applyFill="1" applyBorder="1"/>
    <xf numFmtId="3" fontId="24" fillId="6" borderId="11" xfId="18" applyNumberFormat="1" applyFont="1" applyFill="1" applyBorder="1"/>
    <xf numFmtId="3" fontId="19" fillId="0" borderId="8" xfId="0" applyNumberFormat="1" applyFont="1" applyFill="1" applyBorder="1"/>
    <xf numFmtId="3" fontId="19" fillId="0" borderId="11" xfId="0" applyNumberFormat="1" applyFont="1" applyFill="1" applyBorder="1"/>
    <xf numFmtId="49" fontId="7" fillId="3" borderId="20" xfId="0" applyNumberFormat="1" applyFont="1" applyFill="1" applyBorder="1" applyAlignment="1">
      <alignment horizontal="left" vertical="center" wrapText="1"/>
    </xf>
    <xf numFmtId="49" fontId="18" fillId="4" borderId="8" xfId="18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 vertical="center"/>
    </xf>
    <xf numFmtId="49" fontId="8" fillId="6" borderId="8" xfId="0" applyNumberFormat="1" applyFont="1" applyFill="1" applyBorder="1" applyAlignment="1">
      <alignment horizontal="left" vertical="center"/>
    </xf>
    <xf numFmtId="49" fontId="18" fillId="4" borderId="27" xfId="18" applyNumberFormat="1" applyFont="1" applyFill="1" applyBorder="1" applyAlignment="1">
      <alignment horizontal="left"/>
    </xf>
    <xf numFmtId="3" fontId="25" fillId="6" borderId="0" xfId="18" applyNumberFormat="1" applyFont="1" applyFill="1" applyBorder="1"/>
    <xf numFmtId="3" fontId="25" fillId="6" borderId="11" xfId="18" applyNumberFormat="1" applyFont="1" applyFill="1" applyBorder="1"/>
    <xf numFmtId="3" fontId="13" fillId="0" borderId="11" xfId="18" applyNumberFormat="1" applyFont="1" applyBorder="1"/>
    <xf numFmtId="0" fontId="13" fillId="0" borderId="11" xfId="0" applyFont="1" applyBorder="1"/>
    <xf numFmtId="3" fontId="13" fillId="0" borderId="11" xfId="0" applyNumberFormat="1" applyFont="1" applyBorder="1"/>
    <xf numFmtId="3" fontId="18" fillId="2" borderId="14" xfId="18" applyNumberFormat="1" applyFont="1" applyFill="1" applyBorder="1" applyAlignment="1">
      <alignment horizontal="center"/>
    </xf>
    <xf numFmtId="3" fontId="19" fillId="4" borderId="22" xfId="18" applyNumberFormat="1" applyFont="1" applyFill="1" applyBorder="1"/>
    <xf numFmtId="3" fontId="18" fillId="3" borderId="51" xfId="18" applyNumberFormat="1" applyFont="1" applyFill="1" applyBorder="1"/>
    <xf numFmtId="3" fontId="20" fillId="4" borderId="51" xfId="18" applyNumberFormat="1" applyFont="1" applyFill="1" applyBorder="1"/>
    <xf numFmtId="3" fontId="19" fillId="2" borderId="51" xfId="18" applyNumberFormat="1" applyFont="1" applyFill="1" applyBorder="1"/>
    <xf numFmtId="3" fontId="19" fillId="2" borderId="8" xfId="18" applyNumberFormat="1" applyFont="1" applyFill="1" applyBorder="1"/>
    <xf numFmtId="3" fontId="24" fillId="2" borderId="8" xfId="18" applyNumberFormat="1" applyFont="1" applyFill="1" applyBorder="1"/>
    <xf numFmtId="3" fontId="20" fillId="4" borderId="43" xfId="18" applyNumberFormat="1" applyFont="1" applyFill="1" applyBorder="1"/>
    <xf numFmtId="3" fontId="25" fillId="6" borderId="8" xfId="18" applyNumberFormat="1" applyFont="1" applyFill="1" applyBorder="1"/>
    <xf numFmtId="171" fontId="19" fillId="0" borderId="5" xfId="18" applyNumberFormat="1" applyFont="1" applyBorder="1"/>
    <xf numFmtId="3" fontId="14" fillId="0" borderId="52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8" fillId="4" borderId="5" xfId="18" applyNumberFormat="1" applyFont="1" applyFill="1" applyBorder="1" applyAlignment="1">
      <alignment horizontal="center"/>
    </xf>
    <xf numFmtId="3" fontId="18" fillId="4" borderId="16" xfId="18" applyNumberFormat="1" applyFont="1" applyFill="1" applyBorder="1" applyAlignment="1">
      <alignment horizontal="center"/>
    </xf>
    <xf numFmtId="0" fontId="34" fillId="9" borderId="52" xfId="0" applyFont="1" applyFill="1" applyBorder="1" applyAlignment="1">
      <alignment horizontal="center"/>
    </xf>
    <xf numFmtId="0" fontId="34" fillId="9" borderId="53" xfId="0" applyFont="1" applyFill="1" applyBorder="1" applyAlignment="1">
      <alignment horizontal="center"/>
    </xf>
    <xf numFmtId="0" fontId="34" fillId="9" borderId="30" xfId="0" applyFont="1" applyFill="1" applyBorder="1" applyAlignment="1">
      <alignment horizontal="center"/>
    </xf>
    <xf numFmtId="0" fontId="34" fillId="10" borderId="52" xfId="0" applyFont="1" applyFill="1" applyBorder="1" applyAlignment="1">
      <alignment horizontal="center"/>
    </xf>
    <xf numFmtId="0" fontId="34" fillId="10" borderId="53" xfId="0" applyFont="1" applyFill="1" applyBorder="1" applyAlignment="1">
      <alignment horizontal="center"/>
    </xf>
    <xf numFmtId="0" fontId="34" fillId="10" borderId="30" xfId="0" applyFont="1" applyFill="1" applyBorder="1" applyAlignment="1">
      <alignment horizontal="center"/>
    </xf>
    <xf numFmtId="0" fontId="34" fillId="7" borderId="52" xfId="0" applyFont="1" applyFill="1" applyBorder="1" applyAlignment="1">
      <alignment horizontal="center"/>
    </xf>
    <xf numFmtId="0" fontId="34" fillId="7" borderId="53" xfId="0" applyFont="1" applyFill="1" applyBorder="1" applyAlignment="1">
      <alignment horizontal="center"/>
    </xf>
    <xf numFmtId="0" fontId="34" fillId="7" borderId="30" xfId="0" applyFont="1" applyFill="1" applyBorder="1" applyAlignment="1">
      <alignment horizontal="center"/>
    </xf>
    <xf numFmtId="0" fontId="34" fillId="8" borderId="19" xfId="0" applyFont="1" applyFill="1" applyBorder="1" applyAlignment="1">
      <alignment horizontal="center"/>
    </xf>
    <xf numFmtId="0" fontId="34" fillId="8" borderId="14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4" fillId="10" borderId="14" xfId="0" applyFont="1" applyFill="1" applyBorder="1" applyAlignment="1">
      <alignment horizontal="center"/>
    </xf>
    <xf numFmtId="0" fontId="34" fillId="10" borderId="13" xfId="0" applyFont="1" applyFill="1" applyBorder="1" applyAlignment="1">
      <alignment horizontal="center"/>
    </xf>
    <xf numFmtId="3" fontId="18" fillId="0" borderId="3" xfId="18" applyNumberFormat="1" applyFont="1" applyFill="1" applyBorder="1" applyAlignment="1">
      <alignment horizontal="center"/>
    </xf>
    <xf numFmtId="3" fontId="18" fillId="0" borderId="4" xfId="18" applyNumberFormat="1" applyFont="1" applyFill="1" applyBorder="1" applyAlignment="1">
      <alignment horizontal="center"/>
    </xf>
    <xf numFmtId="3" fontId="18" fillId="11" borderId="19" xfId="18" applyNumberFormat="1" applyFont="1" applyFill="1" applyBorder="1" applyAlignment="1">
      <alignment horizontal="center"/>
    </xf>
    <xf numFmtId="3" fontId="18" fillId="11" borderId="14" xfId="18" applyNumberFormat="1" applyFont="1" applyFill="1" applyBorder="1" applyAlignment="1">
      <alignment horizontal="center"/>
    </xf>
    <xf numFmtId="3" fontId="18" fillId="11" borderId="13" xfId="18" applyNumberFormat="1" applyFont="1" applyFill="1" applyBorder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0" xfId="20"/>
    <cellStyle name="Currency0" xfId="21"/>
    <cellStyle name="Date" xfId="22"/>
    <cellStyle name="Fixed" xfId="23"/>
    <cellStyle name="Heading" xfId="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5"/>
    <cellStyle name="Normal 2" xfId="26"/>
    <cellStyle name="Normal_Annex Table 3" xfId="27"/>
    <cellStyle name="Stub" xfId="28"/>
    <cellStyle name="Top" xfId="29"/>
    <cellStyle name="Totals" xfId="30"/>
    <cellStyle name="Comma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QWILLOW\SecureD\TEMP\Estimating%20adult%20mortality\Relational\BaseYearUN\RegionalLife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HE\Consultations\CL_23_16\Country%20consultation%20template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who.int\whr\1999\en\excel\D95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HR2003\GBD\NBD\Templates%20v2\Italy\DALYs%20country%204180%20yea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who.int\whr\1999\en\excel\popgbd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QWILLOW\SecureD\Estimating%20adult%20mortality\Relational\New%20Stand-WHO\Country\AUSTR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untry%20consultation%202004\India\DALYs%20country%203100%20yea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x"/>
      <sheetName val="Adj lx"/>
      <sheetName val="slop-inter"/>
      <sheetName val="DB"/>
      <sheetName val="Sheet1"/>
      <sheetName val="Global"/>
      <sheetName val="EurA"/>
      <sheetName val="EurB"/>
      <sheetName val="EurC"/>
      <sheetName val="AmrA"/>
      <sheetName val="AmrB"/>
      <sheetName val="SearD"/>
      <sheetName val="WprA"/>
      <sheetName val="WprB"/>
      <sheetName val="AmrD"/>
      <sheetName val="EmrB"/>
      <sheetName val="EmrD"/>
      <sheetName val="SearB"/>
      <sheetName val="EurA-M"/>
      <sheetName val="Chart2"/>
      <sheetName val="EurA-F"/>
      <sheetName val="Sheet2"/>
      <sheetName val="Sheet3"/>
      <sheetName val="Sheet3 (2)"/>
    </sheetNames>
    <sheetDataSet>
      <sheetData sheetId="0" refreshError="1">
        <row r="1788">
          <cell r="D1788" t="str">
            <v>MALES</v>
          </cell>
          <cell r="E1788">
            <v>0</v>
          </cell>
        </row>
        <row r="1789">
          <cell r="D1789" t="str">
            <v>MALES</v>
          </cell>
          <cell r="E1789">
            <v>1</v>
          </cell>
        </row>
        <row r="1790">
          <cell r="D1790" t="str">
            <v>MALES</v>
          </cell>
          <cell r="E1790">
            <v>5</v>
          </cell>
        </row>
        <row r="1791">
          <cell r="D1791" t="str">
            <v>MALES</v>
          </cell>
          <cell r="E1791">
            <v>10</v>
          </cell>
        </row>
        <row r="1792">
          <cell r="D1792" t="str">
            <v>MALES</v>
          </cell>
          <cell r="E1792">
            <v>15</v>
          </cell>
        </row>
        <row r="1793">
          <cell r="D1793" t="str">
            <v>MALES</v>
          </cell>
          <cell r="E1793">
            <v>20</v>
          </cell>
        </row>
        <row r="1794">
          <cell r="D1794" t="str">
            <v>MALES</v>
          </cell>
          <cell r="E1794">
            <v>25</v>
          </cell>
        </row>
        <row r="1795">
          <cell r="D1795" t="str">
            <v>MALES</v>
          </cell>
          <cell r="E1795">
            <v>30</v>
          </cell>
        </row>
        <row r="1796">
          <cell r="D1796" t="str">
            <v>MALES</v>
          </cell>
          <cell r="E1796">
            <v>35</v>
          </cell>
        </row>
        <row r="1797">
          <cell r="D1797" t="str">
            <v>MALES</v>
          </cell>
          <cell r="E1797">
            <v>40</v>
          </cell>
        </row>
        <row r="1798">
          <cell r="D1798" t="str">
            <v>MALES</v>
          </cell>
          <cell r="E1798">
            <v>45</v>
          </cell>
        </row>
        <row r="1799">
          <cell r="D1799" t="str">
            <v>MALES</v>
          </cell>
          <cell r="E1799">
            <v>50</v>
          </cell>
        </row>
        <row r="1800">
          <cell r="D1800" t="str">
            <v>MALES</v>
          </cell>
          <cell r="E1800">
            <v>55</v>
          </cell>
        </row>
        <row r="1801">
          <cell r="D1801" t="str">
            <v>MALES</v>
          </cell>
          <cell r="E1801">
            <v>60</v>
          </cell>
        </row>
        <row r="1802">
          <cell r="D1802" t="str">
            <v>MALES</v>
          </cell>
          <cell r="E1802">
            <v>65</v>
          </cell>
        </row>
        <row r="1803">
          <cell r="D1803" t="str">
            <v>MALES</v>
          </cell>
          <cell r="E1803">
            <v>70</v>
          </cell>
        </row>
        <row r="1804">
          <cell r="D1804" t="str">
            <v>MALES</v>
          </cell>
          <cell r="E1804">
            <v>75</v>
          </cell>
        </row>
        <row r="1805">
          <cell r="D1805" t="str">
            <v>MALES</v>
          </cell>
          <cell r="E1805">
            <v>80</v>
          </cell>
        </row>
        <row r="1806">
          <cell r="D1806" t="str">
            <v>MALES</v>
          </cell>
          <cell r="E1806">
            <v>85</v>
          </cell>
        </row>
        <row r="1807">
          <cell r="D1807" t="str">
            <v>FEMALES</v>
          </cell>
          <cell r="E1807">
            <v>0</v>
          </cell>
        </row>
        <row r="1808">
          <cell r="D1808" t="str">
            <v>FEMALES</v>
          </cell>
          <cell r="E1808">
            <v>1</v>
          </cell>
        </row>
        <row r="1809">
          <cell r="D1809" t="str">
            <v>FEMALES</v>
          </cell>
          <cell r="E1809">
            <v>5</v>
          </cell>
        </row>
        <row r="1810">
          <cell r="D1810" t="str">
            <v>FEMALES</v>
          </cell>
          <cell r="E1810">
            <v>10</v>
          </cell>
        </row>
        <row r="1811">
          <cell r="D1811" t="str">
            <v>FEMALES</v>
          </cell>
          <cell r="E1811">
            <v>15</v>
          </cell>
        </row>
        <row r="1812">
          <cell r="D1812" t="str">
            <v>FEMALES</v>
          </cell>
          <cell r="E1812">
            <v>20</v>
          </cell>
        </row>
        <row r="1813">
          <cell r="D1813" t="str">
            <v>FEMALES</v>
          </cell>
          <cell r="E1813">
            <v>25</v>
          </cell>
        </row>
        <row r="1814">
          <cell r="D1814" t="str">
            <v>FEMALES</v>
          </cell>
          <cell r="E1814">
            <v>30</v>
          </cell>
        </row>
        <row r="1815">
          <cell r="D1815" t="str">
            <v>FEMALES</v>
          </cell>
          <cell r="E1815">
            <v>35</v>
          </cell>
        </row>
        <row r="1816">
          <cell r="D1816" t="str">
            <v>FEMALES</v>
          </cell>
          <cell r="E1816">
            <v>40</v>
          </cell>
        </row>
        <row r="1817">
          <cell r="D1817" t="str">
            <v>FEMALES</v>
          </cell>
          <cell r="E1817">
            <v>45</v>
          </cell>
        </row>
        <row r="1818">
          <cell r="D1818" t="str">
            <v>FEMALES</v>
          </cell>
          <cell r="E1818">
            <v>50</v>
          </cell>
        </row>
        <row r="1819">
          <cell r="D1819" t="str">
            <v>FEMALES</v>
          </cell>
          <cell r="E1819">
            <v>55</v>
          </cell>
        </row>
        <row r="1820">
          <cell r="D1820" t="str">
            <v>FEMALES</v>
          </cell>
          <cell r="E1820">
            <v>60</v>
          </cell>
        </row>
        <row r="1821">
          <cell r="D1821" t="str">
            <v>FEMALES</v>
          </cell>
          <cell r="E1821">
            <v>65</v>
          </cell>
        </row>
        <row r="1822">
          <cell r="D1822" t="str">
            <v>FEMALES</v>
          </cell>
          <cell r="E1822">
            <v>70</v>
          </cell>
        </row>
        <row r="1823">
          <cell r="D1823" t="str">
            <v>FEMALES</v>
          </cell>
          <cell r="E1823">
            <v>75</v>
          </cell>
        </row>
        <row r="1824">
          <cell r="D1824" t="str">
            <v>FEMALES</v>
          </cell>
          <cell r="E1824">
            <v>80</v>
          </cell>
        </row>
        <row r="1825">
          <cell r="D1825" t="str">
            <v>FEMALES</v>
          </cell>
          <cell r="E1825">
            <v>85</v>
          </cell>
        </row>
      </sheetData>
      <sheetData sheetId="1" refreshError="1"/>
      <sheetData sheetId="2" refreshError="1">
        <row r="45">
          <cell r="A45">
            <v>3350</v>
          </cell>
          <cell r="B45" t="str">
            <v>SINGAPORE</v>
          </cell>
          <cell r="C45" t="str">
            <v>slope</v>
          </cell>
          <cell r="D45" t="str">
            <v>M</v>
          </cell>
          <cell r="E45">
            <v>0.9290772309064633</v>
          </cell>
          <cell r="F45">
            <v>0.9726291217792149</v>
          </cell>
          <cell r="G45">
            <v>0.9480766579161296</v>
          </cell>
          <cell r="H45">
            <v>0.9392315932219572</v>
          </cell>
          <cell r="I45">
            <v>0.9830765443807776</v>
          </cell>
          <cell r="J45">
            <v>1.0345509019934083</v>
          </cell>
          <cell r="K45">
            <v>1.0264115781044727</v>
          </cell>
          <cell r="L45">
            <v>1.0375525553320615</v>
          </cell>
          <cell r="M45">
            <v>0.9913947384327758</v>
          </cell>
          <cell r="N45">
            <v>1.0150676435807644</v>
          </cell>
          <cell r="O45">
            <v>1.0326143945712434</v>
          </cell>
          <cell r="P45">
            <v>1.0601860528220253</v>
          </cell>
          <cell r="Q45">
            <v>1.0082616749230897</v>
          </cell>
          <cell r="R45">
            <v>1.0737311185184544</v>
          </cell>
          <cell r="S45">
            <v>1.0634108443217154</v>
          </cell>
          <cell r="T45">
            <v>1.0626655849320432</v>
          </cell>
          <cell r="U45">
            <v>1.0562592114062257</v>
          </cell>
          <cell r="V45">
            <v>1.0401280061131593</v>
          </cell>
          <cell r="W45">
            <v>1.0756131198949326</v>
          </cell>
          <cell r="X45">
            <v>1.1195196873331612</v>
          </cell>
          <cell r="Y45">
            <v>1.0572364001947208</v>
          </cell>
          <cell r="Z45">
            <v>1.1161806648123604</v>
          </cell>
          <cell r="AA45">
            <v>1.1044937968777109</v>
          </cell>
          <cell r="AB45">
            <v>1.11565897898095</v>
          </cell>
          <cell r="AC45">
            <v>1.1373970370876185</v>
          </cell>
          <cell r="AD45">
            <v>1.128148212282709</v>
          </cell>
          <cell r="AE45">
            <v>1.1489790388558383</v>
          </cell>
          <cell r="AF45">
            <v>1.1152291079741574</v>
          </cell>
          <cell r="AG45" t="str">
            <v/>
          </cell>
        </row>
        <row r="46">
          <cell r="A46">
            <v>3350</v>
          </cell>
          <cell r="B46" t="str">
            <v>SINGAPORE</v>
          </cell>
          <cell r="C46" t="str">
            <v>intercept</v>
          </cell>
          <cell r="D46" t="str">
            <v>M</v>
          </cell>
          <cell r="E46">
            <v>0.4882207863846071</v>
          </cell>
          <cell r="F46">
            <v>0.5346531011528664</v>
          </cell>
          <cell r="G46">
            <v>0.4839165662072755</v>
          </cell>
          <cell r="H46">
            <v>0.4808581057751944</v>
          </cell>
          <cell r="I46">
            <v>0.48028861196330097</v>
          </cell>
          <cell r="J46">
            <v>0.5143086557476557</v>
          </cell>
          <cell r="K46">
            <v>0.4787172574737131</v>
          </cell>
          <cell r="L46">
            <v>0.472813105791279</v>
          </cell>
          <cell r="M46">
            <v>0.4228059453184889</v>
          </cell>
          <cell r="N46">
            <v>0.42342479940472844</v>
          </cell>
          <cell r="O46">
            <v>0.4380325769890616</v>
          </cell>
          <cell r="P46">
            <v>0.46412064042382495</v>
          </cell>
          <cell r="Q46">
            <v>0.4020030160148036</v>
          </cell>
          <cell r="R46">
            <v>0.4470194011600672</v>
          </cell>
          <cell r="S46">
            <v>0.4324746456623936</v>
          </cell>
          <cell r="T46">
            <v>0.3964886897638671</v>
          </cell>
          <cell r="U46">
            <v>0.3484830805512422</v>
          </cell>
          <cell r="V46">
            <v>0.31066971609285066</v>
          </cell>
          <cell r="W46">
            <v>0.343436379265893</v>
          </cell>
          <cell r="X46">
            <v>0.38637933019703197</v>
          </cell>
          <cell r="Y46">
            <v>0.2998212546025565</v>
          </cell>
          <cell r="Z46">
            <v>0.33971474154837944</v>
          </cell>
          <cell r="AA46">
            <v>0.33365550585674497</v>
          </cell>
          <cell r="AB46">
            <v>0.31210207020634084</v>
          </cell>
          <cell r="AC46">
            <v>0.3470551975406917</v>
          </cell>
          <cell r="AD46">
            <v>0.32772299104861013</v>
          </cell>
          <cell r="AE46">
            <v>0.3418503400499262</v>
          </cell>
          <cell r="AF46">
            <v>0.2765400649424301</v>
          </cell>
          <cell r="AG46" t="str">
            <v/>
          </cell>
        </row>
        <row r="47">
          <cell r="A47">
            <v>3350</v>
          </cell>
          <cell r="B47" t="str">
            <v>SINGAPORE</v>
          </cell>
          <cell r="C47" t="str">
            <v>slope</v>
          </cell>
          <cell r="D47" t="str">
            <v>F</v>
          </cell>
          <cell r="E47">
            <v>0.9005321093139287</v>
          </cell>
          <cell r="F47">
            <v>0.9590106294041248</v>
          </cell>
          <cell r="G47">
            <v>0.9762155715294604</v>
          </cell>
          <cell r="H47">
            <v>0.9666221273692912</v>
          </cell>
          <cell r="I47">
            <v>1.0100005099199116</v>
          </cell>
          <cell r="J47">
            <v>1.0391160543129312</v>
          </cell>
          <cell r="K47">
            <v>1.0764834383618378</v>
          </cell>
          <cell r="L47">
            <v>1.0941255343910061</v>
          </cell>
          <cell r="M47">
            <v>1.0595686980705281</v>
          </cell>
          <cell r="N47">
            <v>1.0172091108974974</v>
          </cell>
          <cell r="O47">
            <v>0.9960185973658126</v>
          </cell>
          <cell r="P47">
            <v>1.0626442300840344</v>
          </cell>
          <cell r="Q47">
            <v>1.0754185135592416</v>
          </cell>
          <cell r="R47">
            <v>1.0731642188692434</v>
          </cell>
          <cell r="S47">
            <v>1.0547151017279017</v>
          </cell>
          <cell r="T47">
            <v>1.0877195180102848</v>
          </cell>
          <cell r="U47">
            <v>1.0771444071546934</v>
          </cell>
          <cell r="V47">
            <v>1.1187449944104657</v>
          </cell>
          <cell r="W47">
            <v>1.072797054365595</v>
          </cell>
          <cell r="X47">
            <v>1.1262822839870867</v>
          </cell>
          <cell r="Y47">
            <v>1.1099578085691246</v>
          </cell>
          <cell r="Z47">
            <v>1.1453166675783055</v>
          </cell>
          <cell r="AA47">
            <v>1.155800275632777</v>
          </cell>
          <cell r="AB47">
            <v>1.170349105509745</v>
          </cell>
          <cell r="AC47">
            <v>1.1732623719009996</v>
          </cell>
          <cell r="AD47">
            <v>1.2078011431317033</v>
          </cell>
          <cell r="AE47">
            <v>1.165762506463322</v>
          </cell>
          <cell r="AF47">
            <v>1.2182581200282534</v>
          </cell>
          <cell r="AG47" t="str">
            <v/>
          </cell>
        </row>
        <row r="48">
          <cell r="A48">
            <v>3350</v>
          </cell>
          <cell r="B48" t="str">
            <v>SINGAPORE</v>
          </cell>
          <cell r="C48" t="str">
            <v>intercept</v>
          </cell>
          <cell r="D48" t="str">
            <v>F</v>
          </cell>
          <cell r="E48">
            <v>0.4786371897529029</v>
          </cell>
          <cell r="F48">
            <v>0.54862855998067</v>
          </cell>
          <cell r="G48">
            <v>0.5493851701221439</v>
          </cell>
          <cell r="H48">
            <v>0.5287953037029223</v>
          </cell>
          <cell r="I48">
            <v>0.5554144014144677</v>
          </cell>
          <cell r="J48">
            <v>0.558096583302925</v>
          </cell>
          <cell r="K48">
            <v>0.5777679047696083</v>
          </cell>
          <cell r="L48">
            <v>0.6096030486767514</v>
          </cell>
          <cell r="M48">
            <v>0.5592456411717732</v>
          </cell>
          <cell r="N48">
            <v>0.5097679899959022</v>
          </cell>
          <cell r="O48">
            <v>0.46833625463318884</v>
          </cell>
          <cell r="P48">
            <v>0.5491177520936847</v>
          </cell>
          <cell r="Q48">
            <v>0.5262423670441565</v>
          </cell>
          <cell r="R48">
            <v>0.5134084093752642</v>
          </cell>
          <cell r="S48">
            <v>0.4637772600599299</v>
          </cell>
          <cell r="T48">
            <v>0.505220802755266</v>
          </cell>
          <cell r="U48">
            <v>0.4560264387831252</v>
          </cell>
          <cell r="V48">
            <v>0.5140652722790997</v>
          </cell>
          <cell r="W48">
            <v>0.45248314082031893</v>
          </cell>
          <cell r="X48">
            <v>0.49396062432154464</v>
          </cell>
          <cell r="Y48">
            <v>0.45665235545638194</v>
          </cell>
          <cell r="Z48">
            <v>0.47089656871161667</v>
          </cell>
          <cell r="AA48">
            <v>0.4674142077984076</v>
          </cell>
          <cell r="AB48">
            <v>0.47425052449810434</v>
          </cell>
          <cell r="AC48">
            <v>0.4652209747574103</v>
          </cell>
          <cell r="AD48">
            <v>0.5007598572543368</v>
          </cell>
          <cell r="AE48">
            <v>0.4255300833455058</v>
          </cell>
          <cell r="AF48">
            <v>0.47278848198392787</v>
          </cell>
          <cell r="AG48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&amp;deadline"/>
      <sheetName val="Deaths2015"/>
      <sheetName val="Deaths2010"/>
      <sheetName val="Deaths2005"/>
      <sheetName val="Deaths2000"/>
      <sheetName val="Summary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aths"/>
    </sheetNames>
    <sheetDataSet>
      <sheetData sheetId="0" refreshError="1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2177.43</v>
          </cell>
          <cell r="N2">
            <v>1311.179</v>
          </cell>
          <cell r="O2">
            <v>113.756</v>
          </cell>
          <cell r="P2">
            <v>160.302</v>
          </cell>
          <cell r="Q2">
            <v>132</v>
          </cell>
          <cell r="R2">
            <v>146.997</v>
          </cell>
          <cell r="S2">
            <v>134.683</v>
          </cell>
          <cell r="T2">
            <v>178.513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3.945</v>
          </cell>
          <cell r="R3">
            <v>8.763</v>
          </cell>
          <cell r="S3">
            <v>14.305</v>
          </cell>
          <cell r="T3">
            <v>41.713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223.058</v>
          </cell>
          <cell r="O4">
            <v>29.783</v>
          </cell>
          <cell r="P4">
            <v>48.436</v>
          </cell>
          <cell r="Q4">
            <v>52.965</v>
          </cell>
          <cell r="R4">
            <v>74.547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602.284</v>
          </cell>
          <cell r="O5">
            <v>104.325</v>
          </cell>
          <cell r="P5">
            <v>93.799</v>
          </cell>
          <cell r="Q5">
            <v>77.827</v>
          </cell>
          <cell r="R5">
            <v>76.794</v>
          </cell>
          <cell r="S5">
            <v>65.759</v>
          </cell>
          <cell r="T5">
            <v>97.52199999999999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257.231</v>
          </cell>
          <cell r="N6">
            <v>32.682</v>
          </cell>
          <cell r="O6">
            <v>5.11</v>
          </cell>
          <cell r="P6">
            <v>10.056000000000001</v>
          </cell>
          <cell r="Q6">
            <v>22.314</v>
          </cell>
          <cell r="R6">
            <v>35.09</v>
          </cell>
          <cell r="S6">
            <v>56.854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</v>
          </cell>
          <cell r="N7">
            <v>91.304</v>
          </cell>
          <cell r="O7">
            <v>10.261</v>
          </cell>
          <cell r="P7">
            <v>37.047</v>
          </cell>
          <cell r="Q7">
            <v>66.526</v>
          </cell>
          <cell r="R7">
            <v>178.813</v>
          </cell>
          <cell r="S7">
            <v>236.257</v>
          </cell>
          <cell r="T7">
            <v>805.884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8.799</v>
          </cell>
          <cell r="O8">
            <v>2.112</v>
          </cell>
          <cell r="P8">
            <v>12.759</v>
          </cell>
          <cell r="Q8">
            <v>23.852</v>
          </cell>
          <cell r="R8">
            <v>59.675</v>
          </cell>
          <cell r="S8">
            <v>93.14099999999999</v>
          </cell>
          <cell r="T8">
            <v>498.372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3.272</v>
          </cell>
          <cell r="O9">
            <v>0.744</v>
          </cell>
          <cell r="P9">
            <v>5.654</v>
          </cell>
          <cell r="Q9">
            <v>12.847999999999999</v>
          </cell>
          <cell r="R9">
            <v>36.653000000000006</v>
          </cell>
          <cell r="S9">
            <v>55.229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7.255</v>
          </cell>
          <cell r="N10">
            <v>0.6</v>
          </cell>
          <cell r="O10">
            <v>0.074</v>
          </cell>
          <cell r="P10">
            <v>0.409</v>
          </cell>
          <cell r="Q10">
            <v>0.8980000000000001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</v>
          </cell>
          <cell r="N11">
            <v>1.342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2.046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5940.409</v>
          </cell>
          <cell r="N12">
            <v>1878.85</v>
          </cell>
          <cell r="O12">
            <v>309.23400000000004</v>
          </cell>
          <cell r="P12">
            <v>649.9780000000001</v>
          </cell>
          <cell r="Q12">
            <v>586.033</v>
          </cell>
          <cell r="R12">
            <v>729.726</v>
          </cell>
          <cell r="S12">
            <v>644.743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7.895</v>
          </cell>
          <cell r="O13">
            <v>1.3940000000000001</v>
          </cell>
          <cell r="P13">
            <v>4.106</v>
          </cell>
          <cell r="Q13">
            <v>11.193000000000001</v>
          </cell>
          <cell r="R13">
            <v>18.589</v>
          </cell>
          <cell r="S13">
            <v>32.867999999999995</v>
          </cell>
          <cell r="T13">
            <v>59.502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0.039</v>
          </cell>
          <cell r="P14">
            <v>0.157</v>
          </cell>
          <cell r="Q14">
            <v>0.4</v>
          </cell>
          <cell r="R14">
            <v>0.885</v>
          </cell>
          <cell r="S14">
            <v>1.278</v>
          </cell>
          <cell r="T14">
            <v>7.979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</v>
          </cell>
          <cell r="N15">
            <v>4.597</v>
          </cell>
          <cell r="O15">
            <v>0.9540000000000001</v>
          </cell>
          <cell r="P15">
            <v>5.856</v>
          </cell>
          <cell r="Q15">
            <v>13.807</v>
          </cell>
          <cell r="R15">
            <v>41.388</v>
          </cell>
          <cell r="S15">
            <v>79.936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36.089</v>
          </cell>
          <cell r="O16">
            <v>6.489000000000001</v>
          </cell>
          <cell r="P16">
            <v>8.398</v>
          </cell>
          <cell r="Q16">
            <v>7.911</v>
          </cell>
          <cell r="R16">
            <v>9.561</v>
          </cell>
          <cell r="S16">
            <v>9.783000000000001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358.388</v>
          </cell>
          <cell r="N17">
            <v>116.941</v>
          </cell>
          <cell r="O17">
            <v>21.748</v>
          </cell>
          <cell r="P17">
            <v>31.746000000000002</v>
          </cell>
          <cell r="Q17">
            <v>30.616</v>
          </cell>
          <cell r="R17">
            <v>39.874</v>
          </cell>
          <cell r="S17">
            <v>40.465999999999994</v>
          </cell>
          <cell r="T17">
            <v>76.99699999999999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</v>
          </cell>
          <cell r="N18">
            <v>3.557</v>
          </cell>
          <cell r="O18">
            <v>0.721</v>
          </cell>
          <cell r="P18">
            <v>2.935</v>
          </cell>
          <cell r="Q18">
            <v>7.89</v>
          </cell>
          <cell r="R18">
            <v>20.271</v>
          </cell>
          <cell r="S18">
            <v>35.258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4.723</v>
          </cell>
          <cell r="P19">
            <v>13.266</v>
          </cell>
          <cell r="Q19">
            <v>28.175</v>
          </cell>
          <cell r="R19">
            <v>21.860999999999997</v>
          </cell>
          <cell r="S19">
            <v>8.623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5951.437</v>
          </cell>
          <cell r="N20">
            <v>811.965</v>
          </cell>
          <cell r="O20">
            <v>116.947</v>
          </cell>
          <cell r="P20">
            <v>430.23900000000003</v>
          </cell>
          <cell r="Q20">
            <v>746.6980000000001</v>
          </cell>
          <cell r="R20">
            <v>1018.97</v>
          </cell>
          <cell r="S20">
            <v>898.345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1.301</v>
          </cell>
          <cell r="O21">
            <v>0.11599999999999999</v>
          </cell>
          <cell r="P21">
            <v>0.201</v>
          </cell>
          <cell r="Q21">
            <v>0.248</v>
          </cell>
          <cell r="R21">
            <v>0.358</v>
          </cell>
          <cell r="S21">
            <v>0.582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</v>
          </cell>
          <cell r="N22">
            <v>1.974</v>
          </cell>
          <cell r="O22">
            <v>0.217</v>
          </cell>
          <cell r="P22">
            <v>0.511</v>
          </cell>
          <cell r="Q22">
            <v>0.541</v>
          </cell>
          <cell r="R22">
            <v>1.09</v>
          </cell>
          <cell r="S22">
            <v>1.289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4.754</v>
          </cell>
          <cell r="N23">
            <v>0.406</v>
          </cell>
          <cell r="O23">
            <v>0.098</v>
          </cell>
          <cell r="P23">
            <v>0.268</v>
          </cell>
          <cell r="Q23">
            <v>0.395</v>
          </cell>
          <cell r="R23">
            <v>0.7889999999999999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563.534</v>
          </cell>
          <cell r="N24">
            <v>7.647</v>
          </cell>
          <cell r="O24">
            <v>2.213</v>
          </cell>
          <cell r="P24">
            <v>9.051</v>
          </cell>
          <cell r="Q24">
            <v>20.573999999999998</v>
          </cell>
          <cell r="R24">
            <v>66.692</v>
          </cell>
          <cell r="S24">
            <v>112.01599999999999</v>
          </cell>
          <cell r="T24">
            <v>345.341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2068.026</v>
          </cell>
          <cell r="N25">
            <v>532.682</v>
          </cell>
          <cell r="O25">
            <v>84.357</v>
          </cell>
          <cell r="P25">
            <v>124.772</v>
          </cell>
          <cell r="Q25">
            <v>168.649</v>
          </cell>
          <cell r="R25">
            <v>278.48699999999997</v>
          </cell>
          <cell r="S25">
            <v>349.295</v>
          </cell>
          <cell r="T25">
            <v>529.784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254.421</v>
          </cell>
          <cell r="O26">
            <v>68.457</v>
          </cell>
          <cell r="P26">
            <v>64.546</v>
          </cell>
          <cell r="Q26">
            <v>91.23700000000001</v>
          </cell>
          <cell r="R26">
            <v>66.533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680.795</v>
          </cell>
          <cell r="N27">
            <v>15.14</v>
          </cell>
          <cell r="O27">
            <v>4.265</v>
          </cell>
          <cell r="P27">
            <v>18.641</v>
          </cell>
          <cell r="Q27">
            <v>47.059</v>
          </cell>
          <cell r="R27">
            <v>101.031</v>
          </cell>
          <cell r="S27">
            <v>146.748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670.247</v>
          </cell>
          <cell r="N28">
            <v>252.489</v>
          </cell>
          <cell r="O28">
            <v>48.302</v>
          </cell>
          <cell r="P28">
            <v>59.246</v>
          </cell>
          <cell r="Q28">
            <v>81.234</v>
          </cell>
          <cell r="R28">
            <v>81.54400000000001</v>
          </cell>
          <cell r="S28">
            <v>59.23</v>
          </cell>
          <cell r="T28">
            <v>88.20199999999998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</v>
          </cell>
          <cell r="N29">
            <v>322.757</v>
          </cell>
          <cell r="O29">
            <v>70.42699999999999</v>
          </cell>
          <cell r="P29">
            <v>82.525</v>
          </cell>
          <cell r="Q29">
            <v>98.615</v>
          </cell>
          <cell r="R29">
            <v>96.862</v>
          </cell>
          <cell r="S29">
            <v>73.863</v>
          </cell>
          <cell r="T29">
            <v>133.194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12.902</v>
          </cell>
          <cell r="N31">
            <v>4.128</v>
          </cell>
          <cell r="O31">
            <v>0.253</v>
          </cell>
          <cell r="P31">
            <v>0.663</v>
          </cell>
          <cell r="Q31">
            <v>0.848</v>
          </cell>
          <cell r="R31">
            <v>0.725</v>
          </cell>
          <cell r="S31">
            <v>1.69</v>
          </cell>
          <cell r="T31">
            <v>4.595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</v>
          </cell>
          <cell r="N32">
            <v>105.4</v>
          </cell>
          <cell r="O32">
            <v>29.103</v>
          </cell>
          <cell r="P32">
            <v>32.055</v>
          </cell>
          <cell r="Q32">
            <v>48.18</v>
          </cell>
          <cell r="R32">
            <v>41.764</v>
          </cell>
          <cell r="S32">
            <v>25.572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527.294</v>
          </cell>
          <cell r="N33">
            <v>34.707</v>
          </cell>
          <cell r="O33">
            <v>6.173</v>
          </cell>
          <cell r="P33">
            <v>24.677999999999997</v>
          </cell>
          <cell r="Q33">
            <v>35.829</v>
          </cell>
          <cell r="R33">
            <v>75.339</v>
          </cell>
          <cell r="S33">
            <v>96.842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635.449</v>
          </cell>
          <cell r="N34">
            <v>282.92</v>
          </cell>
          <cell r="O34">
            <v>65.451</v>
          </cell>
          <cell r="P34">
            <v>55.187</v>
          </cell>
          <cell r="Q34">
            <v>60.798</v>
          </cell>
          <cell r="R34">
            <v>56.839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</v>
          </cell>
          <cell r="N35">
            <v>22.607</v>
          </cell>
          <cell r="O35">
            <v>3.821</v>
          </cell>
          <cell r="P35">
            <v>15.298000000000002</v>
          </cell>
          <cell r="Q35">
            <v>29.103</v>
          </cell>
          <cell r="R35">
            <v>56.65299999999999</v>
          </cell>
          <cell r="S35">
            <v>68.82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</v>
          </cell>
          <cell r="O36">
            <v>541.581</v>
          </cell>
          <cell r="P36">
            <v>1524.999</v>
          </cell>
          <cell r="Q36">
            <v>2521.272</v>
          </cell>
          <cell r="R36">
            <v>5590.2880000000005</v>
          </cell>
          <cell r="S36">
            <v>8630.608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24.022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</v>
          </cell>
          <cell r="N38">
            <v>12.544</v>
          </cell>
          <cell r="O38">
            <v>1.658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</v>
          </cell>
          <cell r="N39">
            <v>80.656</v>
          </cell>
          <cell r="O39">
            <v>17.849</v>
          </cell>
          <cell r="P39">
            <v>21.223</v>
          </cell>
          <cell r="Q39">
            <v>30.654</v>
          </cell>
          <cell r="R39">
            <v>26.080999999999996</v>
          </cell>
          <cell r="S39">
            <v>15.482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331.325</v>
          </cell>
          <cell r="P40">
            <v>321.666</v>
          </cell>
          <cell r="Q40">
            <v>383.538</v>
          </cell>
          <cell r="R40">
            <v>350.215</v>
          </cell>
          <cell r="S40">
            <v>237.488</v>
          </cell>
          <cell r="T40">
            <v>361.9680000000001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6.526</v>
          </cell>
          <cell r="O41">
            <v>1.1360000000000001</v>
          </cell>
          <cell r="P41">
            <v>3.3709999999999996</v>
          </cell>
          <cell r="Q41">
            <v>5.709</v>
          </cell>
          <cell r="R41">
            <v>9.294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</v>
          </cell>
          <cell r="N42">
            <v>3.015</v>
          </cell>
          <cell r="O42">
            <v>0.8220000000000001</v>
          </cell>
          <cell r="P42">
            <v>3.822</v>
          </cell>
          <cell r="Q42">
            <v>10.516</v>
          </cell>
          <cell r="R42">
            <v>33.562</v>
          </cell>
          <cell r="S42">
            <v>55.563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</v>
          </cell>
          <cell r="O43">
            <v>3.069</v>
          </cell>
          <cell r="P43">
            <v>14.347</v>
          </cell>
          <cell r="Q43">
            <v>22.85</v>
          </cell>
          <cell r="R43">
            <v>49.568</v>
          </cell>
          <cell r="S43">
            <v>57.926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</v>
          </cell>
          <cell r="O44">
            <v>0.092</v>
          </cell>
          <cell r="P44">
            <v>0.657</v>
          </cell>
          <cell r="Q44">
            <v>0.9630000000000001</v>
          </cell>
          <cell r="R44">
            <v>2.637</v>
          </cell>
          <cell r="S44">
            <v>3.799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</v>
          </cell>
          <cell r="N45">
            <v>4.085</v>
          </cell>
          <cell r="O45">
            <v>1.404</v>
          </cell>
          <cell r="P45">
            <v>8.012</v>
          </cell>
          <cell r="Q45">
            <v>17.771</v>
          </cell>
          <cell r="R45">
            <v>70.631</v>
          </cell>
          <cell r="S45">
            <v>100.313</v>
          </cell>
          <cell r="T45">
            <v>367.272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371.498</v>
          </cell>
          <cell r="N46">
            <v>161.35</v>
          </cell>
          <cell r="O46">
            <v>38.708</v>
          </cell>
          <cell r="P46">
            <v>34.244</v>
          </cell>
          <cell r="Q46">
            <v>34.915</v>
          </cell>
          <cell r="R46">
            <v>30.76</v>
          </cell>
          <cell r="S46">
            <v>23.852</v>
          </cell>
          <cell r="T46">
            <v>47.669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</v>
          </cell>
          <cell r="N47">
            <v>2.813</v>
          </cell>
          <cell r="O47">
            <v>0.545</v>
          </cell>
          <cell r="P47">
            <v>2.8819999999999997</v>
          </cell>
          <cell r="Q47">
            <v>8.643999999999998</v>
          </cell>
          <cell r="R47">
            <v>33.134</v>
          </cell>
          <cell r="S47">
            <v>45.231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</v>
          </cell>
          <cell r="N48">
            <v>45.903</v>
          </cell>
          <cell r="O48">
            <v>6.314</v>
          </cell>
          <cell r="P48">
            <v>13.788</v>
          </cell>
          <cell r="Q48">
            <v>19.905</v>
          </cell>
          <cell r="R48">
            <v>27.356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</v>
          </cell>
          <cell r="N49">
            <v>92.406</v>
          </cell>
          <cell r="O49">
            <v>10.93</v>
          </cell>
          <cell r="P49">
            <v>25.101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</v>
          </cell>
          <cell r="N51">
            <v>15.648</v>
          </cell>
          <cell r="O51">
            <v>2.8259999999999996</v>
          </cell>
          <cell r="P51">
            <v>2.966</v>
          </cell>
          <cell r="Q51">
            <v>2.726</v>
          </cell>
          <cell r="R51">
            <v>2.867</v>
          </cell>
          <cell r="S51">
            <v>2.768</v>
          </cell>
          <cell r="T51">
            <v>4.851000000000001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5837.016</v>
          </cell>
          <cell r="N52">
            <v>2463.846</v>
          </cell>
          <cell r="O52">
            <v>544.692</v>
          </cell>
          <cell r="P52">
            <v>548.948</v>
          </cell>
          <cell r="Q52">
            <v>762.2139999999999</v>
          </cell>
          <cell r="R52">
            <v>648.1959999999999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19.575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97.806</v>
          </cell>
          <cell r="N54">
            <v>1.702</v>
          </cell>
          <cell r="O54">
            <v>0.632</v>
          </cell>
          <cell r="P54">
            <v>2.599</v>
          </cell>
          <cell r="Q54">
            <v>5.777</v>
          </cell>
          <cell r="R54">
            <v>13.933</v>
          </cell>
          <cell r="S54">
            <v>20.331000000000003</v>
          </cell>
          <cell r="T54">
            <v>52.832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</v>
          </cell>
          <cell r="N55">
            <v>2.023</v>
          </cell>
          <cell r="O55">
            <v>0.28800000000000003</v>
          </cell>
          <cell r="P55">
            <v>0.8410000000000001</v>
          </cell>
          <cell r="Q55">
            <v>1.182</v>
          </cell>
          <cell r="R55">
            <v>2.87</v>
          </cell>
          <cell r="S55">
            <v>3.53</v>
          </cell>
          <cell r="T55">
            <v>7.058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250.082</v>
          </cell>
          <cell r="N56">
            <v>2.004</v>
          </cell>
          <cell r="O56">
            <v>0.505</v>
          </cell>
          <cell r="P56">
            <v>3.446</v>
          </cell>
          <cell r="Q56">
            <v>8.99</v>
          </cell>
          <cell r="R56">
            <v>26.118000000000002</v>
          </cell>
          <cell r="S56">
            <v>37.818</v>
          </cell>
          <cell r="T56">
            <v>171.201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</v>
          </cell>
          <cell r="O57">
            <v>6.026</v>
          </cell>
          <cell r="P57">
            <v>45.178000000000004</v>
          </cell>
          <cell r="Q57">
            <v>101.39</v>
          </cell>
          <cell r="R57">
            <v>249.323</v>
          </cell>
          <cell r="S57">
            <v>370.265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5.329</v>
          </cell>
          <cell r="N58">
            <v>0.388</v>
          </cell>
          <cell r="O58">
            <v>0.089</v>
          </cell>
          <cell r="P58">
            <v>0.342</v>
          </cell>
          <cell r="Q58">
            <v>0.41800000000000004</v>
          </cell>
          <cell r="R58">
            <v>0.9990000000000001</v>
          </cell>
          <cell r="S58">
            <v>1.183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45.903</v>
          </cell>
          <cell r="N59">
            <v>20.188</v>
          </cell>
          <cell r="O59">
            <v>3.9429999999999996</v>
          </cell>
          <cell r="P59">
            <v>4.516</v>
          </cell>
          <cell r="Q59">
            <v>4.053999999999999</v>
          </cell>
          <cell r="R59">
            <v>4.388</v>
          </cell>
          <cell r="S59">
            <v>3.648</v>
          </cell>
          <cell r="T59">
            <v>5.166000000000001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91.845</v>
          </cell>
          <cell r="N60">
            <v>29.628</v>
          </cell>
          <cell r="O60">
            <v>6.182</v>
          </cell>
          <cell r="P60">
            <v>6.86</v>
          </cell>
          <cell r="Q60">
            <v>8.995</v>
          </cell>
          <cell r="R60">
            <v>10.814</v>
          </cell>
          <cell r="S60">
            <v>9.544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238.569</v>
          </cell>
          <cell r="N61">
            <v>8.332</v>
          </cell>
          <cell r="O61">
            <v>1.2970000000000002</v>
          </cell>
          <cell r="P61">
            <v>5.362</v>
          </cell>
          <cell r="Q61">
            <v>13.101</v>
          </cell>
          <cell r="R61">
            <v>29.871</v>
          </cell>
          <cell r="S61">
            <v>52.041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</v>
          </cell>
          <cell r="O62">
            <v>8.865</v>
          </cell>
          <cell r="P62">
            <v>9.56</v>
          </cell>
          <cell r="Q62">
            <v>10.014</v>
          </cell>
          <cell r="R62">
            <v>9.611</v>
          </cell>
          <cell r="S62">
            <v>7.399</v>
          </cell>
          <cell r="T62">
            <v>9.807000000000002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</v>
          </cell>
          <cell r="N63">
            <v>6.914</v>
          </cell>
          <cell r="O63">
            <v>0.623</v>
          </cell>
          <cell r="P63">
            <v>1.222</v>
          </cell>
          <cell r="Q63">
            <v>1.134</v>
          </cell>
          <cell r="R63">
            <v>1.936</v>
          </cell>
          <cell r="S63">
            <v>2.9530000000000003</v>
          </cell>
          <cell r="T63">
            <v>8.437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</v>
          </cell>
          <cell r="N64">
            <v>24.347</v>
          </cell>
          <cell r="O64">
            <v>6.277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</v>
          </cell>
          <cell r="T64">
            <v>3100.041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892.289</v>
          </cell>
          <cell r="N65">
            <v>360.871</v>
          </cell>
          <cell r="O65">
            <v>68.82900000000001</v>
          </cell>
          <cell r="P65">
            <v>87.255</v>
          </cell>
          <cell r="Q65">
            <v>76.75300000000001</v>
          </cell>
          <cell r="R65">
            <v>82.863</v>
          </cell>
          <cell r="S65">
            <v>75.589</v>
          </cell>
          <cell r="T65">
            <v>140.129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36.046</v>
          </cell>
          <cell r="S66">
            <v>77.992</v>
          </cell>
          <cell r="T66">
            <v>370.211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</v>
          </cell>
          <cell r="O67">
            <v>0.062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7.457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</v>
          </cell>
          <cell r="N68">
            <v>0.242</v>
          </cell>
          <cell r="O68">
            <v>0.048</v>
          </cell>
          <cell r="P68">
            <v>0.195</v>
          </cell>
          <cell r="Q68">
            <v>0.359</v>
          </cell>
          <cell r="R68">
            <v>0.625</v>
          </cell>
          <cell r="S68">
            <v>0.6890000000000001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</v>
          </cell>
          <cell r="N69">
            <v>118.965</v>
          </cell>
          <cell r="O69">
            <v>15.889</v>
          </cell>
          <cell r="P69">
            <v>40.332</v>
          </cell>
          <cell r="Q69">
            <v>43.671</v>
          </cell>
          <cell r="R69">
            <v>45.98</v>
          </cell>
          <cell r="S69">
            <v>44.933</v>
          </cell>
          <cell r="T69">
            <v>84.484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</v>
          </cell>
          <cell r="N70">
            <v>317.267</v>
          </cell>
          <cell r="O70">
            <v>62.802</v>
          </cell>
          <cell r="P70">
            <v>61.943</v>
          </cell>
          <cell r="Q70">
            <v>52.486000000000004</v>
          </cell>
          <cell r="R70">
            <v>47.656</v>
          </cell>
          <cell r="S70">
            <v>39.196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</v>
          </cell>
          <cell r="N71">
            <v>7.248</v>
          </cell>
          <cell r="O71">
            <v>0.9510000000000001</v>
          </cell>
          <cell r="P71">
            <v>2.157</v>
          </cell>
          <cell r="Q71">
            <v>3.423</v>
          </cell>
          <cell r="R71">
            <v>4.253</v>
          </cell>
          <cell r="S71">
            <v>4.471</v>
          </cell>
          <cell r="T71">
            <v>8.748000000000001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491.018</v>
          </cell>
          <cell r="N72">
            <v>134.76</v>
          </cell>
          <cell r="O72">
            <v>33.378</v>
          </cell>
          <cell r="P72">
            <v>49.308</v>
          </cell>
          <cell r="Q72">
            <v>66.016</v>
          </cell>
          <cell r="R72">
            <v>69.727</v>
          </cell>
          <cell r="S72">
            <v>50.899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163.457</v>
          </cell>
          <cell r="N73">
            <v>50.219</v>
          </cell>
          <cell r="O73">
            <v>8.23</v>
          </cell>
          <cell r="P73">
            <v>15.472999999999999</v>
          </cell>
          <cell r="Q73">
            <v>17.513</v>
          </cell>
          <cell r="R73">
            <v>17.351</v>
          </cell>
          <cell r="S73">
            <v>16.166</v>
          </cell>
          <cell r="T73">
            <v>38.505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</v>
          </cell>
          <cell r="N74">
            <v>2.499</v>
          </cell>
          <cell r="O74">
            <v>0.632</v>
          </cell>
          <cell r="P74">
            <v>3.11</v>
          </cell>
          <cell r="Q74">
            <v>9.175</v>
          </cell>
          <cell r="R74">
            <v>21.454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35.41</v>
          </cell>
          <cell r="R75">
            <v>108.846</v>
          </cell>
          <cell r="S75">
            <v>133.485</v>
          </cell>
          <cell r="T75">
            <v>400.146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9.2</v>
          </cell>
          <cell r="N76">
            <v>0.135</v>
          </cell>
          <cell r="O76">
            <v>0.028</v>
          </cell>
          <cell r="P76">
            <v>0.169</v>
          </cell>
          <cell r="Q76">
            <v>0.266</v>
          </cell>
          <cell r="R76">
            <v>0.784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43222.787</v>
          </cell>
          <cell r="N77">
            <v>11662.937</v>
          </cell>
          <cell r="O77">
            <v>2506.969</v>
          </cell>
          <cell r="P77">
            <v>2344.665</v>
          </cell>
          <cell r="Q77">
            <v>3030.365</v>
          </cell>
          <cell r="R77">
            <v>5494.317999999999</v>
          </cell>
          <cell r="S77">
            <v>6541.614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7729.521</v>
          </cell>
          <cell r="N78">
            <v>1475.759</v>
          </cell>
          <cell r="O78">
            <v>218.614</v>
          </cell>
          <cell r="P78">
            <v>604.855</v>
          </cell>
          <cell r="Q78">
            <v>718.683</v>
          </cell>
          <cell r="R78">
            <v>1124.143</v>
          </cell>
          <cell r="S78">
            <v>1275.631</v>
          </cell>
          <cell r="T78">
            <v>2311.836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1778.754</v>
          </cell>
          <cell r="N79">
            <v>395.45</v>
          </cell>
          <cell r="O79">
            <v>90.226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</v>
          </cell>
          <cell r="N80">
            <v>443.927</v>
          </cell>
          <cell r="O80">
            <v>30.6</v>
          </cell>
          <cell r="P80">
            <v>52.146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2.231</v>
          </cell>
          <cell r="O81">
            <v>0.432</v>
          </cell>
          <cell r="P81">
            <v>2.354</v>
          </cell>
          <cell r="Q81">
            <v>3.661</v>
          </cell>
          <cell r="R81">
            <v>13.58</v>
          </cell>
          <cell r="S81">
            <v>23.755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0.955</v>
          </cell>
          <cell r="P82">
            <v>3.3230000000000004</v>
          </cell>
          <cell r="Q82">
            <v>5.494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2976.573</v>
          </cell>
          <cell r="N83">
            <v>22.439</v>
          </cell>
          <cell r="O83">
            <v>5.187</v>
          </cell>
          <cell r="P83">
            <v>31.869</v>
          </cell>
          <cell r="Q83">
            <v>62.069</v>
          </cell>
          <cell r="R83">
            <v>222.867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</v>
          </cell>
          <cell r="N84">
            <v>369.913</v>
          </cell>
          <cell r="O84">
            <v>97.824</v>
          </cell>
          <cell r="P84">
            <v>125.295</v>
          </cell>
          <cell r="Q84">
            <v>191.649</v>
          </cell>
          <cell r="R84">
            <v>160.805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</v>
          </cell>
          <cell r="N85">
            <v>7.52</v>
          </cell>
          <cell r="O85">
            <v>0.982</v>
          </cell>
          <cell r="P85">
            <v>2.293</v>
          </cell>
          <cell r="Q85">
            <v>3.52</v>
          </cell>
          <cell r="R85">
            <v>6.388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5026.928</v>
          </cell>
          <cell r="N86">
            <v>37.021</v>
          </cell>
          <cell r="O86">
            <v>9.86</v>
          </cell>
          <cell r="P86">
            <v>60.429</v>
          </cell>
          <cell r="Q86">
            <v>118.708</v>
          </cell>
          <cell r="R86">
            <v>513.89</v>
          </cell>
          <cell r="S86">
            <v>803.885</v>
          </cell>
          <cell r="T86">
            <v>3483.135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697.664</v>
          </cell>
          <cell r="N87">
            <v>62.821</v>
          </cell>
          <cell r="O87">
            <v>9.765</v>
          </cell>
          <cell r="P87">
            <v>32.725</v>
          </cell>
          <cell r="Q87">
            <v>64.596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33.678</v>
          </cell>
          <cell r="O88">
            <v>4.14</v>
          </cell>
          <cell r="P88">
            <v>10.079</v>
          </cell>
          <cell r="Q88">
            <v>11.107</v>
          </cell>
          <cell r="R88">
            <v>18.37</v>
          </cell>
          <cell r="S88">
            <v>20.672</v>
          </cell>
          <cell r="T88">
            <v>44.609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</v>
          </cell>
          <cell r="O89">
            <v>138.983</v>
          </cell>
          <cell r="P89">
            <v>194.888</v>
          </cell>
          <cell r="Q89">
            <v>305.548</v>
          </cell>
          <cell r="R89">
            <v>234.307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620.036</v>
          </cell>
          <cell r="N90">
            <v>62.156</v>
          </cell>
          <cell r="O90">
            <v>5.798</v>
          </cell>
          <cell r="P90">
            <v>23.387</v>
          </cell>
          <cell r="Q90">
            <v>49.505</v>
          </cell>
          <cell r="R90">
            <v>107.874</v>
          </cell>
          <cell r="S90">
            <v>127.82300000000001</v>
          </cell>
          <cell r="T90">
            <v>243.493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</v>
          </cell>
          <cell r="R91">
            <v>261.639</v>
          </cell>
          <cell r="S91">
            <v>303.302</v>
          </cell>
          <cell r="T91">
            <v>623.333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20.336</v>
          </cell>
          <cell r="N92">
            <v>3.132</v>
          </cell>
          <cell r="O92">
            <v>0.551</v>
          </cell>
          <cell r="P92">
            <v>0.9289999999999999</v>
          </cell>
          <cell r="Q92">
            <v>1.651</v>
          </cell>
          <cell r="R92">
            <v>4.023</v>
          </cell>
          <cell r="S92">
            <v>3.588</v>
          </cell>
          <cell r="T92">
            <v>6.462000000000001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29.508</v>
          </cell>
          <cell r="O93">
            <v>3.5439999999999996</v>
          </cell>
          <cell r="P93">
            <v>8.864</v>
          </cell>
          <cell r="Q93">
            <v>16.451999999999998</v>
          </cell>
          <cell r="R93">
            <v>21.508</v>
          </cell>
          <cell r="S93">
            <v>29.424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</v>
          </cell>
          <cell r="N94">
            <v>154.277</v>
          </cell>
          <cell r="O94">
            <v>28.971000000000004</v>
          </cell>
          <cell r="P94">
            <v>30.974</v>
          </cell>
          <cell r="Q94">
            <v>29.021</v>
          </cell>
          <cell r="R94">
            <v>30.622999999999998</v>
          </cell>
          <cell r="S94">
            <v>26.833</v>
          </cell>
          <cell r="T94">
            <v>42.228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</v>
          </cell>
          <cell r="Q95">
            <v>6.609</v>
          </cell>
          <cell r="R95">
            <v>11.187000000000001</v>
          </cell>
          <cell r="S95">
            <v>18.393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46.665</v>
          </cell>
          <cell r="O96">
            <v>5.7330000000000005</v>
          </cell>
          <cell r="P96">
            <v>8.268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171.283</v>
          </cell>
          <cell r="N97">
            <v>2.791</v>
          </cell>
          <cell r="O97">
            <v>1.173</v>
          </cell>
          <cell r="P97">
            <v>4.294</v>
          </cell>
          <cell r="Q97">
            <v>10.257000000000001</v>
          </cell>
          <cell r="R97">
            <v>25.722</v>
          </cell>
          <cell r="S97">
            <v>34.84</v>
          </cell>
          <cell r="T97">
            <v>92.206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</v>
          </cell>
          <cell r="O98">
            <v>17.031</v>
          </cell>
          <cell r="P98">
            <v>21.070999999999998</v>
          </cell>
          <cell r="Q98">
            <v>18.499</v>
          </cell>
          <cell r="R98">
            <v>21.819</v>
          </cell>
          <cell r="S98">
            <v>16.366</v>
          </cell>
          <cell r="T98">
            <v>22.173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24.252</v>
          </cell>
          <cell r="O99">
            <v>2.448</v>
          </cell>
          <cell r="P99">
            <v>6.485</v>
          </cell>
          <cell r="Q99">
            <v>8.92</v>
          </cell>
          <cell r="R99">
            <v>22.226</v>
          </cell>
          <cell r="S99">
            <v>23.775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220.397</v>
          </cell>
          <cell r="N100">
            <v>4.708</v>
          </cell>
          <cell r="O100">
            <v>1.3479999999999999</v>
          </cell>
          <cell r="P100">
            <v>5.685</v>
          </cell>
          <cell r="Q100">
            <v>15.932000000000002</v>
          </cell>
          <cell r="R100">
            <v>32.958</v>
          </cell>
          <cell r="S100">
            <v>43.063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</v>
          </cell>
          <cell r="N101">
            <v>0.216</v>
          </cell>
          <cell r="O101">
            <v>0.037</v>
          </cell>
          <cell r="P101">
            <v>0.255</v>
          </cell>
          <cell r="Q101">
            <v>0.53</v>
          </cell>
          <cell r="R101">
            <v>1.932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</v>
          </cell>
          <cell r="O102">
            <v>0.05</v>
          </cell>
          <cell r="P102">
            <v>0.173</v>
          </cell>
          <cell r="Q102">
            <v>0.533</v>
          </cell>
          <cell r="R102">
            <v>1.14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802.332</v>
          </cell>
          <cell r="N103">
            <v>349.606</v>
          </cell>
          <cell r="O103">
            <v>39.989000000000004</v>
          </cell>
          <cell r="P103">
            <v>69.885</v>
          </cell>
          <cell r="Q103">
            <v>70.862</v>
          </cell>
          <cell r="R103">
            <v>76.172</v>
          </cell>
          <cell r="S103">
            <v>69.43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549.015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80.46600000000001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</v>
          </cell>
          <cell r="N105">
            <v>40.016</v>
          </cell>
          <cell r="O105">
            <v>9.023</v>
          </cell>
          <cell r="P105">
            <v>28.378</v>
          </cell>
          <cell r="Q105">
            <v>41.916</v>
          </cell>
          <cell r="R105">
            <v>81.67699999999999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</v>
          </cell>
          <cell r="N106">
            <v>3.097</v>
          </cell>
          <cell r="O106">
            <v>0.42300000000000004</v>
          </cell>
          <cell r="P106">
            <v>0.758</v>
          </cell>
          <cell r="Q106">
            <v>0.745</v>
          </cell>
          <cell r="R106">
            <v>1.015</v>
          </cell>
          <cell r="S106">
            <v>1.265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</v>
          </cell>
          <cell r="N107">
            <v>568.279</v>
          </cell>
          <cell r="O107">
            <v>56.681</v>
          </cell>
          <cell r="P107">
            <v>52.547</v>
          </cell>
          <cell r="Q107">
            <v>36.048</v>
          </cell>
          <cell r="R107">
            <v>33.034</v>
          </cell>
          <cell r="S107">
            <v>31.802999999999997</v>
          </cell>
          <cell r="T107">
            <v>66.121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0.235</v>
          </cell>
          <cell r="O108">
            <v>0.039</v>
          </cell>
          <cell r="P108">
            <v>0.157</v>
          </cell>
          <cell r="Q108">
            <v>0.306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0.047</v>
          </cell>
          <cell r="P109">
            <v>0.339</v>
          </cell>
          <cell r="Q109">
            <v>0.619</v>
          </cell>
          <cell r="R109">
            <v>1.214</v>
          </cell>
          <cell r="S109">
            <v>1.9010000000000002</v>
          </cell>
          <cell r="T109">
            <v>7.657999999999999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</v>
          </cell>
          <cell r="O110">
            <v>13.754</v>
          </cell>
          <cell r="P110">
            <v>15.864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</v>
          </cell>
          <cell r="N111">
            <v>1.671</v>
          </cell>
          <cell r="O111">
            <v>0.238</v>
          </cell>
          <cell r="P111">
            <v>1.182</v>
          </cell>
          <cell r="Q111">
            <v>3.127</v>
          </cell>
          <cell r="R111">
            <v>6.539</v>
          </cell>
          <cell r="S111">
            <v>7.377000000000001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2405.564</v>
          </cell>
          <cell r="N112">
            <v>445.69</v>
          </cell>
          <cell r="O112">
            <v>52.277</v>
          </cell>
          <cell r="P112">
            <v>182.582</v>
          </cell>
          <cell r="Q112">
            <v>228.743</v>
          </cell>
          <cell r="R112">
            <v>325.049</v>
          </cell>
          <cell r="S112">
            <v>319.978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</v>
          </cell>
          <cell r="N113">
            <v>21.441</v>
          </cell>
          <cell r="O113">
            <v>2.165</v>
          </cell>
          <cell r="P113">
            <v>3.7830000000000004</v>
          </cell>
          <cell r="Q113">
            <v>6.429</v>
          </cell>
          <cell r="R113">
            <v>10.612</v>
          </cell>
          <cell r="S113">
            <v>12.282</v>
          </cell>
          <cell r="T113">
            <v>26.845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235.426</v>
          </cell>
          <cell r="N114">
            <v>9.847</v>
          </cell>
          <cell r="O114">
            <v>2.025</v>
          </cell>
          <cell r="P114">
            <v>7.59</v>
          </cell>
          <cell r="Q114">
            <v>17.365</v>
          </cell>
          <cell r="R114">
            <v>39.396</v>
          </cell>
          <cell r="S114">
            <v>50.425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913.939</v>
          </cell>
          <cell r="N115">
            <v>232.545</v>
          </cell>
          <cell r="O115">
            <v>26.429000000000002</v>
          </cell>
          <cell r="P115">
            <v>63.009</v>
          </cell>
          <cell r="Q115">
            <v>68.768</v>
          </cell>
          <cell r="R115">
            <v>96.575</v>
          </cell>
          <cell r="S115">
            <v>129.558</v>
          </cell>
          <cell r="T115">
            <v>297.055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</v>
          </cell>
          <cell r="O116">
            <v>159.05200000000002</v>
          </cell>
          <cell r="P116">
            <v>155.379</v>
          </cell>
          <cell r="Q116">
            <v>201.274</v>
          </cell>
          <cell r="R116">
            <v>181.469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</v>
          </cell>
          <cell r="Q117">
            <v>3.7110000000000003</v>
          </cell>
          <cell r="R117">
            <v>7.775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16.633</v>
          </cell>
          <cell r="R118">
            <v>15.147</v>
          </cell>
          <cell r="S118">
            <v>9.613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455.768</v>
          </cell>
          <cell r="O119">
            <v>62.441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</v>
          </cell>
          <cell r="N120">
            <v>7.315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6.446</v>
          </cell>
          <cell r="N121">
            <v>0.297</v>
          </cell>
          <cell r="O121">
            <v>0.038</v>
          </cell>
          <cell r="P121">
            <v>0.129</v>
          </cell>
          <cell r="Q121">
            <v>0.28</v>
          </cell>
          <cell r="R121">
            <v>0.819</v>
          </cell>
          <cell r="S121">
            <v>1.079</v>
          </cell>
          <cell r="T121">
            <v>3.804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</v>
          </cell>
          <cell r="N122">
            <v>0.365</v>
          </cell>
          <cell r="O122">
            <v>0.07300000000000001</v>
          </cell>
          <cell r="P122">
            <v>0.361</v>
          </cell>
          <cell r="Q122">
            <v>0.41600000000000004</v>
          </cell>
          <cell r="R122">
            <v>0.962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5.486</v>
          </cell>
          <cell r="N123">
            <v>1.412</v>
          </cell>
          <cell r="O123">
            <v>0.181</v>
          </cell>
          <cell r="P123">
            <v>0.363</v>
          </cell>
          <cell r="Q123">
            <v>0.42700000000000005</v>
          </cell>
          <cell r="R123">
            <v>0.6970000000000001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2.465</v>
          </cell>
          <cell r="O124">
            <v>0.5690000000000001</v>
          </cell>
          <cell r="P124">
            <v>3.802</v>
          </cell>
          <cell r="Q124">
            <v>5.382000000000001</v>
          </cell>
          <cell r="R124">
            <v>14.816</v>
          </cell>
          <cell r="S124">
            <v>21.683</v>
          </cell>
          <cell r="T124">
            <v>99.028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</v>
          </cell>
          <cell r="O125">
            <v>6.888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</v>
          </cell>
          <cell r="N126">
            <v>461.123</v>
          </cell>
          <cell r="O126">
            <v>78.72800000000001</v>
          </cell>
          <cell r="P126">
            <v>73.979</v>
          </cell>
          <cell r="Q126">
            <v>60.867000000000004</v>
          </cell>
          <cell r="R126">
            <v>55.835</v>
          </cell>
          <cell r="S126">
            <v>45.596000000000004</v>
          </cell>
          <cell r="T126">
            <v>65.721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7734.463</v>
          </cell>
          <cell r="N127">
            <v>3077.946</v>
          </cell>
          <cell r="O127">
            <v>863.339</v>
          </cell>
          <cell r="P127">
            <v>789.252</v>
          </cell>
          <cell r="Q127">
            <v>819.485</v>
          </cell>
          <cell r="R127">
            <v>789.0070000000001</v>
          </cell>
          <cell r="S127">
            <v>572.07</v>
          </cell>
          <cell r="T127">
            <v>823.3639999999999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</v>
          </cell>
          <cell r="O128">
            <v>0.406</v>
          </cell>
          <cell r="P128">
            <v>2.247</v>
          </cell>
          <cell r="Q128">
            <v>5.37</v>
          </cell>
          <cell r="R128">
            <v>15.949000000000002</v>
          </cell>
          <cell r="S128">
            <v>26.313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</v>
          </cell>
          <cell r="N129">
            <v>2753.564</v>
          </cell>
          <cell r="O129">
            <v>236.844</v>
          </cell>
          <cell r="P129">
            <v>203.704</v>
          </cell>
          <cell r="Q129">
            <v>291.685</v>
          </cell>
          <cell r="R129">
            <v>516.199</v>
          </cell>
          <cell r="S129">
            <v>622.284</v>
          </cell>
          <cell r="T129">
            <v>1057.668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</v>
          </cell>
          <cell r="N130">
            <v>8.678</v>
          </cell>
          <cell r="O130">
            <v>1.363</v>
          </cell>
          <cell r="P130">
            <v>4.116</v>
          </cell>
          <cell r="Q130">
            <v>5.267</v>
          </cell>
          <cell r="R130">
            <v>8.521</v>
          </cell>
          <cell r="S130">
            <v>9.626999999999999</v>
          </cell>
          <cell r="T130">
            <v>32.611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</v>
          </cell>
          <cell r="O131">
            <v>8.25</v>
          </cell>
          <cell r="P131">
            <v>20.973</v>
          </cell>
          <cell r="Q131">
            <v>25.391000000000002</v>
          </cell>
          <cell r="R131">
            <v>38.999</v>
          </cell>
          <cell r="S131">
            <v>34.701</v>
          </cell>
          <cell r="T131">
            <v>34.98100000000001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140.129</v>
          </cell>
          <cell r="N132">
            <v>39.24</v>
          </cell>
          <cell r="O132">
            <v>4.258</v>
          </cell>
          <cell r="P132">
            <v>7.513</v>
          </cell>
          <cell r="Q132">
            <v>10.022</v>
          </cell>
          <cell r="R132">
            <v>15.85</v>
          </cell>
          <cell r="S132">
            <v>16.834</v>
          </cell>
          <cell r="T132">
            <v>46.412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</v>
          </cell>
          <cell r="N133">
            <v>200.053</v>
          </cell>
          <cell r="O133">
            <v>27.962000000000003</v>
          </cell>
          <cell r="P133">
            <v>48.685</v>
          </cell>
          <cell r="Q133">
            <v>64.648</v>
          </cell>
          <cell r="R133">
            <v>98.56800000000001</v>
          </cell>
          <cell r="S133">
            <v>109.755</v>
          </cell>
          <cell r="T133">
            <v>242.938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2091.374</v>
          </cell>
          <cell r="N134">
            <v>451.454</v>
          </cell>
          <cell r="O134">
            <v>59.671</v>
          </cell>
          <cell r="P134">
            <v>143.822</v>
          </cell>
          <cell r="Q134">
            <v>176.348</v>
          </cell>
          <cell r="R134">
            <v>290.3</v>
          </cell>
          <cell r="S134">
            <v>307.861</v>
          </cell>
          <cell r="T134">
            <v>661.918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</v>
          </cell>
          <cell r="N135">
            <v>36.326</v>
          </cell>
          <cell r="O135">
            <v>6.8260000000000005</v>
          </cell>
          <cell r="P135">
            <v>32.753</v>
          </cell>
          <cell r="Q135">
            <v>96.341</v>
          </cell>
          <cell r="R135">
            <v>262.01</v>
          </cell>
          <cell r="S135">
            <v>382.098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526.396</v>
          </cell>
          <cell r="N136">
            <v>5.978</v>
          </cell>
          <cell r="O136">
            <v>1.7610000000000001</v>
          </cell>
          <cell r="P136">
            <v>10.271</v>
          </cell>
          <cell r="Q136">
            <v>16.871</v>
          </cell>
          <cell r="R136">
            <v>47.20099999999999</v>
          </cell>
          <cell r="S136">
            <v>83.809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</v>
          </cell>
          <cell r="O137">
            <v>11.947</v>
          </cell>
          <cell r="P137">
            <v>9.297</v>
          </cell>
          <cell r="Q137">
            <v>9.688</v>
          </cell>
          <cell r="R137">
            <v>10.508000000000001</v>
          </cell>
          <cell r="S137">
            <v>8.899000000000001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63.995</v>
          </cell>
          <cell r="N138">
            <v>27.39</v>
          </cell>
          <cell r="O138">
            <v>4.339</v>
          </cell>
          <cell r="P138">
            <v>6.497999999999999</v>
          </cell>
          <cell r="Q138">
            <v>7.786</v>
          </cell>
          <cell r="R138">
            <v>7.388</v>
          </cell>
          <cell r="S138">
            <v>5.069</v>
          </cell>
          <cell r="T138">
            <v>5.525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4.576</v>
          </cell>
          <cell r="O139">
            <v>0.598</v>
          </cell>
          <cell r="P139">
            <v>7.242</v>
          </cell>
          <cell r="Q139">
            <v>13.768</v>
          </cell>
          <cell r="R139">
            <v>20.43</v>
          </cell>
          <cell r="S139">
            <v>21.894</v>
          </cell>
          <cell r="T139">
            <v>84.40299999999999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</v>
          </cell>
          <cell r="N140">
            <v>1.216</v>
          </cell>
          <cell r="O140">
            <v>0.17</v>
          </cell>
          <cell r="P140">
            <v>0.381</v>
          </cell>
          <cell r="Q140">
            <v>1.45</v>
          </cell>
          <cell r="R140">
            <v>3.435</v>
          </cell>
          <cell r="S140">
            <v>2.236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</v>
          </cell>
          <cell r="O141">
            <v>0.097</v>
          </cell>
          <cell r="P141">
            <v>0.575</v>
          </cell>
          <cell r="Q141">
            <v>1.419</v>
          </cell>
          <cell r="R141">
            <v>2.793</v>
          </cell>
          <cell r="S141">
            <v>3.441</v>
          </cell>
          <cell r="T141">
            <v>8.331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</v>
          </cell>
          <cell r="N142">
            <v>35.482</v>
          </cell>
          <cell r="O142">
            <v>7.827</v>
          </cell>
          <cell r="P142">
            <v>27.876</v>
          </cell>
          <cell r="Q142">
            <v>65.611</v>
          </cell>
          <cell r="R142">
            <v>172.668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326.902</v>
          </cell>
          <cell r="Q143">
            <v>949.9080000000001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</v>
          </cell>
          <cell r="O144">
            <v>71.261</v>
          </cell>
          <cell r="P144">
            <v>68.15299999999999</v>
          </cell>
          <cell r="Q144">
            <v>90.292</v>
          </cell>
          <cell r="R144">
            <v>73.265</v>
          </cell>
          <cell r="S144">
            <v>37.226</v>
          </cell>
          <cell r="T144">
            <v>41.49800000000001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</v>
          </cell>
          <cell r="N145">
            <v>92.487</v>
          </cell>
          <cell r="O145">
            <v>9.913</v>
          </cell>
          <cell r="P145">
            <v>22.387999999999998</v>
          </cell>
          <cell r="Q145">
            <v>34.871</v>
          </cell>
          <cell r="R145">
            <v>66.158</v>
          </cell>
          <cell r="S145">
            <v>62.271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580.045</v>
          </cell>
          <cell r="N146">
            <v>208.044</v>
          </cell>
          <cell r="O146">
            <v>58.748</v>
          </cell>
          <cell r="P146">
            <v>65.616</v>
          </cell>
          <cell r="Q146">
            <v>56.726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</v>
          </cell>
          <cell r="N147">
            <v>286.763</v>
          </cell>
          <cell r="O147">
            <v>65.451</v>
          </cell>
          <cell r="P147">
            <v>51.794</v>
          </cell>
          <cell r="Q147">
            <v>55.142</v>
          </cell>
          <cell r="R147">
            <v>49.686</v>
          </cell>
          <cell r="S147">
            <v>35.255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84.609</v>
          </cell>
          <cell r="N148">
            <v>1.626</v>
          </cell>
          <cell r="O148">
            <v>0.463</v>
          </cell>
          <cell r="P148">
            <v>1.8190000000000002</v>
          </cell>
          <cell r="Q148">
            <v>5.0440000000000005</v>
          </cell>
          <cell r="R148">
            <v>13.354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0.8160000000000001</v>
          </cell>
          <cell r="P149">
            <v>3.894</v>
          </cell>
          <cell r="Q149">
            <v>11.628</v>
          </cell>
          <cell r="R149">
            <v>35.926</v>
          </cell>
          <cell r="S149">
            <v>49.733999999999995</v>
          </cell>
          <cell r="T149">
            <v>152.663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2623.832</v>
          </cell>
          <cell r="N150">
            <v>503.679</v>
          </cell>
          <cell r="O150">
            <v>132.954</v>
          </cell>
          <cell r="P150">
            <v>194.276</v>
          </cell>
          <cell r="Q150">
            <v>208.773</v>
          </cell>
          <cell r="R150">
            <v>267.302</v>
          </cell>
          <cell r="S150">
            <v>380.46</v>
          </cell>
          <cell r="T150">
            <v>936.3879999999999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</v>
          </cell>
          <cell r="N151">
            <v>0.813</v>
          </cell>
          <cell r="O151">
            <v>0.22</v>
          </cell>
          <cell r="P151">
            <v>1.907</v>
          </cell>
          <cell r="Q151">
            <v>4.432</v>
          </cell>
          <cell r="R151">
            <v>12.744</v>
          </cell>
          <cell r="S151">
            <v>19.205</v>
          </cell>
          <cell r="T151">
            <v>61.98100000000001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</v>
          </cell>
          <cell r="N152">
            <v>476.068</v>
          </cell>
          <cell r="O152">
            <v>76.62</v>
          </cell>
          <cell r="P152">
            <v>73.04</v>
          </cell>
          <cell r="Q152">
            <v>59.521</v>
          </cell>
          <cell r="R152">
            <v>52.422</v>
          </cell>
          <cell r="S152">
            <v>42.48</v>
          </cell>
          <cell r="T152">
            <v>63.59299999999999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</v>
          </cell>
          <cell r="N153">
            <v>459.942</v>
          </cell>
          <cell r="O153">
            <v>72.849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321.015</v>
          </cell>
          <cell r="T153">
            <v>394.445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978.396</v>
          </cell>
          <cell r="N154">
            <v>212.025</v>
          </cell>
          <cell r="O154">
            <v>51.164</v>
          </cell>
          <cell r="P154">
            <v>118.902</v>
          </cell>
          <cell r="Q154">
            <v>243.444</v>
          </cell>
          <cell r="R154">
            <v>177.92399999999998</v>
          </cell>
          <cell r="S154">
            <v>74.701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</v>
          </cell>
          <cell r="N155">
            <v>14.78</v>
          </cell>
          <cell r="O155">
            <v>4.109</v>
          </cell>
          <cell r="P155">
            <v>37.197</v>
          </cell>
          <cell r="Q155">
            <v>55.689</v>
          </cell>
          <cell r="R155">
            <v>144.095</v>
          </cell>
          <cell r="S155">
            <v>265.913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11.623</v>
          </cell>
          <cell r="N156">
            <v>3.767</v>
          </cell>
          <cell r="O156">
            <v>0.494</v>
          </cell>
          <cell r="P156">
            <v>1.062</v>
          </cell>
          <cell r="Q156">
            <v>1.057</v>
          </cell>
          <cell r="R156">
            <v>1.445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</v>
          </cell>
          <cell r="N157">
            <v>541.653</v>
          </cell>
          <cell r="O157">
            <v>157.335</v>
          </cell>
          <cell r="P157">
            <v>194.187</v>
          </cell>
          <cell r="Q157">
            <v>176.709</v>
          </cell>
          <cell r="R157">
            <v>180.002</v>
          </cell>
          <cell r="S157">
            <v>150.172</v>
          </cell>
          <cell r="T157">
            <v>219.757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1.408</v>
          </cell>
          <cell r="O158">
            <v>0.175</v>
          </cell>
          <cell r="P158">
            <v>0.679</v>
          </cell>
          <cell r="Q158">
            <v>1.0090000000000001</v>
          </cell>
          <cell r="R158">
            <v>1.516</v>
          </cell>
          <cell r="S158">
            <v>2.495</v>
          </cell>
          <cell r="T158">
            <v>5.115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</v>
          </cell>
          <cell r="N159">
            <v>17.967</v>
          </cell>
          <cell r="O159">
            <v>3.29</v>
          </cell>
          <cell r="P159">
            <v>4.64</v>
          </cell>
          <cell r="Q159">
            <v>3.614</v>
          </cell>
          <cell r="R159">
            <v>3.704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493.371</v>
          </cell>
          <cell r="N160">
            <v>3.002</v>
          </cell>
          <cell r="O160">
            <v>0.6739999999999999</v>
          </cell>
          <cell r="P160">
            <v>3.919</v>
          </cell>
          <cell r="Q160">
            <v>9.606</v>
          </cell>
          <cell r="R160">
            <v>34.765</v>
          </cell>
          <cell r="S160">
            <v>54.628</v>
          </cell>
          <cell r="T160">
            <v>386.777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318.229</v>
          </cell>
          <cell r="N161">
            <v>3.559</v>
          </cell>
          <cell r="O161">
            <v>0.998</v>
          </cell>
          <cell r="P161">
            <v>5.679</v>
          </cell>
          <cell r="Q161">
            <v>11.849</v>
          </cell>
          <cell r="R161">
            <v>26.677</v>
          </cell>
          <cell r="S161">
            <v>38.661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</v>
          </cell>
          <cell r="N162">
            <v>93.822</v>
          </cell>
          <cell r="O162">
            <v>13.189</v>
          </cell>
          <cell r="P162">
            <v>28.991999999999997</v>
          </cell>
          <cell r="Q162">
            <v>28.731</v>
          </cell>
          <cell r="R162">
            <v>41.563</v>
          </cell>
          <cell r="S162">
            <v>54.094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205.325</v>
          </cell>
          <cell r="N163">
            <v>74.106</v>
          </cell>
          <cell r="O163">
            <v>6.534000000000001</v>
          </cell>
          <cell r="P163">
            <v>9.404</v>
          </cell>
          <cell r="Q163">
            <v>15.306</v>
          </cell>
          <cell r="R163">
            <v>19.27</v>
          </cell>
          <cell r="S163">
            <v>26.887</v>
          </cell>
          <cell r="T163">
            <v>53.818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</v>
          </cell>
          <cell r="N164">
            <v>181.24</v>
          </cell>
          <cell r="O164">
            <v>50.99</v>
          </cell>
          <cell r="P164">
            <v>156.414</v>
          </cell>
          <cell r="Q164">
            <v>307.09799999999996</v>
          </cell>
          <cell r="R164">
            <v>369.656</v>
          </cell>
          <cell r="S164">
            <v>292.847</v>
          </cell>
          <cell r="T164">
            <v>649.4820000000001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334.835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</v>
          </cell>
          <cell r="N166">
            <v>1.482</v>
          </cell>
          <cell r="O166">
            <v>0.264</v>
          </cell>
          <cell r="P166">
            <v>1.2530000000000001</v>
          </cell>
          <cell r="Q166">
            <v>2.192</v>
          </cell>
          <cell r="R166">
            <v>5.683999999999999</v>
          </cell>
          <cell r="S166">
            <v>6.4559999999999995</v>
          </cell>
          <cell r="T166">
            <v>20.406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33.464</v>
          </cell>
          <cell r="N167">
            <v>4.29</v>
          </cell>
          <cell r="O167">
            <v>0.412</v>
          </cell>
          <cell r="P167">
            <v>0.637</v>
          </cell>
          <cell r="Q167">
            <v>2.838</v>
          </cell>
          <cell r="R167">
            <v>9.13</v>
          </cell>
          <cell r="S167">
            <v>7.005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</v>
          </cell>
          <cell r="O168">
            <v>5.675</v>
          </cell>
          <cell r="P168">
            <v>16.355</v>
          </cell>
          <cell r="Q168">
            <v>21.042</v>
          </cell>
          <cell r="R168">
            <v>35.826</v>
          </cell>
          <cell r="S168">
            <v>54.537000000000006</v>
          </cell>
          <cell r="T168">
            <v>142.445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2057.334</v>
          </cell>
          <cell r="N169">
            <v>428.966</v>
          </cell>
          <cell r="O169">
            <v>44.274</v>
          </cell>
          <cell r="P169">
            <v>94.193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754.203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</v>
          </cell>
          <cell r="N170">
            <v>46.19</v>
          </cell>
          <cell r="O170">
            <v>4.083</v>
          </cell>
          <cell r="P170">
            <v>7.811</v>
          </cell>
          <cell r="Q170">
            <v>12.757</v>
          </cell>
          <cell r="R170">
            <v>18.364</v>
          </cell>
          <cell r="S170">
            <v>23.832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2203.68</v>
          </cell>
          <cell r="N171">
            <v>901.874</v>
          </cell>
          <cell r="O171">
            <v>202.147</v>
          </cell>
          <cell r="P171">
            <v>235.869</v>
          </cell>
          <cell r="Q171">
            <v>356.978</v>
          </cell>
          <cell r="R171">
            <v>250.981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</v>
          </cell>
          <cell r="O172">
            <v>17.818</v>
          </cell>
          <cell r="P172">
            <v>81.652</v>
          </cell>
          <cell r="Q172">
            <v>202.402</v>
          </cell>
          <cell r="R172">
            <v>512.851</v>
          </cell>
          <cell r="S172">
            <v>734.3679999999999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</v>
          </cell>
          <cell r="N173">
            <v>4.129</v>
          </cell>
          <cell r="O173">
            <v>0.46299999999999997</v>
          </cell>
          <cell r="P173">
            <v>1.46</v>
          </cell>
          <cell r="Q173">
            <v>3.064</v>
          </cell>
          <cell r="R173">
            <v>9.411000000000001</v>
          </cell>
          <cell r="S173">
            <v>16.021</v>
          </cell>
          <cell r="T173">
            <v>42.507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</v>
          </cell>
          <cell r="N174">
            <v>555.517</v>
          </cell>
          <cell r="O174">
            <v>59.58</v>
          </cell>
          <cell r="P174">
            <v>88.505</v>
          </cell>
          <cell r="Q174">
            <v>143.063</v>
          </cell>
          <cell r="R174">
            <v>281.606</v>
          </cell>
          <cell r="S174">
            <v>386.805</v>
          </cell>
          <cell r="T174">
            <v>704.271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</v>
          </cell>
          <cell r="N175">
            <v>29.122</v>
          </cell>
          <cell r="O175">
            <v>5.566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2426.631</v>
          </cell>
          <cell r="N176">
            <v>864.121</v>
          </cell>
          <cell r="O176">
            <v>214.034</v>
          </cell>
          <cell r="P176">
            <v>259.929</v>
          </cell>
          <cell r="Q176">
            <v>382.828</v>
          </cell>
          <cell r="R176">
            <v>318.615</v>
          </cell>
          <cell r="S176">
            <v>165.812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11562.738</v>
          </cell>
          <cell r="N177">
            <v>166.538</v>
          </cell>
          <cell r="O177">
            <v>39.142</v>
          </cell>
          <cell r="P177">
            <v>245.99200000000002</v>
          </cell>
          <cell r="Q177">
            <v>602.138</v>
          </cell>
          <cell r="R177">
            <v>1230.632</v>
          </cell>
          <cell r="S177">
            <v>1629.5430000000001</v>
          </cell>
          <cell r="T177">
            <v>7648.753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1038.697</v>
          </cell>
          <cell r="N178">
            <v>445.126</v>
          </cell>
          <cell r="O178">
            <v>101.96</v>
          </cell>
          <cell r="P178">
            <v>100.96799999999999</v>
          </cell>
          <cell r="Q178">
            <v>128.199</v>
          </cell>
          <cell r="R178">
            <v>110.178</v>
          </cell>
          <cell r="S178">
            <v>65.118</v>
          </cell>
          <cell r="T178">
            <v>87.148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</v>
          </cell>
          <cell r="P179">
            <v>3.4530000000000003</v>
          </cell>
          <cell r="Q179">
            <v>5.758</v>
          </cell>
          <cell r="R179">
            <v>16.876</v>
          </cell>
          <cell r="S179">
            <v>27.458</v>
          </cell>
          <cell r="T179">
            <v>94.145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</v>
          </cell>
          <cell r="N180">
            <v>203.016</v>
          </cell>
          <cell r="O180">
            <v>20.398000000000003</v>
          </cell>
          <cell r="P180">
            <v>40.006</v>
          </cell>
          <cell r="Q180">
            <v>66.963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535.661</v>
          </cell>
          <cell r="N181">
            <v>71.962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</v>
          </cell>
          <cell r="S181">
            <v>82.09700000000001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</v>
          </cell>
          <cell r="N182">
            <v>0.665</v>
          </cell>
          <cell r="O182">
            <v>0.068</v>
          </cell>
          <cell r="P182">
            <v>0.193</v>
          </cell>
          <cell r="Q182">
            <v>0.24700000000000003</v>
          </cell>
          <cell r="R182">
            <v>0.575</v>
          </cell>
          <cell r="S182">
            <v>0.852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78.208</v>
          </cell>
          <cell r="Q183">
            <v>65.154</v>
          </cell>
          <cell r="R183">
            <v>67.047</v>
          </cell>
          <cell r="S183">
            <v>67.156</v>
          </cell>
          <cell r="T183">
            <v>103.915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</v>
          </cell>
          <cell r="N184">
            <v>17.783</v>
          </cell>
          <cell r="O184">
            <v>1.865</v>
          </cell>
          <cell r="P184">
            <v>6.773</v>
          </cell>
          <cell r="Q184">
            <v>16.542</v>
          </cell>
          <cell r="R184">
            <v>56.697</v>
          </cell>
          <cell r="S184">
            <v>112.197</v>
          </cell>
          <cell r="T184">
            <v>298.508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130.134</v>
          </cell>
          <cell r="S185">
            <v>54.843</v>
          </cell>
          <cell r="T185">
            <v>65.751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52610.094</v>
          </cell>
          <cell r="O186">
            <v>9678.221</v>
          </cell>
          <cell r="P186">
            <v>14133.927</v>
          </cell>
          <cell r="Q186">
            <v>20121.926</v>
          </cell>
          <cell r="R186">
            <v>31908.811</v>
          </cell>
          <cell r="S186">
            <v>38227.51</v>
          </cell>
          <cell r="T186">
            <v>93680.932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</v>
          </cell>
          <cell r="S187">
            <v>10161.875</v>
          </cell>
          <cell r="T187">
            <v>37668.037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</v>
          </cell>
          <cell r="N188">
            <v>51824.088</v>
          </cell>
          <cell r="O188">
            <v>9474.901</v>
          </cell>
          <cell r="P188">
            <v>12992.35</v>
          </cell>
          <cell r="Q188">
            <v>17244.726000000002</v>
          </cell>
          <cell r="R188">
            <v>24989.657</v>
          </cell>
          <cell r="S188">
            <v>28065.635</v>
          </cell>
          <cell r="T188">
            <v>56012.895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51657.259</v>
          </cell>
          <cell r="N189">
            <v>19946.133</v>
          </cell>
          <cell r="O189">
            <v>4352.866</v>
          </cell>
          <cell r="P189">
            <v>4831.722</v>
          </cell>
          <cell r="Q189">
            <v>6242.754999999999</v>
          </cell>
          <cell r="R189">
            <v>5804.824</v>
          </cell>
          <cell r="S189">
            <v>4096.934</v>
          </cell>
          <cell r="T189">
            <v>6382.025000000001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16225.327</v>
          </cell>
          <cell r="N190">
            <v>2580.327</v>
          </cell>
          <cell r="O190">
            <v>370.517</v>
          </cell>
          <cell r="P190">
            <v>1133.573</v>
          </cell>
          <cell r="Q190">
            <v>1633.985</v>
          </cell>
          <cell r="R190">
            <v>2330.875</v>
          </cell>
          <cell r="S190">
            <v>2306.293</v>
          </cell>
          <cell r="T190">
            <v>5869.756999999999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42.549</v>
          </cell>
          <cell r="P191">
            <v>264.452</v>
          </cell>
          <cell r="Q191">
            <v>647.296</v>
          </cell>
          <cell r="R191">
            <v>1336.699</v>
          </cell>
          <cell r="S191">
            <v>1790.488</v>
          </cell>
          <cell r="T191">
            <v>8380.421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50744.388</v>
          </cell>
          <cell r="N192">
            <v>5065.54</v>
          </cell>
          <cell r="O192">
            <v>574.08</v>
          </cell>
          <cell r="P192">
            <v>1671.991</v>
          </cell>
          <cell r="Q192">
            <v>2830.1530000000002</v>
          </cell>
          <cell r="R192">
            <v>6506.897000000001</v>
          </cell>
          <cell r="S192">
            <v>9915.721000000001</v>
          </cell>
          <cell r="T192">
            <v>24180.006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</v>
          </cell>
          <cell r="N193">
            <v>558.077</v>
          </cell>
          <cell r="O193">
            <v>148.203</v>
          </cell>
          <cell r="P193">
            <v>799.9770000000001</v>
          </cell>
          <cell r="Q193">
            <v>2081.46</v>
          </cell>
          <cell r="R193">
            <v>4993.285</v>
          </cell>
          <cell r="S193">
            <v>7452.031999999999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1135.1</v>
          </cell>
          <cell r="N194">
            <v>82.594</v>
          </cell>
          <cell r="O194">
            <v>12.383</v>
          </cell>
          <cell r="P194">
            <v>41.585</v>
          </cell>
          <cell r="Q194">
            <v>59.413</v>
          </cell>
          <cell r="R194">
            <v>123.191</v>
          </cell>
          <cell r="S194">
            <v>160.973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20355.902</v>
          </cell>
          <cell r="N195">
            <v>8059.321</v>
          </cell>
          <cell r="O195">
            <v>1775.337</v>
          </cell>
          <cell r="P195">
            <v>2022.9270000000001</v>
          </cell>
          <cell r="Q195">
            <v>2945.033</v>
          </cell>
          <cell r="R195">
            <v>2384.688</v>
          </cell>
          <cell r="S195">
            <v>1307.939</v>
          </cell>
          <cell r="T195">
            <v>1860.657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6878.343</v>
          </cell>
          <cell r="N196">
            <v>3027.057</v>
          </cell>
          <cell r="O196">
            <v>628.4670000000001</v>
          </cell>
          <cell r="P196">
            <v>617.2420000000001</v>
          </cell>
          <cell r="Q196">
            <v>712.442</v>
          </cell>
          <cell r="R196">
            <v>663.268</v>
          </cell>
          <cell r="S196">
            <v>475.578</v>
          </cell>
          <cell r="T196">
            <v>754.289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</v>
          </cell>
          <cell r="N197">
            <v>1616.626</v>
          </cell>
          <cell r="O197">
            <v>281.744</v>
          </cell>
          <cell r="P197">
            <v>418.039</v>
          </cell>
          <cell r="Q197">
            <v>472.524</v>
          </cell>
          <cell r="R197">
            <v>692.2270000000001</v>
          </cell>
          <cell r="S197">
            <v>859.652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</v>
          </cell>
          <cell r="N198">
            <v>587.472</v>
          </cell>
          <cell r="O198">
            <v>93.855</v>
          </cell>
          <cell r="P198">
            <v>241.23399999999998</v>
          </cell>
          <cell r="Q198">
            <v>498.54200000000003</v>
          </cell>
          <cell r="R198">
            <v>547.784</v>
          </cell>
          <cell r="S198">
            <v>354.13800000000003</v>
          </cell>
          <cell r="T198">
            <v>450.462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</v>
          </cell>
          <cell r="O199">
            <v>1573.4630000000002</v>
          </cell>
          <cell r="P199">
            <v>1532.28</v>
          </cell>
          <cell r="Q199">
            <v>1614.214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209.408</v>
          </cell>
          <cell r="O200">
            <v>45.861999999999995</v>
          </cell>
          <cell r="P200">
            <v>91.719</v>
          </cell>
          <cell r="Q200">
            <v>134.422</v>
          </cell>
          <cell r="R200">
            <v>188.877</v>
          </cell>
          <cell r="S200">
            <v>188.45800000000003</v>
          </cell>
          <cell r="T200">
            <v>584.648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</v>
          </cell>
          <cell r="P201">
            <v>276.303</v>
          </cell>
          <cell r="Q201">
            <v>333.151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18193.17</v>
          </cell>
          <cell r="N202">
            <v>3621.018</v>
          </cell>
          <cell r="O202">
            <v>637.7819999999999</v>
          </cell>
          <cell r="P202">
            <v>1351.3220000000001</v>
          </cell>
          <cell r="Q202">
            <v>1744.9470000000001</v>
          </cell>
          <cell r="R202">
            <v>2545.263</v>
          </cell>
          <cell r="S202">
            <v>2817.235</v>
          </cell>
          <cell r="T202">
            <v>5475.603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</v>
          </cell>
          <cell r="N203">
            <v>18947.282</v>
          </cell>
          <cell r="O203">
            <v>3376.879</v>
          </cell>
          <cell r="P203">
            <v>3718.2119999999995</v>
          </cell>
          <cell r="Q203">
            <v>4484.148999999999</v>
          </cell>
          <cell r="R203">
            <v>7581.368999999999</v>
          </cell>
          <cell r="S203">
            <v>8821.302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5849.432</v>
          </cell>
          <cell r="N204">
            <v>1627.11</v>
          </cell>
          <cell r="O204">
            <v>162.815</v>
          </cell>
          <cell r="P204">
            <v>321.324</v>
          </cell>
          <cell r="Q204">
            <v>397.969</v>
          </cell>
          <cell r="R204">
            <v>685.617</v>
          </cell>
          <cell r="S204">
            <v>864.492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19999.496</v>
          </cell>
          <cell r="N205">
            <v>345.844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3127.091</v>
          </cell>
          <cell r="S205">
            <v>4213.617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50.485</v>
          </cell>
          <cell r="O206">
            <v>11.341999999999999</v>
          </cell>
          <cell r="P206">
            <v>56.589</v>
          </cell>
          <cell r="Q206">
            <v>134</v>
          </cell>
          <cell r="R206">
            <v>444.969</v>
          </cell>
          <cell r="S206">
            <v>763.067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90.928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593.5070000000001</v>
          </cell>
          <cell r="S207">
            <v>1130.212</v>
          </cell>
          <cell r="T207">
            <v>4920.022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9085.678</v>
          </cell>
          <cell r="N208">
            <v>70.82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827.7180000000001</v>
          </cell>
          <cell r="S208">
            <v>1345.136</v>
          </cell>
          <cell r="T208">
            <v>6422.500999999999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</v>
          </cell>
          <cell r="N209">
            <v>11.264</v>
          </cell>
          <cell r="O209">
            <v>2.681</v>
          </cell>
          <cell r="P209">
            <v>16.561</v>
          </cell>
          <cell r="Q209">
            <v>29.234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260.78</v>
          </cell>
          <cell r="N210">
            <v>66.289</v>
          </cell>
          <cell r="O210">
            <v>9.009</v>
          </cell>
          <cell r="P210">
            <v>23.049</v>
          </cell>
          <cell r="Q210">
            <v>27.957</v>
          </cell>
          <cell r="R210">
            <v>44.618</v>
          </cell>
          <cell r="S210">
            <v>41.303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</v>
          </cell>
          <cell r="O211">
            <v>233.488</v>
          </cell>
          <cell r="P211">
            <v>765.5509999999999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</v>
          </cell>
          <cell r="N212">
            <v>29260.95</v>
          </cell>
          <cell r="O212">
            <v>4751.556</v>
          </cell>
          <cell r="P212">
            <v>7062.849</v>
          </cell>
          <cell r="Q212">
            <v>9457.218</v>
          </cell>
          <cell r="R212">
            <v>17319.146</v>
          </cell>
          <cell r="S212">
            <v>22418.75</v>
          </cell>
          <cell r="T212">
            <v>47188.044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44190.325</v>
          </cell>
          <cell r="N213">
            <v>18343.772</v>
          </cell>
          <cell r="O213">
            <v>3500.885</v>
          </cell>
          <cell r="P213">
            <v>4152.452</v>
          </cell>
          <cell r="Q213">
            <v>4870.4619999999995</v>
          </cell>
          <cell r="R213">
            <v>4670.491</v>
          </cell>
          <cell r="S213">
            <v>3429.844</v>
          </cell>
          <cell r="T213">
            <v>5222.419000000001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</v>
          </cell>
          <cell r="N214">
            <v>3.438</v>
          </cell>
          <cell r="O214">
            <v>0.454</v>
          </cell>
          <cell r="P214">
            <v>1.161</v>
          </cell>
          <cell r="Q214">
            <v>1.21</v>
          </cell>
          <cell r="R214">
            <v>1.686</v>
          </cell>
          <cell r="S214">
            <v>1.749</v>
          </cell>
          <cell r="T214">
            <v>3.493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14.674</v>
          </cell>
          <cell r="N215">
            <v>1.603</v>
          </cell>
          <cell r="O215">
            <v>0.239</v>
          </cell>
          <cell r="P215">
            <v>0.8140000000000001</v>
          </cell>
          <cell r="Q215">
            <v>1.012</v>
          </cell>
          <cell r="R215">
            <v>2.396</v>
          </cell>
          <cell r="S215">
            <v>3.097</v>
          </cell>
          <cell r="T215">
            <v>5.513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</v>
          </cell>
          <cell r="N216">
            <v>633.954</v>
          </cell>
          <cell r="O216">
            <v>58.926</v>
          </cell>
          <cell r="P216">
            <v>78.078</v>
          </cell>
          <cell r="Q216">
            <v>61.81100000000001</v>
          </cell>
          <cell r="R216">
            <v>61.242000000000004</v>
          </cell>
          <cell r="S216">
            <v>62.537</v>
          </cell>
          <cell r="T216">
            <v>90.641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</v>
          </cell>
          <cell r="N217">
            <v>6.014</v>
          </cell>
          <cell r="O217">
            <v>0.7110000000000001</v>
          </cell>
          <cell r="P217">
            <v>0.933</v>
          </cell>
          <cell r="Q217">
            <v>1.542</v>
          </cell>
          <cell r="R217">
            <v>2.7359999999999998</v>
          </cell>
          <cell r="S217">
            <v>4.513999999999999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</v>
          </cell>
          <cell r="N218">
            <v>96.695</v>
          </cell>
          <cell r="O218">
            <v>11.288</v>
          </cell>
          <cell r="P218">
            <v>19.491</v>
          </cell>
          <cell r="Q218">
            <v>24.192</v>
          </cell>
          <cell r="R218">
            <v>33.775</v>
          </cell>
          <cell r="S218">
            <v>51.712</v>
          </cell>
          <cell r="T218">
            <v>147.856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534.515</v>
          </cell>
          <cell r="N219">
            <v>281.101</v>
          </cell>
          <cell r="O219">
            <v>51.77</v>
          </cell>
          <cell r="P219">
            <v>43.082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</v>
          </cell>
          <cell r="O220">
            <v>2.061</v>
          </cell>
          <cell r="P220">
            <v>2.9480000000000004</v>
          </cell>
          <cell r="Q220">
            <v>6.568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657.011</v>
          </cell>
          <cell r="N221">
            <v>39.415</v>
          </cell>
          <cell r="O221">
            <v>3.964</v>
          </cell>
          <cell r="P221">
            <v>12.241999999999999</v>
          </cell>
          <cell r="Q221">
            <v>24.704</v>
          </cell>
          <cell r="R221">
            <v>58.839</v>
          </cell>
          <cell r="S221">
            <v>83.915</v>
          </cell>
          <cell r="T221">
            <v>433.932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</v>
          </cell>
          <cell r="N222">
            <v>3.724</v>
          </cell>
          <cell r="O222">
            <v>0.806</v>
          </cell>
          <cell r="P222">
            <v>3.222</v>
          </cell>
          <cell r="Q222">
            <v>7.742000000000001</v>
          </cell>
          <cell r="R222">
            <v>21.592</v>
          </cell>
          <cell r="S222">
            <v>32.203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214.832</v>
          </cell>
          <cell r="N223">
            <v>1.364</v>
          </cell>
          <cell r="O223">
            <v>0.227</v>
          </cell>
          <cell r="P223">
            <v>1.203</v>
          </cell>
          <cell r="Q223">
            <v>3.843</v>
          </cell>
          <cell r="R223">
            <v>11.786999999999999</v>
          </cell>
          <cell r="S223">
            <v>18.786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3.131</v>
          </cell>
          <cell r="N224">
            <v>0.25</v>
          </cell>
          <cell r="O224">
            <v>0.023</v>
          </cell>
          <cell r="P224">
            <v>0.121</v>
          </cell>
          <cell r="Q224">
            <v>0.321</v>
          </cell>
          <cell r="R224">
            <v>0.459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3.679</v>
          </cell>
          <cell r="N225">
            <v>0.505</v>
          </cell>
          <cell r="O225">
            <v>0.055</v>
          </cell>
          <cell r="P225">
            <v>0.147</v>
          </cell>
          <cell r="Q225">
            <v>0.373</v>
          </cell>
          <cell r="R225">
            <v>0.516</v>
          </cell>
          <cell r="S225">
            <v>0.605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</v>
          </cell>
          <cell r="P226">
            <v>335.584</v>
          </cell>
          <cell r="Q226">
            <v>298.225</v>
          </cell>
          <cell r="R226">
            <v>310.57399999999996</v>
          </cell>
          <cell r="S226">
            <v>278.989</v>
          </cell>
          <cell r="T226">
            <v>565.064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</v>
          </cell>
          <cell r="P227">
            <v>1.295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</v>
          </cell>
          <cell r="N228">
            <v>0.124</v>
          </cell>
          <cell r="O228">
            <v>0.014</v>
          </cell>
          <cell r="P228">
            <v>0.055</v>
          </cell>
          <cell r="Q228">
            <v>0.184</v>
          </cell>
          <cell r="R228">
            <v>0.361</v>
          </cell>
          <cell r="S228">
            <v>0.572</v>
          </cell>
          <cell r="T228">
            <v>4.526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258.849</v>
          </cell>
          <cell r="N229">
            <v>2.038</v>
          </cell>
          <cell r="O229">
            <v>0.386</v>
          </cell>
          <cell r="P229">
            <v>1.656</v>
          </cell>
          <cell r="Q229">
            <v>5.181</v>
          </cell>
          <cell r="R229">
            <v>14.11</v>
          </cell>
          <cell r="S229">
            <v>26.441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46.282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</v>
          </cell>
          <cell r="S230">
            <v>4.666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</v>
          </cell>
          <cell r="O231">
            <v>10.217</v>
          </cell>
          <cell r="P231">
            <v>14.181000000000001</v>
          </cell>
          <cell r="Q231">
            <v>13.941</v>
          </cell>
          <cell r="R231">
            <v>18.221</v>
          </cell>
          <cell r="S231">
            <v>18.875</v>
          </cell>
          <cell r="T231">
            <v>41.03699999999999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</v>
          </cell>
          <cell r="N232">
            <v>1.499</v>
          </cell>
          <cell r="O232">
            <v>0.266</v>
          </cell>
          <cell r="P232">
            <v>0.82</v>
          </cell>
          <cell r="Q232">
            <v>2.4130000000000003</v>
          </cell>
          <cell r="R232">
            <v>7.231999999999999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</v>
          </cell>
          <cell r="N233">
            <v>12.802</v>
          </cell>
          <cell r="O233">
            <v>2.1559999999999997</v>
          </cell>
          <cell r="P233">
            <v>7.059</v>
          </cell>
          <cell r="Q233">
            <v>14.411999999999999</v>
          </cell>
          <cell r="R233">
            <v>10.816</v>
          </cell>
          <cell r="S233">
            <v>4.66</v>
          </cell>
          <cell r="T233">
            <v>6.692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</v>
          </cell>
          <cell r="O234">
            <v>43.044</v>
          </cell>
          <cell r="P234">
            <v>113.251</v>
          </cell>
          <cell r="Q234">
            <v>233.586</v>
          </cell>
          <cell r="R234">
            <v>375.852</v>
          </cell>
          <cell r="S234">
            <v>377.473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</v>
          </cell>
          <cell r="O235">
            <v>0.052000000000000005</v>
          </cell>
          <cell r="P235">
            <v>0.075</v>
          </cell>
          <cell r="Q235">
            <v>0.10600000000000001</v>
          </cell>
          <cell r="R235">
            <v>0.147</v>
          </cell>
          <cell r="S235">
            <v>0.25</v>
          </cell>
          <cell r="T235">
            <v>0.973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0.076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</v>
          </cell>
          <cell r="N237">
            <v>0.19</v>
          </cell>
          <cell r="O237">
            <v>0.031</v>
          </cell>
          <cell r="P237">
            <v>0.041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</v>
          </cell>
          <cell r="N238">
            <v>3.03</v>
          </cell>
          <cell r="O238">
            <v>0.817</v>
          </cell>
          <cell r="P238">
            <v>2.449</v>
          </cell>
          <cell r="Q238">
            <v>5.989</v>
          </cell>
          <cell r="R238">
            <v>20.375</v>
          </cell>
          <cell r="S238">
            <v>42.655</v>
          </cell>
          <cell r="T238">
            <v>183.973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982.906</v>
          </cell>
          <cell r="N239">
            <v>238.858</v>
          </cell>
          <cell r="O239">
            <v>38.843</v>
          </cell>
          <cell r="P239">
            <v>61.346000000000004</v>
          </cell>
          <cell r="Q239">
            <v>77.229</v>
          </cell>
          <cell r="R239">
            <v>120.99199999999999</v>
          </cell>
          <cell r="S239">
            <v>165.263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</v>
          </cell>
          <cell r="N240">
            <v>118.354</v>
          </cell>
          <cell r="O240">
            <v>32.872</v>
          </cell>
          <cell r="P240">
            <v>32.296</v>
          </cell>
          <cell r="Q240">
            <v>45.658</v>
          </cell>
          <cell r="R240">
            <v>33.038</v>
          </cell>
          <cell r="S240">
            <v>19.688000000000002</v>
          </cell>
          <cell r="T240">
            <v>34.745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332.265</v>
          </cell>
          <cell r="N241">
            <v>5.083</v>
          </cell>
          <cell r="O241">
            <v>1.263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116.862</v>
          </cell>
          <cell r="O242">
            <v>23.845</v>
          </cell>
          <cell r="P242">
            <v>28.951</v>
          </cell>
          <cell r="Q242">
            <v>39.086</v>
          </cell>
          <cell r="R242">
            <v>39.647000000000006</v>
          </cell>
          <cell r="S242">
            <v>34.067</v>
          </cell>
          <cell r="T242">
            <v>51.642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424.486</v>
          </cell>
          <cell r="N243">
            <v>151.011</v>
          </cell>
          <cell r="O243">
            <v>33.51</v>
          </cell>
          <cell r="P243">
            <v>38.632</v>
          </cell>
          <cell r="Q243">
            <v>48.277</v>
          </cell>
          <cell r="R243">
            <v>45.282000000000004</v>
          </cell>
          <cell r="S243">
            <v>36.205</v>
          </cell>
          <cell r="T243">
            <v>71.56900000000002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4.962</v>
          </cell>
          <cell r="Q244">
            <v>14.424</v>
          </cell>
          <cell r="R244">
            <v>39.758</v>
          </cell>
          <cell r="S244">
            <v>59.83</v>
          </cell>
          <cell r="T244">
            <v>383.132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0.102</v>
          </cell>
          <cell r="P245">
            <v>0.235</v>
          </cell>
          <cell r="Q245">
            <v>0.374</v>
          </cell>
          <cell r="R245">
            <v>0.42400000000000004</v>
          </cell>
          <cell r="S245">
            <v>0.914</v>
          </cell>
          <cell r="T245">
            <v>2.602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</v>
          </cell>
          <cell r="O246">
            <v>13.109</v>
          </cell>
          <cell r="P246">
            <v>15.963000000000001</v>
          </cell>
          <cell r="Q246">
            <v>24.152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226.414</v>
          </cell>
          <cell r="N247">
            <v>16.011</v>
          </cell>
          <cell r="O247">
            <v>2.7760000000000002</v>
          </cell>
          <cell r="P247">
            <v>8.628</v>
          </cell>
          <cell r="Q247">
            <v>13.286</v>
          </cell>
          <cell r="R247">
            <v>26.95</v>
          </cell>
          <cell r="S247">
            <v>38.685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305.513</v>
          </cell>
          <cell r="N248">
            <v>131.552</v>
          </cell>
          <cell r="O248">
            <v>31.872</v>
          </cell>
          <cell r="P248">
            <v>26.148000000000003</v>
          </cell>
          <cell r="Q248">
            <v>29.549</v>
          </cell>
          <cell r="R248">
            <v>26.463</v>
          </cell>
          <cell r="S248">
            <v>22.045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</v>
          </cell>
          <cell r="N249">
            <v>9.938</v>
          </cell>
          <cell r="O249">
            <v>1.459</v>
          </cell>
          <cell r="P249">
            <v>3.728</v>
          </cell>
          <cell r="Q249">
            <v>9.116999999999999</v>
          </cell>
          <cell r="R249">
            <v>21.646</v>
          </cell>
          <cell r="S249">
            <v>28.902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</v>
          </cell>
          <cell r="N250">
            <v>2598.67</v>
          </cell>
          <cell r="O250">
            <v>186.881</v>
          </cell>
          <cell r="P250">
            <v>547.013</v>
          </cell>
          <cell r="Q250">
            <v>913.2620000000001</v>
          </cell>
          <cell r="R250">
            <v>1978.7529999999997</v>
          </cell>
          <cell r="S250">
            <v>3115.5910000000003</v>
          </cell>
          <cell r="T250">
            <v>9770.174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500.412</v>
          </cell>
          <cell r="N251">
            <v>85.136</v>
          </cell>
          <cell r="O251">
            <v>9.681999999999999</v>
          </cell>
          <cell r="P251">
            <v>24.409</v>
          </cell>
          <cell r="Q251">
            <v>36.187999999999995</v>
          </cell>
          <cell r="R251">
            <v>60.584</v>
          </cell>
          <cell r="S251">
            <v>69.135</v>
          </cell>
          <cell r="T251">
            <v>215.278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</v>
          </cell>
          <cell r="O252">
            <v>0.819</v>
          </cell>
          <cell r="P252">
            <v>1.459</v>
          </cell>
          <cell r="Q252">
            <v>1.256</v>
          </cell>
          <cell r="R252">
            <v>1.408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101.951</v>
          </cell>
          <cell r="N253">
            <v>34.916</v>
          </cell>
          <cell r="O253">
            <v>7.838</v>
          </cell>
          <cell r="P253">
            <v>10.254000000000001</v>
          </cell>
          <cell r="Q253">
            <v>15.123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728.853</v>
          </cell>
          <cell r="O254">
            <v>157.602</v>
          </cell>
          <cell r="P254">
            <v>151.349</v>
          </cell>
          <cell r="Q254">
            <v>187.377</v>
          </cell>
          <cell r="R254">
            <v>164.585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31.822</v>
          </cell>
          <cell r="N255">
            <v>2.784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1.295</v>
          </cell>
          <cell r="O256">
            <v>0.296</v>
          </cell>
          <cell r="P256">
            <v>0.883</v>
          </cell>
          <cell r="Q256">
            <v>2.706</v>
          </cell>
          <cell r="R256">
            <v>9.626000000000001</v>
          </cell>
          <cell r="S256">
            <v>20.675</v>
          </cell>
          <cell r="T256">
            <v>89.798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3.558</v>
          </cell>
          <cell r="O257">
            <v>1.1989999999999998</v>
          </cell>
          <cell r="P257">
            <v>5.675</v>
          </cell>
          <cell r="Q257">
            <v>9.322</v>
          </cell>
          <cell r="R257">
            <v>20.957</v>
          </cell>
          <cell r="S257">
            <v>24.333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0.242</v>
          </cell>
          <cell r="O258">
            <v>0.038000000000000006</v>
          </cell>
          <cell r="P258">
            <v>0.17</v>
          </cell>
          <cell r="Q258">
            <v>0.317</v>
          </cell>
          <cell r="R258">
            <v>1.014</v>
          </cell>
          <cell r="S258">
            <v>1.483</v>
          </cell>
          <cell r="T258">
            <v>9.982999999999999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279.121</v>
          </cell>
          <cell r="N259">
            <v>1.71</v>
          </cell>
          <cell r="O259">
            <v>0.591</v>
          </cell>
          <cell r="P259">
            <v>2.053</v>
          </cell>
          <cell r="Q259">
            <v>5.185</v>
          </cell>
          <cell r="R259">
            <v>21.612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14.155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153.093</v>
          </cell>
          <cell r="N261">
            <v>1.183</v>
          </cell>
          <cell r="O261">
            <v>0.21400000000000002</v>
          </cell>
          <cell r="P261">
            <v>0.842</v>
          </cell>
          <cell r="Q261">
            <v>3.06</v>
          </cell>
          <cell r="R261">
            <v>13.71</v>
          </cell>
          <cell r="S261">
            <v>17.995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</v>
          </cell>
          <cell r="N262">
            <v>19.808</v>
          </cell>
          <cell r="O262">
            <v>2.89</v>
          </cell>
          <cell r="P262">
            <v>5.236</v>
          </cell>
          <cell r="Q262">
            <v>8.164</v>
          </cell>
          <cell r="R262">
            <v>11.137</v>
          </cell>
          <cell r="S262">
            <v>12.69</v>
          </cell>
          <cell r="T262">
            <v>34.469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40.336</v>
          </cell>
          <cell r="O263">
            <v>4.7219999999999995</v>
          </cell>
          <cell r="P263">
            <v>9.83</v>
          </cell>
          <cell r="Q263">
            <v>12.409</v>
          </cell>
          <cell r="R263">
            <v>16.48</v>
          </cell>
          <cell r="S263">
            <v>17.947000000000003</v>
          </cell>
          <cell r="T263">
            <v>58.461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82.934</v>
          </cell>
          <cell r="N264">
            <v>15.03</v>
          </cell>
          <cell r="O264">
            <v>2.248</v>
          </cell>
          <cell r="P264">
            <v>6.291</v>
          </cell>
          <cell r="Q264">
            <v>7.468999999999999</v>
          </cell>
          <cell r="R264">
            <v>9.781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16.691</v>
          </cell>
          <cell r="N265">
            <v>7.31</v>
          </cell>
          <cell r="O265">
            <v>1.396</v>
          </cell>
          <cell r="P265">
            <v>1.347</v>
          </cell>
          <cell r="Q265">
            <v>1.309</v>
          </cell>
          <cell r="R265">
            <v>1.327</v>
          </cell>
          <cell r="S265">
            <v>1.366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</v>
          </cell>
          <cell r="N266">
            <v>1153.869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</v>
          </cell>
          <cell r="O267">
            <v>10.34</v>
          </cell>
          <cell r="P267">
            <v>11.704</v>
          </cell>
          <cell r="Q267">
            <v>13.27</v>
          </cell>
          <cell r="R267">
            <v>12.462</v>
          </cell>
          <cell r="S267">
            <v>9.372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48.937</v>
          </cell>
          <cell r="N268">
            <v>0.564</v>
          </cell>
          <cell r="O268">
            <v>0.17</v>
          </cell>
          <cell r="P268">
            <v>0.509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34.675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</v>
          </cell>
          <cell r="N269">
            <v>0.764</v>
          </cell>
          <cell r="O269">
            <v>0.094</v>
          </cell>
          <cell r="P269">
            <v>0.266</v>
          </cell>
          <cell r="Q269">
            <v>0.483</v>
          </cell>
          <cell r="R269">
            <v>1.1179999999999999</v>
          </cell>
          <cell r="S269">
            <v>1.421</v>
          </cell>
          <cell r="T269">
            <v>3.418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</v>
          </cell>
          <cell r="P270">
            <v>0.821</v>
          </cell>
          <cell r="Q270">
            <v>2.2039999999999997</v>
          </cell>
          <cell r="R270">
            <v>7.225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</v>
          </cell>
          <cell r="N271">
            <v>11.687</v>
          </cell>
          <cell r="O271">
            <v>2.487</v>
          </cell>
          <cell r="P271">
            <v>11.984</v>
          </cell>
          <cell r="Q271">
            <v>31.365</v>
          </cell>
          <cell r="R271">
            <v>73.591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</v>
          </cell>
          <cell r="N272">
            <v>0.179</v>
          </cell>
          <cell r="O272">
            <v>0.032</v>
          </cell>
          <cell r="P272">
            <v>0.074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</v>
          </cell>
          <cell r="N273">
            <v>9.408</v>
          </cell>
          <cell r="O273">
            <v>1.943</v>
          </cell>
          <cell r="P273">
            <v>2.073</v>
          </cell>
          <cell r="Q273">
            <v>1.9729999999999999</v>
          </cell>
          <cell r="R273">
            <v>2.015</v>
          </cell>
          <cell r="S273">
            <v>1.791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44.861</v>
          </cell>
          <cell r="N274">
            <v>13.746</v>
          </cell>
          <cell r="O274">
            <v>2.976</v>
          </cell>
          <cell r="P274">
            <v>3.322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</v>
          </cell>
          <cell r="R275">
            <v>9.164</v>
          </cell>
          <cell r="S275">
            <v>20.433999999999997</v>
          </cell>
          <cell r="T275">
            <v>78.617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49.912</v>
          </cell>
          <cell r="N276">
            <v>23.344</v>
          </cell>
          <cell r="O276">
            <v>4.4</v>
          </cell>
          <cell r="P276">
            <v>4.409000000000001</v>
          </cell>
          <cell r="Q276">
            <v>4.822</v>
          </cell>
          <cell r="R276">
            <v>4.316999999999999</v>
          </cell>
          <cell r="S276">
            <v>3.5469999999999997</v>
          </cell>
          <cell r="T276">
            <v>5.073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2.804</v>
          </cell>
          <cell r="O277">
            <v>0.229</v>
          </cell>
          <cell r="P277">
            <v>0.43600000000000005</v>
          </cell>
          <cell r="Q277">
            <v>0.482</v>
          </cell>
          <cell r="R277">
            <v>0.9219999999999999</v>
          </cell>
          <cell r="S277">
            <v>1.433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</v>
          </cell>
          <cell r="R278">
            <v>132.62099999999998</v>
          </cell>
          <cell r="S278">
            <v>238.483</v>
          </cell>
          <cell r="T278">
            <v>1912.564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166.088</v>
          </cell>
          <cell r="O279">
            <v>32.448</v>
          </cell>
          <cell r="P279">
            <v>37.354</v>
          </cell>
          <cell r="Q279">
            <v>35.157</v>
          </cell>
          <cell r="R279">
            <v>37.403</v>
          </cell>
          <cell r="S279">
            <v>36.224000000000004</v>
          </cell>
          <cell r="T279">
            <v>74.48700000000001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2.042</v>
          </cell>
          <cell r="O280">
            <v>0.26</v>
          </cell>
          <cell r="P280">
            <v>1.66</v>
          </cell>
          <cell r="Q280">
            <v>3.495</v>
          </cell>
          <cell r="R280">
            <v>11.582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</v>
          </cell>
          <cell r="N281">
            <v>0.159</v>
          </cell>
          <cell r="O281">
            <v>0.017</v>
          </cell>
          <cell r="P281">
            <v>0.094</v>
          </cell>
          <cell r="Q281">
            <v>0.369</v>
          </cell>
          <cell r="R281">
            <v>0.455</v>
          </cell>
          <cell r="S281">
            <v>0.704</v>
          </cell>
          <cell r="T281">
            <v>3.905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0.018000000000000002</v>
          </cell>
          <cell r="P282">
            <v>0.058</v>
          </cell>
          <cell r="Q282">
            <v>0.128</v>
          </cell>
          <cell r="R282">
            <v>0.23700000000000002</v>
          </cell>
          <cell r="S282">
            <v>0.273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169.445</v>
          </cell>
          <cell r="N283">
            <v>54.071</v>
          </cell>
          <cell r="O283">
            <v>7.477</v>
          </cell>
          <cell r="P283">
            <v>13.192</v>
          </cell>
          <cell r="Q283">
            <v>15.343</v>
          </cell>
          <cell r="R283">
            <v>18.441</v>
          </cell>
          <cell r="S283">
            <v>19.861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314.594</v>
          </cell>
          <cell r="N284">
            <v>155.7</v>
          </cell>
          <cell r="O284">
            <v>32.517</v>
          </cell>
          <cell r="P284">
            <v>29.058</v>
          </cell>
          <cell r="Q284">
            <v>25.611</v>
          </cell>
          <cell r="R284">
            <v>22.278000000000002</v>
          </cell>
          <cell r="S284">
            <v>19.679000000000002</v>
          </cell>
          <cell r="T284">
            <v>29.751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2.965</v>
          </cell>
          <cell r="O285">
            <v>0.368</v>
          </cell>
          <cell r="P285">
            <v>0.775</v>
          </cell>
          <cell r="Q285">
            <v>1.335</v>
          </cell>
          <cell r="R285">
            <v>1.678</v>
          </cell>
          <cell r="S285">
            <v>1.9160000000000001</v>
          </cell>
          <cell r="T285">
            <v>4.467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60.781</v>
          </cell>
          <cell r="O286">
            <v>14.8</v>
          </cell>
          <cell r="P286">
            <v>22.257</v>
          </cell>
          <cell r="Q286">
            <v>28.802</v>
          </cell>
          <cell r="R286">
            <v>31.915</v>
          </cell>
          <cell r="S286">
            <v>25.457</v>
          </cell>
          <cell r="T286">
            <v>46.499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</v>
          </cell>
          <cell r="N287">
            <v>21.717</v>
          </cell>
          <cell r="O287">
            <v>3.6180000000000003</v>
          </cell>
          <cell r="P287">
            <v>6.209</v>
          </cell>
          <cell r="Q287">
            <v>7.1610000000000005</v>
          </cell>
          <cell r="R287">
            <v>7.270999999999999</v>
          </cell>
          <cell r="S287">
            <v>7.013</v>
          </cell>
          <cell r="T287">
            <v>19.563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</v>
          </cell>
          <cell r="N288">
            <v>1.069</v>
          </cell>
          <cell r="O288">
            <v>0.289</v>
          </cell>
          <cell r="P288">
            <v>1.034</v>
          </cell>
          <cell r="Q288">
            <v>2.98</v>
          </cell>
          <cell r="R288">
            <v>6.058</v>
          </cell>
          <cell r="S288">
            <v>12.059000000000001</v>
          </cell>
          <cell r="T288">
            <v>58.396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</v>
          </cell>
          <cell r="N289">
            <v>2.583</v>
          </cell>
          <cell r="O289">
            <v>0.489</v>
          </cell>
          <cell r="P289">
            <v>2.127</v>
          </cell>
          <cell r="Q289">
            <v>10.622</v>
          </cell>
          <cell r="R289">
            <v>34.444</v>
          </cell>
          <cell r="S289">
            <v>52.283</v>
          </cell>
          <cell r="T289">
            <v>233.545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</v>
          </cell>
          <cell r="N290">
            <v>0.062</v>
          </cell>
          <cell r="O290">
            <v>0.013000000000000001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21035.725</v>
          </cell>
          <cell r="N291">
            <v>6184.709</v>
          </cell>
          <cell r="O291">
            <v>1393.649</v>
          </cell>
          <cell r="P291">
            <v>1276.9080000000001</v>
          </cell>
          <cell r="Q291">
            <v>1295.949</v>
          </cell>
          <cell r="R291">
            <v>2217.504</v>
          </cell>
          <cell r="S291">
            <v>2884.4049999999997</v>
          </cell>
          <cell r="T291">
            <v>5782.601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3600.388</v>
          </cell>
          <cell r="N292">
            <v>647.136</v>
          </cell>
          <cell r="O292">
            <v>96.55199999999999</v>
          </cell>
          <cell r="P292">
            <v>264.024</v>
          </cell>
          <cell r="Q292">
            <v>333.064</v>
          </cell>
          <cell r="R292">
            <v>489.507</v>
          </cell>
          <cell r="S292">
            <v>575.789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844.632</v>
          </cell>
          <cell r="N293">
            <v>191.466</v>
          </cell>
          <cell r="O293">
            <v>46.098</v>
          </cell>
          <cell r="P293">
            <v>59.835</v>
          </cell>
          <cell r="Q293">
            <v>59.31399999999999</v>
          </cell>
          <cell r="R293">
            <v>90.60400000000001</v>
          </cell>
          <cell r="S293">
            <v>132.02100000000002</v>
          </cell>
          <cell r="T293">
            <v>265.294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22.641</v>
          </cell>
          <cell r="Q294">
            <v>28.537000000000003</v>
          </cell>
          <cell r="R294">
            <v>40.411</v>
          </cell>
          <cell r="S294">
            <v>38.319</v>
          </cell>
          <cell r="T294">
            <v>74.139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</v>
          </cell>
          <cell r="N295">
            <v>0.952</v>
          </cell>
          <cell r="O295">
            <v>0.15</v>
          </cell>
          <cell r="P295">
            <v>0.593</v>
          </cell>
          <cell r="Q295">
            <v>1.282</v>
          </cell>
          <cell r="R295">
            <v>5.056</v>
          </cell>
          <cell r="S295">
            <v>8.612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</v>
          </cell>
          <cell r="N296">
            <v>2.664</v>
          </cell>
          <cell r="O296">
            <v>0.406</v>
          </cell>
          <cell r="P296">
            <v>0.905</v>
          </cell>
          <cell r="Q296">
            <v>2.154</v>
          </cell>
          <cell r="R296">
            <v>6.165</v>
          </cell>
          <cell r="S296">
            <v>11.911000000000001</v>
          </cell>
          <cell r="T296">
            <v>64.019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</v>
          </cell>
          <cell r="O297">
            <v>2.475</v>
          </cell>
          <cell r="P297">
            <v>8.217</v>
          </cell>
          <cell r="Q297">
            <v>21.826</v>
          </cell>
          <cell r="R297">
            <v>75.017</v>
          </cell>
          <cell r="S297">
            <v>150.49099999999999</v>
          </cell>
          <cell r="T297">
            <v>1171.285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</v>
          </cell>
          <cell r="N298">
            <v>171.895</v>
          </cell>
          <cell r="O298">
            <v>46.174</v>
          </cell>
          <cell r="P298">
            <v>62.345</v>
          </cell>
          <cell r="Q298">
            <v>94.1</v>
          </cell>
          <cell r="R298">
            <v>71.559</v>
          </cell>
          <cell r="S298">
            <v>39.104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36.043</v>
          </cell>
          <cell r="N299">
            <v>3.409</v>
          </cell>
          <cell r="O299">
            <v>0.354</v>
          </cell>
          <cell r="P299">
            <v>0.657</v>
          </cell>
          <cell r="Q299">
            <v>1.3639999999999999</v>
          </cell>
          <cell r="R299">
            <v>2.459</v>
          </cell>
          <cell r="S299">
            <v>4.058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</v>
          </cell>
          <cell r="O300">
            <v>3.691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26.479</v>
          </cell>
          <cell r="O301">
            <v>3.31</v>
          </cell>
          <cell r="P301">
            <v>9.321</v>
          </cell>
          <cell r="Q301">
            <v>17.194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64.695</v>
          </cell>
          <cell r="N302">
            <v>16.207</v>
          </cell>
          <cell r="O302">
            <v>1.834</v>
          </cell>
          <cell r="P302">
            <v>4.018000000000001</v>
          </cell>
          <cell r="Q302">
            <v>4.769</v>
          </cell>
          <cell r="R302">
            <v>7.683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</v>
          </cell>
          <cell r="N303">
            <v>250.001</v>
          </cell>
          <cell r="O303">
            <v>66.856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121.448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298.092</v>
          </cell>
          <cell r="N304">
            <v>28.935</v>
          </cell>
          <cell r="O304">
            <v>1.95</v>
          </cell>
          <cell r="P304">
            <v>7.769</v>
          </cell>
          <cell r="Q304">
            <v>18.262</v>
          </cell>
          <cell r="R304">
            <v>37.316</v>
          </cell>
          <cell r="S304">
            <v>53.125</v>
          </cell>
          <cell r="T304">
            <v>150.735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628.444</v>
          </cell>
          <cell r="N305">
            <v>21.641</v>
          </cell>
          <cell r="O305">
            <v>6.074</v>
          </cell>
          <cell r="P305">
            <v>19.319</v>
          </cell>
          <cell r="Q305">
            <v>40.745999999999995</v>
          </cell>
          <cell r="R305">
            <v>78.865</v>
          </cell>
          <cell r="S305">
            <v>111.09299999999999</v>
          </cell>
          <cell r="T305">
            <v>350.706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8.026</v>
          </cell>
          <cell r="N306">
            <v>1.428</v>
          </cell>
          <cell r="O306">
            <v>0.184</v>
          </cell>
          <cell r="P306">
            <v>0.268</v>
          </cell>
          <cell r="Q306">
            <v>0.581</v>
          </cell>
          <cell r="R306">
            <v>1.459</v>
          </cell>
          <cell r="S306">
            <v>1.274</v>
          </cell>
          <cell r="T306">
            <v>2.832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78.255</v>
          </cell>
          <cell r="N307">
            <v>12.769</v>
          </cell>
          <cell r="O307">
            <v>1.334</v>
          </cell>
          <cell r="P307">
            <v>2.7439999999999998</v>
          </cell>
          <cell r="Q307">
            <v>4.779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</v>
          </cell>
          <cell r="N308">
            <v>72.603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22.174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0.723</v>
          </cell>
          <cell r="P309">
            <v>2.11</v>
          </cell>
          <cell r="Q309">
            <v>3.305</v>
          </cell>
          <cell r="R309">
            <v>5.088</v>
          </cell>
          <cell r="S309">
            <v>8.131</v>
          </cell>
          <cell r="T309">
            <v>23.173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</v>
          </cell>
          <cell r="N310">
            <v>22.557</v>
          </cell>
          <cell r="O310">
            <v>2.778</v>
          </cell>
          <cell r="P310">
            <v>4.274</v>
          </cell>
          <cell r="Q310">
            <v>6.995</v>
          </cell>
          <cell r="R310">
            <v>6.721</v>
          </cell>
          <cell r="S310">
            <v>5.621</v>
          </cell>
          <cell r="T310">
            <v>12.248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</v>
          </cell>
          <cell r="N311">
            <v>0.986</v>
          </cell>
          <cell r="O311">
            <v>0.299</v>
          </cell>
          <cell r="P311">
            <v>0.878</v>
          </cell>
          <cell r="Q311">
            <v>2.367</v>
          </cell>
          <cell r="R311">
            <v>7.433999999999999</v>
          </cell>
          <cell r="S311">
            <v>13.591999999999999</v>
          </cell>
          <cell r="T311">
            <v>60.909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45.995</v>
          </cell>
          <cell r="O312">
            <v>8.51</v>
          </cell>
          <cell r="P312">
            <v>10.643</v>
          </cell>
          <cell r="Q312">
            <v>8.892</v>
          </cell>
          <cell r="R312">
            <v>9.651</v>
          </cell>
          <cell r="S312">
            <v>7.788</v>
          </cell>
          <cell r="T312">
            <v>12.188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49.848</v>
          </cell>
          <cell r="N313">
            <v>11.672</v>
          </cell>
          <cell r="O313">
            <v>1.061</v>
          </cell>
          <cell r="P313">
            <v>2.809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104.231</v>
          </cell>
          <cell r="N314">
            <v>1.745</v>
          </cell>
          <cell r="O314">
            <v>0.435</v>
          </cell>
          <cell r="P314">
            <v>1.0510000000000002</v>
          </cell>
          <cell r="Q314">
            <v>3.732</v>
          </cell>
          <cell r="R314">
            <v>9.396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9.953</v>
          </cell>
          <cell r="N315">
            <v>0.098</v>
          </cell>
          <cell r="O315">
            <v>0.013000000000000001</v>
          </cell>
          <cell r="P315">
            <v>0.06</v>
          </cell>
          <cell r="Q315">
            <v>0.188</v>
          </cell>
          <cell r="R315">
            <v>0.609</v>
          </cell>
          <cell r="S315">
            <v>1.052</v>
          </cell>
          <cell r="T315">
            <v>7.933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</v>
          </cell>
          <cell r="N316">
            <v>0.153</v>
          </cell>
          <cell r="O316">
            <v>0.017</v>
          </cell>
          <cell r="P316">
            <v>0.069</v>
          </cell>
          <cell r="Q316">
            <v>0.254</v>
          </cell>
          <cell r="R316">
            <v>0.384</v>
          </cell>
          <cell r="S316">
            <v>0.587</v>
          </cell>
          <cell r="T316">
            <v>3.385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</v>
          </cell>
          <cell r="N317">
            <v>163.664</v>
          </cell>
          <cell r="O317">
            <v>19.781</v>
          </cell>
          <cell r="P317">
            <v>33.363</v>
          </cell>
          <cell r="Q317">
            <v>34.457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600.905</v>
          </cell>
          <cell r="N318">
            <v>266.958</v>
          </cell>
          <cell r="O318">
            <v>58.25</v>
          </cell>
          <cell r="P318">
            <v>53.150999999999996</v>
          </cell>
          <cell r="Q318">
            <v>83.285</v>
          </cell>
          <cell r="R318">
            <v>62.61200000000001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</v>
          </cell>
          <cell r="O319">
            <v>3.48</v>
          </cell>
          <cell r="P319">
            <v>7.647</v>
          </cell>
          <cell r="Q319">
            <v>15.016000000000002</v>
          </cell>
          <cell r="R319">
            <v>30.079</v>
          </cell>
          <cell r="S319">
            <v>42.421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</v>
          </cell>
          <cell r="O320">
            <v>0.261</v>
          </cell>
          <cell r="P320">
            <v>0.43</v>
          </cell>
          <cell r="Q320">
            <v>0.42400000000000004</v>
          </cell>
          <cell r="R320">
            <v>0.473</v>
          </cell>
          <cell r="S320">
            <v>0.536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</v>
          </cell>
          <cell r="N321">
            <v>270.533</v>
          </cell>
          <cell r="O321">
            <v>26.565</v>
          </cell>
          <cell r="P321">
            <v>26.113</v>
          </cell>
          <cell r="Q321">
            <v>18.514</v>
          </cell>
          <cell r="R321">
            <v>15.724</v>
          </cell>
          <cell r="S321">
            <v>15.703</v>
          </cell>
          <cell r="T321">
            <v>36.722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7.217</v>
          </cell>
          <cell r="N322">
            <v>0.093</v>
          </cell>
          <cell r="O322">
            <v>0.013999999999999999</v>
          </cell>
          <cell r="P322">
            <v>0.035</v>
          </cell>
          <cell r="Q322">
            <v>0.11100000000000002</v>
          </cell>
          <cell r="R322">
            <v>0.5289999999999999</v>
          </cell>
          <cell r="S322">
            <v>0.96</v>
          </cell>
          <cell r="T322">
            <v>5.475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5.635</v>
          </cell>
          <cell r="N323">
            <v>0.12</v>
          </cell>
          <cell r="O323">
            <v>0.017</v>
          </cell>
          <cell r="P323">
            <v>0.097</v>
          </cell>
          <cell r="Q323">
            <v>0.21200000000000002</v>
          </cell>
          <cell r="R323">
            <v>0.435</v>
          </cell>
          <cell r="S323">
            <v>0.722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79.583</v>
          </cell>
          <cell r="N324">
            <v>35.186</v>
          </cell>
          <cell r="O324">
            <v>6.747</v>
          </cell>
          <cell r="P324">
            <v>7.058000000000001</v>
          </cell>
          <cell r="Q324">
            <v>6.535</v>
          </cell>
          <cell r="R324">
            <v>6.141</v>
          </cell>
          <cell r="S324">
            <v>6.193</v>
          </cell>
          <cell r="T324">
            <v>11.723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15.902</v>
          </cell>
          <cell r="N325">
            <v>0.628</v>
          </cell>
          <cell r="O325">
            <v>0.103</v>
          </cell>
          <cell r="P325">
            <v>0.363</v>
          </cell>
          <cell r="Q325">
            <v>0.893</v>
          </cell>
          <cell r="R325">
            <v>2.1470000000000002</v>
          </cell>
          <cell r="S325">
            <v>2.92</v>
          </cell>
          <cell r="T325">
            <v>8.848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</v>
          </cell>
          <cell r="N326">
            <v>198.436</v>
          </cell>
          <cell r="O326">
            <v>20.214</v>
          </cell>
          <cell r="P326">
            <v>46.787</v>
          </cell>
          <cell r="Q326">
            <v>70.611</v>
          </cell>
          <cell r="R326">
            <v>125.99199999999999</v>
          </cell>
          <cell r="S326">
            <v>138.6</v>
          </cell>
          <cell r="T326">
            <v>446.068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3.739</v>
          </cell>
          <cell r="O328">
            <v>0.719</v>
          </cell>
          <cell r="P328">
            <v>1.75</v>
          </cell>
          <cell r="Q328">
            <v>5.038</v>
          </cell>
          <cell r="R328">
            <v>15.086000000000002</v>
          </cell>
          <cell r="S328">
            <v>22.927999999999997</v>
          </cell>
          <cell r="T328">
            <v>65.294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</v>
          </cell>
          <cell r="N329">
            <v>103.338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350.669</v>
          </cell>
          <cell r="O330">
            <v>76.92599999999999</v>
          </cell>
          <cell r="P330">
            <v>75.31700000000001</v>
          </cell>
          <cell r="Q330">
            <v>99.86</v>
          </cell>
          <cell r="R330">
            <v>85.088</v>
          </cell>
          <cell r="S330">
            <v>59.229</v>
          </cell>
          <cell r="T330">
            <v>93.61300000000001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19.002</v>
          </cell>
          <cell r="N331">
            <v>4.927</v>
          </cell>
          <cell r="O331">
            <v>0.518</v>
          </cell>
          <cell r="P331">
            <v>0.986</v>
          </cell>
          <cell r="Q331">
            <v>1.2189999999999999</v>
          </cell>
          <cell r="R331">
            <v>2.335</v>
          </cell>
          <cell r="S331">
            <v>2.521</v>
          </cell>
          <cell r="T331">
            <v>6.496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55.208</v>
          </cell>
          <cell r="N332">
            <v>17.008</v>
          </cell>
          <cell r="O332">
            <v>3.462</v>
          </cell>
          <cell r="P332">
            <v>5.215999999999999</v>
          </cell>
          <cell r="Q332">
            <v>8.376</v>
          </cell>
          <cell r="R332">
            <v>7.317</v>
          </cell>
          <cell r="S332">
            <v>4.775</v>
          </cell>
          <cell r="T332">
            <v>9.053999999999998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618.429</v>
          </cell>
          <cell r="N333">
            <v>235.342</v>
          </cell>
          <cell r="O333">
            <v>33.853</v>
          </cell>
          <cell r="P333">
            <v>57.496</v>
          </cell>
          <cell r="Q333">
            <v>57.834</v>
          </cell>
          <cell r="R333">
            <v>64.488</v>
          </cell>
          <cell r="S333">
            <v>59.358000000000004</v>
          </cell>
          <cell r="T333">
            <v>110.058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</v>
          </cell>
          <cell r="N334">
            <v>3.24</v>
          </cell>
          <cell r="O334">
            <v>0.762</v>
          </cell>
          <cell r="P334">
            <v>2.4240000000000004</v>
          </cell>
          <cell r="Q334">
            <v>7.946</v>
          </cell>
          <cell r="R334">
            <v>23.278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3.037</v>
          </cell>
          <cell r="N335">
            <v>0.109</v>
          </cell>
          <cell r="O335">
            <v>0.011</v>
          </cell>
          <cell r="P335">
            <v>0.039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0.027999999999999997</v>
          </cell>
          <cell r="P336">
            <v>0.091</v>
          </cell>
          <cell r="Q336">
            <v>0.14</v>
          </cell>
          <cell r="R336">
            <v>0.305</v>
          </cell>
          <cell r="S336">
            <v>0.378</v>
          </cell>
          <cell r="T336">
            <v>1.041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2.316</v>
          </cell>
          <cell r="N337">
            <v>0.59</v>
          </cell>
          <cell r="O337">
            <v>0.07400000000000001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</v>
          </cell>
          <cell r="T337">
            <v>0.744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</v>
          </cell>
          <cell r="N338">
            <v>1.14</v>
          </cell>
          <cell r="O338">
            <v>0.218</v>
          </cell>
          <cell r="P338">
            <v>1.016</v>
          </cell>
          <cell r="Q338">
            <v>1.992</v>
          </cell>
          <cell r="R338">
            <v>6.095</v>
          </cell>
          <cell r="S338">
            <v>8.176</v>
          </cell>
          <cell r="T338">
            <v>51.465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3.219</v>
          </cell>
          <cell r="P339">
            <v>4.174</v>
          </cell>
          <cell r="Q339">
            <v>5.051</v>
          </cell>
          <cell r="R339">
            <v>6.313000000000001</v>
          </cell>
          <cell r="S339">
            <v>6.046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29.208</v>
          </cell>
          <cell r="R340">
            <v>25.707</v>
          </cell>
          <cell r="S340">
            <v>22.673000000000002</v>
          </cell>
          <cell r="T340">
            <v>35.806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3717.243</v>
          </cell>
          <cell r="N341">
            <v>1446.878</v>
          </cell>
          <cell r="O341">
            <v>411.102</v>
          </cell>
          <cell r="P341">
            <v>368.135</v>
          </cell>
          <cell r="Q341">
            <v>398.41600000000005</v>
          </cell>
          <cell r="R341">
            <v>366.149</v>
          </cell>
          <cell r="S341">
            <v>281.707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0.814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</v>
          </cell>
          <cell r="S342">
            <v>9.258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</v>
          </cell>
          <cell r="N343">
            <v>1322.385</v>
          </cell>
          <cell r="O343">
            <v>109.679</v>
          </cell>
          <cell r="P343">
            <v>92.95400000000001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</v>
          </cell>
          <cell r="N344">
            <v>3.97</v>
          </cell>
          <cell r="O344">
            <v>0.597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3.655</v>
          </cell>
          <cell r="T344">
            <v>15.534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</v>
          </cell>
          <cell r="O345">
            <v>3.971</v>
          </cell>
          <cell r="P345">
            <v>10.615</v>
          </cell>
          <cell r="Q345">
            <v>11.975999999999999</v>
          </cell>
          <cell r="R345">
            <v>17.123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16.924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7.579000000000001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</v>
          </cell>
          <cell r="N347">
            <v>87.513</v>
          </cell>
          <cell r="O347">
            <v>11.597999999999999</v>
          </cell>
          <cell r="P347">
            <v>17.488999999999997</v>
          </cell>
          <cell r="Q347">
            <v>26.751</v>
          </cell>
          <cell r="R347">
            <v>40.168</v>
          </cell>
          <cell r="S347">
            <v>48.521</v>
          </cell>
          <cell r="T347">
            <v>125.885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</v>
          </cell>
          <cell r="N348">
            <v>192.027</v>
          </cell>
          <cell r="O348">
            <v>24.570999999999998</v>
          </cell>
          <cell r="P348">
            <v>59.778</v>
          </cell>
          <cell r="Q348">
            <v>79.198</v>
          </cell>
          <cell r="R348">
            <v>121.268</v>
          </cell>
          <cell r="S348">
            <v>135.32</v>
          </cell>
          <cell r="T348">
            <v>347.951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883.227</v>
          </cell>
          <cell r="N349">
            <v>15.03</v>
          </cell>
          <cell r="O349">
            <v>2.3179999999999996</v>
          </cell>
          <cell r="P349">
            <v>7.379</v>
          </cell>
          <cell r="Q349">
            <v>25.636</v>
          </cell>
          <cell r="R349">
            <v>74.39</v>
          </cell>
          <cell r="S349">
            <v>138.037</v>
          </cell>
          <cell r="T349">
            <v>620.437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</v>
          </cell>
          <cell r="N350">
            <v>2.632</v>
          </cell>
          <cell r="O350">
            <v>0.63</v>
          </cell>
          <cell r="P350">
            <v>2.424</v>
          </cell>
          <cell r="Q350">
            <v>5.465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</v>
          </cell>
          <cell r="R351">
            <v>4.9</v>
          </cell>
          <cell r="S351">
            <v>4.435</v>
          </cell>
          <cell r="T351">
            <v>7.591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</v>
          </cell>
          <cell r="N352">
            <v>13.06</v>
          </cell>
          <cell r="O352">
            <v>2.238</v>
          </cell>
          <cell r="P352">
            <v>3.086</v>
          </cell>
          <cell r="Q352">
            <v>3.681</v>
          </cell>
          <cell r="R352">
            <v>3.2</v>
          </cell>
          <cell r="S352">
            <v>2.285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</v>
          </cell>
          <cell r="P353">
            <v>1.412</v>
          </cell>
          <cell r="Q353">
            <v>3.297</v>
          </cell>
          <cell r="R353">
            <v>6.607</v>
          </cell>
          <cell r="S353">
            <v>8.695</v>
          </cell>
          <cell r="T353">
            <v>42.533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2.207</v>
          </cell>
          <cell r="N354">
            <v>0.471</v>
          </cell>
          <cell r="O354">
            <v>0.044</v>
          </cell>
          <cell r="P354">
            <v>0.068</v>
          </cell>
          <cell r="Q354">
            <v>0.155</v>
          </cell>
          <cell r="R354">
            <v>0.481</v>
          </cell>
          <cell r="S354">
            <v>0.414</v>
          </cell>
          <cell r="T354">
            <v>0.574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</v>
          </cell>
          <cell r="N355">
            <v>0.279</v>
          </cell>
          <cell r="O355">
            <v>0.033</v>
          </cell>
          <cell r="P355">
            <v>0.152</v>
          </cell>
          <cell r="Q355">
            <v>0.439</v>
          </cell>
          <cell r="R355">
            <v>0.804</v>
          </cell>
          <cell r="S355">
            <v>1.207</v>
          </cell>
          <cell r="T355">
            <v>4.382000000000001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592.843</v>
          </cell>
          <cell r="N356">
            <v>13.701</v>
          </cell>
          <cell r="O356">
            <v>2.508</v>
          </cell>
          <cell r="P356">
            <v>7.183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395.6140000000001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4966.472</v>
          </cell>
          <cell r="N357">
            <v>68.127</v>
          </cell>
          <cell r="O357">
            <v>20.005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</v>
          </cell>
          <cell r="T357">
            <v>3237.111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139.831</v>
          </cell>
          <cell r="O358">
            <v>34.339</v>
          </cell>
          <cell r="P358">
            <v>34.275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</v>
          </cell>
          <cell r="O359">
            <v>3.807</v>
          </cell>
          <cell r="P359">
            <v>8.114</v>
          </cell>
          <cell r="Q359">
            <v>9.785</v>
          </cell>
          <cell r="R359">
            <v>19.266000000000002</v>
          </cell>
          <cell r="S359">
            <v>22.956000000000003</v>
          </cell>
          <cell r="T359">
            <v>60.196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272.289</v>
          </cell>
          <cell r="N360">
            <v>99.843</v>
          </cell>
          <cell r="O360">
            <v>28.912</v>
          </cell>
          <cell r="P360">
            <v>28.692999999999998</v>
          </cell>
          <cell r="Q360">
            <v>25.778</v>
          </cell>
          <cell r="R360">
            <v>23.491999999999997</v>
          </cell>
          <cell r="S360">
            <v>22.537</v>
          </cell>
          <cell r="T360">
            <v>43.034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</v>
          </cell>
          <cell r="O361">
            <v>32.414</v>
          </cell>
          <cell r="P361">
            <v>25.07</v>
          </cell>
          <cell r="Q361">
            <v>27.298000000000002</v>
          </cell>
          <cell r="R361">
            <v>23.338</v>
          </cell>
          <cell r="S361">
            <v>17.764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121.338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10.514</v>
          </cell>
          <cell r="S363">
            <v>18.681</v>
          </cell>
          <cell r="T363">
            <v>85.567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</v>
          </cell>
          <cell r="N364">
            <v>252.851</v>
          </cell>
          <cell r="O364">
            <v>66.662</v>
          </cell>
          <cell r="P364">
            <v>78.648</v>
          </cell>
          <cell r="Q364">
            <v>84.982</v>
          </cell>
          <cell r="R364">
            <v>116.137</v>
          </cell>
          <cell r="S364">
            <v>163.957</v>
          </cell>
          <cell r="T364">
            <v>529.615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50.239</v>
          </cell>
          <cell r="N365">
            <v>0.368</v>
          </cell>
          <cell r="O365">
            <v>0.079</v>
          </cell>
          <cell r="P365">
            <v>0.445</v>
          </cell>
          <cell r="Q365">
            <v>1.264</v>
          </cell>
          <cell r="R365">
            <v>3.7619999999999996</v>
          </cell>
          <cell r="S365">
            <v>6.853</v>
          </cell>
          <cell r="T365">
            <v>37.468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400.116</v>
          </cell>
          <cell r="N366">
            <v>221.782</v>
          </cell>
          <cell r="O366">
            <v>37.88</v>
          </cell>
          <cell r="P366">
            <v>33.433</v>
          </cell>
          <cell r="Q366">
            <v>28.578</v>
          </cell>
          <cell r="R366">
            <v>24.003</v>
          </cell>
          <cell r="S366">
            <v>20.685</v>
          </cell>
          <cell r="T366">
            <v>33.755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1080.495</v>
          </cell>
          <cell r="N367">
            <v>195.47</v>
          </cell>
          <cell r="O367">
            <v>26.523</v>
          </cell>
          <cell r="P367">
            <v>93.055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99.446</v>
          </cell>
          <cell r="O368">
            <v>23.695999999999998</v>
          </cell>
          <cell r="P368">
            <v>63.988</v>
          </cell>
          <cell r="Q368">
            <v>124.638</v>
          </cell>
          <cell r="R368">
            <v>85.013</v>
          </cell>
          <cell r="S368">
            <v>37.003</v>
          </cell>
          <cell r="T368">
            <v>53.704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</v>
          </cell>
          <cell r="O369">
            <v>1.525</v>
          </cell>
          <cell r="P369">
            <v>8.599</v>
          </cell>
          <cell r="Q369">
            <v>16.137</v>
          </cell>
          <cell r="R369">
            <v>43.278999999999996</v>
          </cell>
          <cell r="S369">
            <v>86.585</v>
          </cell>
          <cell r="T369">
            <v>706.3990000000001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</v>
          </cell>
          <cell r="O370">
            <v>0.235</v>
          </cell>
          <cell r="P370">
            <v>0.49399999999999994</v>
          </cell>
          <cell r="Q370">
            <v>0.5</v>
          </cell>
          <cell r="R370">
            <v>0.637</v>
          </cell>
          <cell r="S370">
            <v>0.6559999999999999</v>
          </cell>
          <cell r="T370">
            <v>1.287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</v>
          </cell>
          <cell r="N371">
            <v>254.677</v>
          </cell>
          <cell r="O371">
            <v>77.213</v>
          </cell>
          <cell r="P371">
            <v>85.12100000000001</v>
          </cell>
          <cell r="Q371">
            <v>83.062</v>
          </cell>
          <cell r="R371">
            <v>82.146</v>
          </cell>
          <cell r="S371">
            <v>70.827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</v>
          </cell>
          <cell r="N372">
            <v>0.566</v>
          </cell>
          <cell r="O372">
            <v>0.066</v>
          </cell>
          <cell r="P372">
            <v>0.203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</v>
          </cell>
          <cell r="N373">
            <v>7.922</v>
          </cell>
          <cell r="O373">
            <v>1.491</v>
          </cell>
          <cell r="P373">
            <v>1.955</v>
          </cell>
          <cell r="Q373">
            <v>1.835</v>
          </cell>
          <cell r="R373">
            <v>1.749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</v>
          </cell>
          <cell r="N374">
            <v>1.378</v>
          </cell>
          <cell r="O374">
            <v>0.276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</v>
          </cell>
          <cell r="P375">
            <v>1.502</v>
          </cell>
          <cell r="Q375">
            <v>3.754</v>
          </cell>
          <cell r="R375">
            <v>9.354</v>
          </cell>
          <cell r="S375">
            <v>13.605</v>
          </cell>
          <cell r="T375">
            <v>128.043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</v>
          </cell>
          <cell r="N376">
            <v>37.52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</v>
          </cell>
          <cell r="S376">
            <v>23.186999999999998</v>
          </cell>
          <cell r="T376">
            <v>52.687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</v>
          </cell>
          <cell r="O377">
            <v>2.579</v>
          </cell>
          <cell r="P377">
            <v>3.9690000000000003</v>
          </cell>
          <cell r="Q377">
            <v>6.257999999999999</v>
          </cell>
          <cell r="R377">
            <v>7.1419999999999995</v>
          </cell>
          <cell r="S377">
            <v>11.119</v>
          </cell>
          <cell r="T377">
            <v>30.267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</v>
          </cell>
          <cell r="N378">
            <v>84.393</v>
          </cell>
          <cell r="O378">
            <v>21.595</v>
          </cell>
          <cell r="P378">
            <v>64.122</v>
          </cell>
          <cell r="Q378">
            <v>113.868</v>
          </cell>
          <cell r="R378">
            <v>140.14700000000002</v>
          </cell>
          <cell r="S378">
            <v>116.441</v>
          </cell>
          <cell r="T378">
            <v>334.706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55.038</v>
          </cell>
          <cell r="O379">
            <v>13.34</v>
          </cell>
          <cell r="P379">
            <v>16.281</v>
          </cell>
          <cell r="Q379">
            <v>24.506999999999998</v>
          </cell>
          <cell r="R379">
            <v>19.786</v>
          </cell>
          <cell r="S379">
            <v>12.265</v>
          </cell>
          <cell r="T379">
            <v>20.391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</v>
          </cell>
          <cell r="N380">
            <v>0.569</v>
          </cell>
          <cell r="O380">
            <v>0.1</v>
          </cell>
          <cell r="P380">
            <v>0.35</v>
          </cell>
          <cell r="Q380">
            <v>0.8089999999999999</v>
          </cell>
          <cell r="R380">
            <v>2.344</v>
          </cell>
          <cell r="S380">
            <v>2.727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0.606</v>
          </cell>
          <cell r="R381">
            <v>1.3690000000000002</v>
          </cell>
          <cell r="S381">
            <v>1.865</v>
          </cell>
          <cell r="T381">
            <v>3.674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</v>
          </cell>
          <cell r="N382">
            <v>16.712</v>
          </cell>
          <cell r="O382">
            <v>2.555</v>
          </cell>
          <cell r="P382">
            <v>7.232</v>
          </cell>
          <cell r="Q382">
            <v>10.311</v>
          </cell>
          <cell r="R382">
            <v>15.898</v>
          </cell>
          <cell r="S382">
            <v>23.292</v>
          </cell>
          <cell r="T382">
            <v>65.335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913.531</v>
          </cell>
          <cell r="N383">
            <v>180.251</v>
          </cell>
          <cell r="O383">
            <v>15.142</v>
          </cell>
          <cell r="P383">
            <v>31.487000000000002</v>
          </cell>
          <cell r="Q383">
            <v>47.936</v>
          </cell>
          <cell r="R383">
            <v>98.43700000000001</v>
          </cell>
          <cell r="S383">
            <v>146.417</v>
          </cell>
          <cell r="T383">
            <v>393.861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70.723</v>
          </cell>
          <cell r="N384">
            <v>20.047</v>
          </cell>
          <cell r="O384">
            <v>1.654</v>
          </cell>
          <cell r="P384">
            <v>2.8469999999999995</v>
          </cell>
          <cell r="Q384">
            <v>4.401</v>
          </cell>
          <cell r="R384">
            <v>6.716</v>
          </cell>
          <cell r="S384">
            <v>9.878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1076.792</v>
          </cell>
          <cell r="N385">
            <v>422.17</v>
          </cell>
          <cell r="O385">
            <v>97.053</v>
          </cell>
          <cell r="P385">
            <v>122.15799999999999</v>
          </cell>
          <cell r="Q385">
            <v>180.481</v>
          </cell>
          <cell r="R385">
            <v>120.537</v>
          </cell>
          <cell r="S385">
            <v>57.821</v>
          </cell>
          <cell r="T385">
            <v>76.57199999999999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</v>
          </cell>
          <cell r="N386">
            <v>24.953</v>
          </cell>
          <cell r="O386">
            <v>5.808</v>
          </cell>
          <cell r="P386">
            <v>19.018</v>
          </cell>
          <cell r="Q386">
            <v>50.789</v>
          </cell>
          <cell r="R386">
            <v>157.872</v>
          </cell>
          <cell r="S386">
            <v>295.046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</v>
          </cell>
          <cell r="N387">
            <v>1.86</v>
          </cell>
          <cell r="O387">
            <v>0.192</v>
          </cell>
          <cell r="P387">
            <v>0.492</v>
          </cell>
          <cell r="Q387">
            <v>1.06</v>
          </cell>
          <cell r="R387">
            <v>3.4</v>
          </cell>
          <cell r="S387">
            <v>6.336</v>
          </cell>
          <cell r="T387">
            <v>21.553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267.467</v>
          </cell>
          <cell r="O388">
            <v>27.5</v>
          </cell>
          <cell r="P388">
            <v>38.031</v>
          </cell>
          <cell r="Q388">
            <v>57.88799999999999</v>
          </cell>
          <cell r="R388">
            <v>113.66299999999998</v>
          </cell>
          <cell r="S388">
            <v>171.152</v>
          </cell>
          <cell r="T388">
            <v>381.723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13.091</v>
          </cell>
          <cell r="O389">
            <v>2.124</v>
          </cell>
          <cell r="P389">
            <v>7.7669999999999995</v>
          </cell>
          <cell r="Q389">
            <v>25.39</v>
          </cell>
          <cell r="R389">
            <v>96.02799999999999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1178.513</v>
          </cell>
          <cell r="N390">
            <v>401.295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150.635</v>
          </cell>
          <cell r="S390">
            <v>82.305</v>
          </cell>
          <cell r="T390">
            <v>121.385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</v>
          </cell>
          <cell r="N391">
            <v>72.798</v>
          </cell>
          <cell r="O391">
            <v>13.928</v>
          </cell>
          <cell r="P391">
            <v>60.748</v>
          </cell>
          <cell r="Q391">
            <v>179.461</v>
          </cell>
          <cell r="R391">
            <v>436.397</v>
          </cell>
          <cell r="S391">
            <v>625.67</v>
          </cell>
          <cell r="T391">
            <v>4174.954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</v>
          </cell>
          <cell r="P392">
            <v>50.07299999999999</v>
          </cell>
          <cell r="Q392">
            <v>64.455</v>
          </cell>
          <cell r="R392">
            <v>51.935</v>
          </cell>
          <cell r="S392">
            <v>32.191</v>
          </cell>
          <cell r="T392">
            <v>47.00199999999999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72.499</v>
          </cell>
          <cell r="N393">
            <v>2.368</v>
          </cell>
          <cell r="O393">
            <v>0.311</v>
          </cell>
          <cell r="P393">
            <v>1.006</v>
          </cell>
          <cell r="Q393">
            <v>2.186</v>
          </cell>
          <cell r="R393">
            <v>5.843</v>
          </cell>
          <cell r="S393">
            <v>9.862</v>
          </cell>
          <cell r="T393">
            <v>50.923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359.275</v>
          </cell>
          <cell r="N394">
            <v>88.742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</v>
          </cell>
          <cell r="S394">
            <v>49.629</v>
          </cell>
          <cell r="T394">
            <v>139.841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4.401</v>
          </cell>
          <cell r="P395">
            <v>9.888</v>
          </cell>
          <cell r="Q395">
            <v>16.642</v>
          </cell>
          <cell r="R395">
            <v>30.522999999999996</v>
          </cell>
          <cell r="S395">
            <v>33.063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</v>
          </cell>
          <cell r="O396">
            <v>0.027</v>
          </cell>
          <cell r="P396">
            <v>0.072</v>
          </cell>
          <cell r="Q396">
            <v>0.103</v>
          </cell>
          <cell r="R396">
            <v>0.235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</v>
          </cell>
          <cell r="S397">
            <v>33.807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240.951</v>
          </cell>
          <cell r="N398">
            <v>7.62</v>
          </cell>
          <cell r="O398">
            <v>0.652</v>
          </cell>
          <cell r="P398">
            <v>1.851</v>
          </cell>
          <cell r="Q398">
            <v>5.305</v>
          </cell>
          <cell r="R398">
            <v>18.618</v>
          </cell>
          <cell r="S398">
            <v>44.111999999999995</v>
          </cell>
          <cell r="T398">
            <v>162.793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438.998</v>
          </cell>
          <cell r="N399">
            <v>131.45</v>
          </cell>
          <cell r="O399">
            <v>31.73</v>
          </cell>
          <cell r="P399">
            <v>55.488</v>
          </cell>
          <cell r="Q399">
            <v>94.392</v>
          </cell>
          <cell r="R399">
            <v>64.84100000000001</v>
          </cell>
          <cell r="S399">
            <v>28.019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4701.316000000001</v>
          </cell>
          <cell r="P400">
            <v>6164.502</v>
          </cell>
          <cell r="Q400">
            <v>8266.088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332.116</v>
          </cell>
          <cell r="O401">
            <v>72.729</v>
          </cell>
          <cell r="P401">
            <v>275.211</v>
          </cell>
          <cell r="Q401">
            <v>788.2539999999999</v>
          </cell>
          <cell r="R401">
            <v>2201.5389999999998</v>
          </cell>
          <cell r="S401">
            <v>3761.468</v>
          </cell>
          <cell r="T401">
            <v>21700.013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</v>
          </cell>
          <cell r="N402">
            <v>25259.171</v>
          </cell>
          <cell r="O402">
            <v>4628.5869999999995</v>
          </cell>
          <cell r="P402">
            <v>5889.291</v>
          </cell>
          <cell r="Q402">
            <v>7477.834000000001</v>
          </cell>
          <cell r="R402">
            <v>10092.845000000001</v>
          </cell>
          <cell r="S402">
            <v>11735.596000000001</v>
          </cell>
          <cell r="T402">
            <v>28565.184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24820.958</v>
          </cell>
          <cell r="N403">
            <v>9323.716</v>
          </cell>
          <cell r="O403">
            <v>2084.094</v>
          </cell>
          <cell r="P403">
            <v>2319.373</v>
          </cell>
          <cell r="Q403">
            <v>3047.732</v>
          </cell>
          <cell r="R403">
            <v>2655.456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7069.419</v>
          </cell>
          <cell r="N404">
            <v>1121.762</v>
          </cell>
          <cell r="O404">
            <v>149.529</v>
          </cell>
          <cell r="P404">
            <v>325.557</v>
          </cell>
          <cell r="Q404">
            <v>545.426</v>
          </cell>
          <cell r="R404">
            <v>891.0409999999999</v>
          </cell>
          <cell r="S404">
            <v>971.445</v>
          </cell>
          <cell r="T404">
            <v>3064.659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6075.477</v>
          </cell>
          <cell r="N405">
            <v>78.491</v>
          </cell>
          <cell r="O405">
            <v>15.169</v>
          </cell>
          <cell r="P405">
            <v>65.737</v>
          </cell>
          <cell r="Q405">
            <v>193.965</v>
          </cell>
          <cell r="R405">
            <v>476.353</v>
          </cell>
          <cell r="S405">
            <v>685.785</v>
          </cell>
          <cell r="T405">
            <v>4559.977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</v>
          </cell>
          <cell r="N406">
            <v>2677.276</v>
          </cell>
          <cell r="O406">
            <v>199.91</v>
          </cell>
          <cell r="P406">
            <v>594.558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20278.229</v>
          </cell>
          <cell r="N407">
            <v>232.601</v>
          </cell>
          <cell r="O407">
            <v>52.835</v>
          </cell>
          <cell r="P407">
            <v>187.418</v>
          </cell>
          <cell r="Q407">
            <v>541.899</v>
          </cell>
          <cell r="R407">
            <v>1527.52</v>
          </cell>
          <cell r="S407">
            <v>2774.301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</v>
          </cell>
          <cell r="N408">
            <v>40.412</v>
          </cell>
          <cell r="O408">
            <v>5.551</v>
          </cell>
          <cell r="P408">
            <v>16.219</v>
          </cell>
          <cell r="Q408">
            <v>23.654000000000003</v>
          </cell>
          <cell r="R408">
            <v>48.5</v>
          </cell>
          <cell r="S408">
            <v>59.697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</v>
          </cell>
          <cell r="N409">
            <v>3786.261</v>
          </cell>
          <cell r="O409">
            <v>859.107</v>
          </cell>
          <cell r="P409">
            <v>1018.5010000000001</v>
          </cell>
          <cell r="Q409">
            <v>1474.475</v>
          </cell>
          <cell r="R409">
            <v>1121.839</v>
          </cell>
          <cell r="S409">
            <v>646.057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</v>
          </cell>
          <cell r="N410">
            <v>1397.368</v>
          </cell>
          <cell r="O410">
            <v>300.541</v>
          </cell>
          <cell r="P410">
            <v>290.55</v>
          </cell>
          <cell r="Q410">
            <v>348.218</v>
          </cell>
          <cell r="R410">
            <v>310.423</v>
          </cell>
          <cell r="S410">
            <v>237.948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</v>
          </cell>
          <cell r="N411">
            <v>752.276</v>
          </cell>
          <cell r="O411">
            <v>131.19</v>
          </cell>
          <cell r="P411">
            <v>179.439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863.617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255.759</v>
          </cell>
          <cell r="O412">
            <v>36.41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154.653</v>
          </cell>
          <cell r="T412">
            <v>258.527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</v>
          </cell>
          <cell r="N413">
            <v>3132.052</v>
          </cell>
          <cell r="O413">
            <v>756.846</v>
          </cell>
          <cell r="P413">
            <v>719.3240000000001</v>
          </cell>
          <cell r="Q413">
            <v>785.7660000000001</v>
          </cell>
          <cell r="R413">
            <v>696.98</v>
          </cell>
          <cell r="S413">
            <v>533.946</v>
          </cell>
          <cell r="T413">
            <v>871.458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659.054</v>
          </cell>
          <cell r="N414">
            <v>92.922</v>
          </cell>
          <cell r="O414">
            <v>20.063000000000002</v>
          </cell>
          <cell r="P414">
            <v>36.793</v>
          </cell>
          <cell r="Q414">
            <v>54.138</v>
          </cell>
          <cell r="R414">
            <v>79.167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</v>
          </cell>
          <cell r="N415">
            <v>318.833</v>
          </cell>
          <cell r="O415">
            <v>37.866</v>
          </cell>
          <cell r="P415">
            <v>79</v>
          </cell>
          <cell r="Q415">
            <v>109.767</v>
          </cell>
          <cell r="R415">
            <v>174.865</v>
          </cell>
          <cell r="S415">
            <v>190.177</v>
          </cell>
          <cell r="T415">
            <v>588.247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</v>
          </cell>
          <cell r="N416">
            <v>1635.988</v>
          </cell>
          <cell r="O416">
            <v>292.39099999999996</v>
          </cell>
          <cell r="P416">
            <v>582.244</v>
          </cell>
          <cell r="Q416">
            <v>762.083</v>
          </cell>
          <cell r="R416">
            <v>1079.976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1832.215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741.482</v>
          </cell>
          <cell r="O418">
            <v>69.465</v>
          </cell>
          <cell r="P418">
            <v>125.68800000000002</v>
          </cell>
          <cell r="Q418">
            <v>159.63</v>
          </cell>
          <cell r="R418">
            <v>265.619</v>
          </cell>
          <cell r="S418">
            <v>358.603</v>
          </cell>
          <cell r="T418">
            <v>944.4029999999999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9727.496</v>
          </cell>
          <cell r="N419">
            <v>139.7</v>
          </cell>
          <cell r="O419">
            <v>34.86</v>
          </cell>
          <cell r="P419">
            <v>115.985</v>
          </cell>
          <cell r="Q419">
            <v>340.765</v>
          </cell>
          <cell r="R419">
            <v>907.8</v>
          </cell>
          <cell r="S419">
            <v>1641.8229999999999</v>
          </cell>
          <cell r="T419">
            <v>6546.562999999999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2553.035</v>
          </cell>
          <cell r="N420">
            <v>21.758</v>
          </cell>
          <cell r="O420">
            <v>4.009</v>
          </cell>
          <cell r="P420">
            <v>14.522</v>
          </cell>
          <cell r="Q420">
            <v>45.105</v>
          </cell>
          <cell r="R420">
            <v>162.466</v>
          </cell>
          <cell r="S420">
            <v>291.66</v>
          </cell>
          <cell r="T420">
            <v>2013.515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</v>
          </cell>
          <cell r="N421">
            <v>40.413</v>
          </cell>
          <cell r="O421">
            <v>7.106</v>
          </cell>
          <cell r="P421">
            <v>26.382</v>
          </cell>
          <cell r="Q421">
            <v>61.37599999999999</v>
          </cell>
          <cell r="R421">
            <v>191.81</v>
          </cell>
          <cell r="S421">
            <v>392.385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4634.914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</v>
          </cell>
          <cell r="R422">
            <v>265.44399999999996</v>
          </cell>
          <cell r="S422">
            <v>448.433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403.719</v>
          </cell>
          <cell r="N423">
            <v>4.864</v>
          </cell>
          <cell r="O423">
            <v>1.024</v>
          </cell>
          <cell r="P423">
            <v>4.238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</v>
          </cell>
          <cell r="O424">
            <v>4.243</v>
          </cell>
          <cell r="P424">
            <v>11.293</v>
          </cell>
          <cell r="Q424">
            <v>13.027000000000001</v>
          </cell>
          <cell r="R424">
            <v>19.243</v>
          </cell>
          <cell r="S424">
            <v>17.418</v>
          </cell>
          <cell r="T424">
            <v>22.575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4911.61</v>
          </cell>
          <cell r="N425">
            <v>710.007</v>
          </cell>
          <cell r="O425">
            <v>91.6</v>
          </cell>
          <cell r="P425">
            <v>209.76399999999998</v>
          </cell>
          <cell r="Q425">
            <v>381.521</v>
          </cell>
          <cell r="R425">
            <v>637.009</v>
          </cell>
          <cell r="S425">
            <v>698.643</v>
          </cell>
          <cell r="T425">
            <v>2183.066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63997.768</v>
          </cell>
          <cell r="N426">
            <v>14792.686</v>
          </cell>
          <cell r="O426">
            <v>2393.9809999999998</v>
          </cell>
          <cell r="P426">
            <v>3250.162</v>
          </cell>
          <cell r="Q426">
            <v>3913.58</v>
          </cell>
          <cell r="R426">
            <v>6695.484</v>
          </cell>
          <cell r="S426">
            <v>9047.001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</v>
          </cell>
          <cell r="N427">
            <v>8706.341</v>
          </cell>
          <cell r="O427">
            <v>1722.158</v>
          </cell>
          <cell r="P427">
            <v>2043.2959999999998</v>
          </cell>
          <cell r="Q427">
            <v>2414.433</v>
          </cell>
          <cell r="R427">
            <v>2144.057</v>
          </cell>
          <cell r="S427">
            <v>1646.2440000000001</v>
          </cell>
          <cell r="T427">
            <v>2763.438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</v>
          </cell>
          <cell r="N428">
            <v>1.534</v>
          </cell>
          <cell r="O428">
            <v>0.194</v>
          </cell>
          <cell r="P428">
            <v>0.4660000000000001</v>
          </cell>
          <cell r="Q428">
            <v>0.505</v>
          </cell>
          <cell r="R428">
            <v>0.664</v>
          </cell>
          <cell r="S428">
            <v>0.726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</v>
          </cell>
          <cell r="N429">
            <v>0.792</v>
          </cell>
          <cell r="O429">
            <v>0.09</v>
          </cell>
          <cell r="P429">
            <v>0.222</v>
          </cell>
          <cell r="Q429">
            <v>0.388</v>
          </cell>
          <cell r="R429">
            <v>0.906</v>
          </cell>
          <cell r="S429">
            <v>1.174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</v>
          </cell>
          <cell r="O430">
            <v>54.83</v>
          </cell>
          <cell r="P430">
            <v>82.22399999999999</v>
          </cell>
          <cell r="Q430">
            <v>70.18900000000001</v>
          </cell>
          <cell r="R430">
            <v>85.755</v>
          </cell>
          <cell r="S430">
            <v>72.146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</v>
          </cell>
          <cell r="O431">
            <v>1.116</v>
          </cell>
          <cell r="P431">
            <v>2.004</v>
          </cell>
          <cell r="Q431">
            <v>2.403</v>
          </cell>
          <cell r="R431">
            <v>6.027</v>
          </cell>
          <cell r="S431">
            <v>9.791</v>
          </cell>
          <cell r="T431">
            <v>20.136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</v>
          </cell>
          <cell r="N432">
            <v>126.363</v>
          </cell>
          <cell r="O432">
            <v>18.495</v>
          </cell>
          <cell r="P432">
            <v>28.945</v>
          </cell>
          <cell r="Q432">
            <v>28.773000000000003</v>
          </cell>
          <cell r="R432">
            <v>40.772</v>
          </cell>
          <cell r="S432">
            <v>61.683</v>
          </cell>
          <cell r="T432">
            <v>142.11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583.795</v>
          </cell>
          <cell r="N433">
            <v>321.183</v>
          </cell>
          <cell r="O433">
            <v>52.555</v>
          </cell>
          <cell r="P433">
            <v>50.717</v>
          </cell>
          <cell r="Q433">
            <v>40.269</v>
          </cell>
          <cell r="R433">
            <v>41.537</v>
          </cell>
          <cell r="S433">
            <v>33.137</v>
          </cell>
          <cell r="T433">
            <v>44.397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35.056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</v>
          </cell>
          <cell r="N435">
            <v>51.889</v>
          </cell>
          <cell r="O435">
            <v>6.297</v>
          </cell>
          <cell r="P435">
            <v>24.805</v>
          </cell>
          <cell r="Q435">
            <v>41.822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</v>
          </cell>
          <cell r="N436">
            <v>5.075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38.083</v>
          </cell>
          <cell r="S436">
            <v>60.938</v>
          </cell>
          <cell r="T436">
            <v>234.044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</v>
          </cell>
          <cell r="N437">
            <v>1.908</v>
          </cell>
          <cell r="O437">
            <v>0.517</v>
          </cell>
          <cell r="P437">
            <v>4.4510000000000005</v>
          </cell>
          <cell r="Q437">
            <v>9.005</v>
          </cell>
          <cell r="R437">
            <v>24.866</v>
          </cell>
          <cell r="S437">
            <v>36.443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4.124</v>
          </cell>
          <cell r="N438">
            <v>0.35</v>
          </cell>
          <cell r="O438">
            <v>0.051000000000000004</v>
          </cell>
          <cell r="P438">
            <v>0.28800000000000003</v>
          </cell>
          <cell r="Q438">
            <v>0.577</v>
          </cell>
          <cell r="R438">
            <v>0.802</v>
          </cell>
          <cell r="S438">
            <v>0.7030000000000001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</v>
          </cell>
          <cell r="N439">
            <v>0.837</v>
          </cell>
          <cell r="O439">
            <v>0.112</v>
          </cell>
          <cell r="P439">
            <v>0.333</v>
          </cell>
          <cell r="Q439">
            <v>0.964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3030.839</v>
          </cell>
          <cell r="N440">
            <v>924.26</v>
          </cell>
          <cell r="O440">
            <v>142.69</v>
          </cell>
          <cell r="P440">
            <v>314.394</v>
          </cell>
          <cell r="Q440">
            <v>287.808</v>
          </cell>
          <cell r="R440">
            <v>419.15200000000004</v>
          </cell>
          <cell r="S440">
            <v>365.754</v>
          </cell>
          <cell r="T440">
            <v>576.781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71.785</v>
          </cell>
          <cell r="N441">
            <v>4.339</v>
          </cell>
          <cell r="O441">
            <v>0.868</v>
          </cell>
          <cell r="P441">
            <v>2.811</v>
          </cell>
          <cell r="Q441">
            <v>7.296</v>
          </cell>
          <cell r="R441">
            <v>11.94</v>
          </cell>
          <cell r="S441">
            <v>19.66</v>
          </cell>
          <cell r="T441">
            <v>24.871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5.151</v>
          </cell>
          <cell r="N442">
            <v>0.125</v>
          </cell>
          <cell r="O442">
            <v>0.025</v>
          </cell>
          <cell r="P442">
            <v>0.10200000000000001</v>
          </cell>
          <cell r="Q442">
            <v>0.216</v>
          </cell>
          <cell r="R442">
            <v>0.524</v>
          </cell>
          <cell r="S442">
            <v>0.706</v>
          </cell>
          <cell r="T442">
            <v>3.453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</v>
          </cell>
          <cell r="N443">
            <v>2.559</v>
          </cell>
          <cell r="O443">
            <v>0.5680000000000001</v>
          </cell>
          <cell r="P443">
            <v>4.2</v>
          </cell>
          <cell r="Q443">
            <v>8.626</v>
          </cell>
          <cell r="R443">
            <v>27.278</v>
          </cell>
          <cell r="S443">
            <v>53.495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</v>
          </cell>
          <cell r="N444">
            <v>19.083</v>
          </cell>
          <cell r="O444">
            <v>3.36</v>
          </cell>
          <cell r="P444">
            <v>4.777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8.918999999999999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</v>
          </cell>
          <cell r="P445">
            <v>17.565</v>
          </cell>
          <cell r="Q445">
            <v>16.675</v>
          </cell>
          <cell r="R445">
            <v>21.653</v>
          </cell>
          <cell r="S445">
            <v>21.591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</v>
          </cell>
          <cell r="N446">
            <v>2.058</v>
          </cell>
          <cell r="O446">
            <v>0.455</v>
          </cell>
          <cell r="P446">
            <v>2.115</v>
          </cell>
          <cell r="Q446">
            <v>5.477</v>
          </cell>
          <cell r="R446">
            <v>13.039000000000001</v>
          </cell>
          <cell r="S446">
            <v>20.56</v>
          </cell>
          <cell r="T446">
            <v>28.008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</v>
          </cell>
          <cell r="P447">
            <v>6.207</v>
          </cell>
          <cell r="Q447">
            <v>13.762999999999998</v>
          </cell>
          <cell r="R447">
            <v>11.045</v>
          </cell>
          <cell r="S447">
            <v>3.963</v>
          </cell>
          <cell r="T447">
            <v>4.151999999999999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3466.399</v>
          </cell>
          <cell r="N448">
            <v>472.456</v>
          </cell>
          <cell r="O448">
            <v>73.903</v>
          </cell>
          <cell r="P448">
            <v>316.988</v>
          </cell>
          <cell r="Q448">
            <v>513.1120000000001</v>
          </cell>
          <cell r="R448">
            <v>643.118</v>
          </cell>
          <cell r="S448">
            <v>520.872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2.542</v>
          </cell>
          <cell r="N449">
            <v>0.666</v>
          </cell>
          <cell r="O449">
            <v>0.064</v>
          </cell>
          <cell r="P449">
            <v>0.126</v>
          </cell>
          <cell r="Q449">
            <v>0.14200000000000002</v>
          </cell>
          <cell r="R449">
            <v>0.211</v>
          </cell>
          <cell r="S449">
            <v>0.332</v>
          </cell>
          <cell r="T449">
            <v>1.001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2.928</v>
          </cell>
          <cell r="N451">
            <v>0.216</v>
          </cell>
          <cell r="O451">
            <v>0.067</v>
          </cell>
          <cell r="P451">
            <v>0.22699999999999998</v>
          </cell>
          <cell r="Q451">
            <v>0.278</v>
          </cell>
          <cell r="R451">
            <v>0.5469999999999999</v>
          </cell>
          <cell r="S451">
            <v>0.491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304.246</v>
          </cell>
          <cell r="N452">
            <v>4.617</v>
          </cell>
          <cell r="O452">
            <v>1.396</v>
          </cell>
          <cell r="P452">
            <v>6.601999999999999</v>
          </cell>
          <cell r="Q452">
            <v>14.585</v>
          </cell>
          <cell r="R452">
            <v>46.317</v>
          </cell>
          <cell r="S452">
            <v>69.361</v>
          </cell>
          <cell r="T452">
            <v>161.368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1085.12</v>
          </cell>
          <cell r="N453">
            <v>293.824</v>
          </cell>
          <cell r="O453">
            <v>45.513999999999996</v>
          </cell>
          <cell r="P453">
            <v>63.426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</v>
          </cell>
          <cell r="N454">
            <v>136.067</v>
          </cell>
          <cell r="O454">
            <v>35.585</v>
          </cell>
          <cell r="P454">
            <v>32.25</v>
          </cell>
          <cell r="Q454">
            <v>45.579</v>
          </cell>
          <cell r="R454">
            <v>33.495</v>
          </cell>
          <cell r="S454">
            <v>16.117</v>
          </cell>
          <cell r="T454">
            <v>23.406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14.892</v>
          </cell>
          <cell r="Q455">
            <v>36.383</v>
          </cell>
          <cell r="R455">
            <v>72.09700000000001</v>
          </cell>
          <cell r="S455">
            <v>88.928</v>
          </cell>
          <cell r="T455">
            <v>123.171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336.147</v>
          </cell>
          <cell r="N456">
            <v>135.627</v>
          </cell>
          <cell r="O456">
            <v>24.457</v>
          </cell>
          <cell r="P456">
            <v>30.295</v>
          </cell>
          <cell r="Q456">
            <v>42.148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</v>
          </cell>
          <cell r="N457">
            <v>171.746</v>
          </cell>
          <cell r="O457">
            <v>36.917</v>
          </cell>
          <cell r="P457">
            <v>43.893</v>
          </cell>
          <cell r="Q457">
            <v>50.337999999999994</v>
          </cell>
          <cell r="R457">
            <v>51.58</v>
          </cell>
          <cell r="S457">
            <v>37.658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</v>
          </cell>
          <cell r="N458">
            <v>7.304</v>
          </cell>
          <cell r="O458">
            <v>2.155</v>
          </cell>
          <cell r="P458">
            <v>13.388</v>
          </cell>
          <cell r="Q458">
            <v>30.466</v>
          </cell>
          <cell r="R458">
            <v>65.754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</v>
          </cell>
          <cell r="N459">
            <v>2.223</v>
          </cell>
          <cell r="O459">
            <v>0.151</v>
          </cell>
          <cell r="P459">
            <v>0.428</v>
          </cell>
          <cell r="Q459">
            <v>0.474</v>
          </cell>
          <cell r="R459">
            <v>0.30100000000000005</v>
          </cell>
          <cell r="S459">
            <v>0.776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</v>
          </cell>
          <cell r="N460">
            <v>58.696</v>
          </cell>
          <cell r="O460">
            <v>15.994</v>
          </cell>
          <cell r="P460">
            <v>16.092</v>
          </cell>
          <cell r="Q460">
            <v>24.028</v>
          </cell>
          <cell r="R460">
            <v>21.953</v>
          </cell>
          <cell r="S460">
            <v>12.697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</v>
          </cell>
          <cell r="O461">
            <v>3.3970000000000002</v>
          </cell>
          <cell r="P461">
            <v>16.05</v>
          </cell>
          <cell r="Q461">
            <v>22.543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329.936</v>
          </cell>
          <cell r="N462">
            <v>151.368</v>
          </cell>
          <cell r="O462">
            <v>33.579</v>
          </cell>
          <cell r="P462">
            <v>29.039</v>
          </cell>
          <cell r="Q462">
            <v>31.249</v>
          </cell>
          <cell r="R462">
            <v>30.376</v>
          </cell>
          <cell r="S462">
            <v>22.317</v>
          </cell>
          <cell r="T462">
            <v>32.008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</v>
          </cell>
          <cell r="P463">
            <v>11.57</v>
          </cell>
          <cell r="Q463">
            <v>19.986</v>
          </cell>
          <cell r="R463">
            <v>35.007</v>
          </cell>
          <cell r="S463">
            <v>39.918</v>
          </cell>
          <cell r="T463">
            <v>97.408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24272.476</v>
          </cell>
          <cell r="N464">
            <v>2296.286</v>
          </cell>
          <cell r="O464">
            <v>354.7</v>
          </cell>
          <cell r="P464">
            <v>977.986</v>
          </cell>
          <cell r="Q464">
            <v>1608.01</v>
          </cell>
          <cell r="R464">
            <v>3611.535</v>
          </cell>
          <cell r="S464">
            <v>5515.017</v>
          </cell>
          <cell r="T464">
            <v>9908.942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670.116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89.916</v>
          </cell>
          <cell r="R465">
            <v>82.585</v>
          </cell>
          <cell r="S465">
            <v>80.973</v>
          </cell>
          <cell r="T465">
            <v>193.793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</v>
          </cell>
          <cell r="N466">
            <v>6.74</v>
          </cell>
          <cell r="O466">
            <v>0.839</v>
          </cell>
          <cell r="P466">
            <v>1.5970000000000002</v>
          </cell>
          <cell r="Q466">
            <v>1.373</v>
          </cell>
          <cell r="R466">
            <v>1.739</v>
          </cell>
          <cell r="S466">
            <v>1.505</v>
          </cell>
          <cell r="T466">
            <v>2.026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10.011</v>
          </cell>
          <cell r="P467">
            <v>10.969000000000001</v>
          </cell>
          <cell r="Q467">
            <v>15.531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</v>
          </cell>
          <cell r="P468">
            <v>170.317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40.809</v>
          </cell>
          <cell r="N469">
            <v>3.742</v>
          </cell>
          <cell r="O469">
            <v>0.695</v>
          </cell>
          <cell r="P469">
            <v>2.373</v>
          </cell>
          <cell r="Q469">
            <v>3.731</v>
          </cell>
          <cell r="R469">
            <v>5.727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132.283</v>
          </cell>
          <cell r="N470">
            <v>1.72</v>
          </cell>
          <cell r="O470">
            <v>0.526</v>
          </cell>
          <cell r="P470">
            <v>2.939</v>
          </cell>
          <cell r="Q470">
            <v>7.81</v>
          </cell>
          <cell r="R470">
            <v>23.936</v>
          </cell>
          <cell r="S470">
            <v>34.888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211.367</v>
          </cell>
          <cell r="N471">
            <v>5.258</v>
          </cell>
          <cell r="O471">
            <v>1.87</v>
          </cell>
          <cell r="P471">
            <v>8.672</v>
          </cell>
          <cell r="Q471">
            <v>13.527999999999999</v>
          </cell>
          <cell r="R471">
            <v>28.611</v>
          </cell>
          <cell r="S471">
            <v>33.592999999999996</v>
          </cell>
          <cell r="T471">
            <v>119.835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</v>
          </cell>
          <cell r="O472">
            <v>0.054</v>
          </cell>
          <cell r="P472">
            <v>0.487</v>
          </cell>
          <cell r="Q472">
            <v>0.646</v>
          </cell>
          <cell r="R472">
            <v>1.623</v>
          </cell>
          <cell r="S472">
            <v>2.316</v>
          </cell>
          <cell r="T472">
            <v>9.341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</v>
          </cell>
          <cell r="N473">
            <v>2.375</v>
          </cell>
          <cell r="O473">
            <v>0.813</v>
          </cell>
          <cell r="P473">
            <v>5.959</v>
          </cell>
          <cell r="Q473">
            <v>12.586</v>
          </cell>
          <cell r="R473">
            <v>49.019000000000005</v>
          </cell>
          <cell r="S473">
            <v>63.816</v>
          </cell>
          <cell r="T473">
            <v>155.799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</v>
          </cell>
          <cell r="N474">
            <v>87.313</v>
          </cell>
          <cell r="O474">
            <v>20.406</v>
          </cell>
          <cell r="P474">
            <v>18.596</v>
          </cell>
          <cell r="Q474">
            <v>17.521</v>
          </cell>
          <cell r="R474">
            <v>16.605</v>
          </cell>
          <cell r="S474">
            <v>12.646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</v>
          </cell>
          <cell r="P475">
            <v>2.04</v>
          </cell>
          <cell r="Q475">
            <v>5.584</v>
          </cell>
          <cell r="R475">
            <v>19.424</v>
          </cell>
          <cell r="S475">
            <v>27.236</v>
          </cell>
          <cell r="T475">
            <v>98.094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</v>
          </cell>
          <cell r="N476">
            <v>26.095</v>
          </cell>
          <cell r="O476">
            <v>3.4240000000000004</v>
          </cell>
          <cell r="P476">
            <v>8.552</v>
          </cell>
          <cell r="Q476">
            <v>11.741</v>
          </cell>
          <cell r="R476">
            <v>16.219</v>
          </cell>
          <cell r="S476">
            <v>17.826</v>
          </cell>
          <cell r="T476">
            <v>38.031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</v>
          </cell>
          <cell r="P477">
            <v>15.270999999999999</v>
          </cell>
          <cell r="Q477">
            <v>20.399</v>
          </cell>
          <cell r="R477">
            <v>24.564</v>
          </cell>
          <cell r="S477">
            <v>23.253</v>
          </cell>
          <cell r="T477">
            <v>57.525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</v>
          </cell>
          <cell r="N478">
            <v>19.25</v>
          </cell>
          <cell r="O478">
            <v>3.02</v>
          </cell>
          <cell r="P478">
            <v>11.023</v>
          </cell>
          <cell r="Q478">
            <v>11.758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17.961</v>
          </cell>
          <cell r="N479">
            <v>8.338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2.215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3007.111</v>
          </cell>
          <cell r="N480">
            <v>1309.977</v>
          </cell>
          <cell r="O480">
            <v>278.832</v>
          </cell>
          <cell r="P480">
            <v>281.26300000000003</v>
          </cell>
          <cell r="Q480">
            <v>386.824</v>
          </cell>
          <cell r="R480">
            <v>349.678</v>
          </cell>
          <cell r="S480">
            <v>187.825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</v>
          </cell>
          <cell r="N481">
            <v>57.213</v>
          </cell>
          <cell r="O481">
            <v>11.049</v>
          </cell>
          <cell r="P481">
            <v>12.248000000000001</v>
          </cell>
          <cell r="Q481">
            <v>14.488999999999999</v>
          </cell>
          <cell r="R481">
            <v>15.255</v>
          </cell>
          <cell r="S481">
            <v>10.203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1.138</v>
          </cell>
          <cell r="O482">
            <v>0.46199999999999997</v>
          </cell>
          <cell r="P482">
            <v>2.09</v>
          </cell>
          <cell r="Q482">
            <v>4.507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1.259</v>
          </cell>
          <cell r="O483">
            <v>0.194</v>
          </cell>
          <cell r="P483">
            <v>0.575</v>
          </cell>
          <cell r="Q483">
            <v>0.6990000000000001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</v>
          </cell>
          <cell r="O484">
            <v>0.33599999999999997</v>
          </cell>
          <cell r="P484">
            <v>2.625</v>
          </cell>
          <cell r="Q484">
            <v>6.786</v>
          </cell>
          <cell r="R484">
            <v>18.893</v>
          </cell>
          <cell r="S484">
            <v>25.357</v>
          </cell>
          <cell r="T484">
            <v>69.993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</v>
          </cell>
          <cell r="Q485">
            <v>70.025</v>
          </cell>
          <cell r="R485">
            <v>175.732</v>
          </cell>
          <cell r="S485">
            <v>255.285</v>
          </cell>
          <cell r="T485">
            <v>858.241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0.209</v>
          </cell>
          <cell r="O486">
            <v>0.057</v>
          </cell>
          <cell r="P486">
            <v>0.268</v>
          </cell>
          <cell r="Q486">
            <v>0.266</v>
          </cell>
          <cell r="R486">
            <v>0.639</v>
          </cell>
          <cell r="S486">
            <v>0.743</v>
          </cell>
          <cell r="T486">
            <v>0.983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</v>
          </cell>
          <cell r="N487">
            <v>10.78</v>
          </cell>
          <cell r="O487">
            <v>2</v>
          </cell>
          <cell r="P487">
            <v>2.443</v>
          </cell>
          <cell r="Q487">
            <v>2.0810000000000004</v>
          </cell>
          <cell r="R487">
            <v>2.373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4.664</v>
          </cell>
          <cell r="R488">
            <v>5.737</v>
          </cell>
          <cell r="S488">
            <v>4.936</v>
          </cell>
          <cell r="T488">
            <v>9.020999999999997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4.941</v>
          </cell>
          <cell r="O489">
            <v>0.877</v>
          </cell>
          <cell r="P489">
            <v>3.9939999999999998</v>
          </cell>
          <cell r="Q489">
            <v>9.812000000000001</v>
          </cell>
          <cell r="R489">
            <v>20.707</v>
          </cell>
          <cell r="S489">
            <v>31.607</v>
          </cell>
          <cell r="T489">
            <v>49.94799999999999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26.682</v>
          </cell>
          <cell r="O490">
            <v>4.465</v>
          </cell>
          <cell r="P490">
            <v>5.151</v>
          </cell>
          <cell r="Q490">
            <v>5.192</v>
          </cell>
          <cell r="R490">
            <v>5.294</v>
          </cell>
          <cell r="S490">
            <v>3.852</v>
          </cell>
          <cell r="T490">
            <v>4.733999999999999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13.376</v>
          </cell>
          <cell r="N491">
            <v>4.11</v>
          </cell>
          <cell r="O491">
            <v>0.394</v>
          </cell>
          <cell r="P491">
            <v>0.7859999999999999</v>
          </cell>
          <cell r="Q491">
            <v>0.652</v>
          </cell>
          <cell r="R491">
            <v>1.014</v>
          </cell>
          <cell r="S491">
            <v>1.52</v>
          </cell>
          <cell r="T491">
            <v>4.9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2060.863</v>
          </cell>
          <cell r="N492">
            <v>13.559</v>
          </cell>
          <cell r="O492">
            <v>3.675</v>
          </cell>
          <cell r="P492">
            <v>31.302</v>
          </cell>
          <cell r="Q492">
            <v>88.06</v>
          </cell>
          <cell r="R492">
            <v>277.259</v>
          </cell>
          <cell r="S492">
            <v>459.531</v>
          </cell>
          <cell r="T492">
            <v>1187.477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473.128</v>
          </cell>
          <cell r="N493">
            <v>194.783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</v>
          </cell>
          <cell r="T493">
            <v>65.642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268.457</v>
          </cell>
          <cell r="N494">
            <v>2.482</v>
          </cell>
          <cell r="O494">
            <v>0.57</v>
          </cell>
          <cell r="P494">
            <v>5.66</v>
          </cell>
          <cell r="Q494">
            <v>8.348</v>
          </cell>
          <cell r="R494">
            <v>24.464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</v>
          </cell>
          <cell r="N495">
            <v>0.234</v>
          </cell>
          <cell r="O495">
            <v>0.045</v>
          </cell>
          <cell r="P495">
            <v>0.366</v>
          </cell>
          <cell r="Q495">
            <v>0.683</v>
          </cell>
          <cell r="R495">
            <v>0.985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</v>
          </cell>
          <cell r="N496">
            <v>0.116</v>
          </cell>
          <cell r="O496">
            <v>0.03</v>
          </cell>
          <cell r="P496">
            <v>0.137</v>
          </cell>
          <cell r="Q496">
            <v>0.231</v>
          </cell>
          <cell r="R496">
            <v>0.388</v>
          </cell>
          <cell r="S496">
            <v>0.41600000000000004</v>
          </cell>
          <cell r="T496">
            <v>0.709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25.072</v>
          </cell>
          <cell r="T497">
            <v>43.42400000000001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</v>
          </cell>
          <cell r="N498">
            <v>161.567</v>
          </cell>
          <cell r="O498">
            <v>30.285</v>
          </cell>
          <cell r="P498">
            <v>32.885</v>
          </cell>
          <cell r="Q498">
            <v>26.875</v>
          </cell>
          <cell r="R498">
            <v>25.378</v>
          </cell>
          <cell r="S498">
            <v>19.517</v>
          </cell>
          <cell r="T498">
            <v>25.908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</v>
          </cell>
          <cell r="O499">
            <v>0.583</v>
          </cell>
          <cell r="P499">
            <v>1.382</v>
          </cell>
          <cell r="Q499">
            <v>2.088</v>
          </cell>
          <cell r="R499">
            <v>2.575</v>
          </cell>
          <cell r="S499">
            <v>2.555</v>
          </cell>
          <cell r="T499">
            <v>4.281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</v>
          </cell>
          <cell r="N500">
            <v>73.979</v>
          </cell>
          <cell r="O500">
            <v>18.578000000000003</v>
          </cell>
          <cell r="P500">
            <v>27.051000000000002</v>
          </cell>
          <cell r="Q500">
            <v>37.214</v>
          </cell>
          <cell r="R500">
            <v>37.812000000000005</v>
          </cell>
          <cell r="S500">
            <v>25.442</v>
          </cell>
          <cell r="T500">
            <v>40.431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</v>
          </cell>
          <cell r="N501">
            <v>28.502</v>
          </cell>
          <cell r="O501">
            <v>4.612</v>
          </cell>
          <cell r="P501">
            <v>9.264</v>
          </cell>
          <cell r="Q501">
            <v>10.352</v>
          </cell>
          <cell r="R501">
            <v>10.08</v>
          </cell>
          <cell r="S501">
            <v>9.152999999999999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</v>
          </cell>
          <cell r="Q502">
            <v>6.195</v>
          </cell>
          <cell r="R502">
            <v>15.395999999999999</v>
          </cell>
          <cell r="S502">
            <v>24.21</v>
          </cell>
          <cell r="T502">
            <v>59.31799999999999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</v>
          </cell>
          <cell r="N503">
            <v>3.487</v>
          </cell>
          <cell r="O503">
            <v>0.789</v>
          </cell>
          <cell r="P503">
            <v>5.406000000000001</v>
          </cell>
          <cell r="Q503">
            <v>24.788</v>
          </cell>
          <cell r="R503">
            <v>74.402</v>
          </cell>
          <cell r="S503">
            <v>81.202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0.073</v>
          </cell>
          <cell r="O504">
            <v>0.015</v>
          </cell>
          <cell r="P504">
            <v>0.129</v>
          </cell>
          <cell r="Q504">
            <v>0.15899999999999997</v>
          </cell>
          <cell r="R504">
            <v>0.458</v>
          </cell>
          <cell r="S504">
            <v>0.762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</v>
          </cell>
          <cell r="N505">
            <v>5478.228</v>
          </cell>
          <cell r="O505">
            <v>1113.32</v>
          </cell>
          <cell r="P505">
            <v>1067.757</v>
          </cell>
          <cell r="Q505">
            <v>1734.4160000000002</v>
          </cell>
          <cell r="R505">
            <v>3276.8140000000003</v>
          </cell>
          <cell r="S505">
            <v>3657.209</v>
          </cell>
          <cell r="T505">
            <v>5859.317999999999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4129.133</v>
          </cell>
          <cell r="N506">
            <v>828.623</v>
          </cell>
          <cell r="O506">
            <v>122.06200000000001</v>
          </cell>
          <cell r="P506">
            <v>340.831</v>
          </cell>
          <cell r="Q506">
            <v>385.619</v>
          </cell>
          <cell r="R506">
            <v>634.636</v>
          </cell>
          <cell r="S506">
            <v>699.842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934.122</v>
          </cell>
          <cell r="N507">
            <v>203.984</v>
          </cell>
          <cell r="O507">
            <v>44.128</v>
          </cell>
          <cell r="P507">
            <v>58.888000000000005</v>
          </cell>
          <cell r="Q507">
            <v>57.409</v>
          </cell>
          <cell r="R507">
            <v>110.202</v>
          </cell>
          <cell r="S507">
            <v>166.503</v>
          </cell>
          <cell r="T507">
            <v>293.008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</v>
          </cell>
          <cell r="N508">
            <v>231.993</v>
          </cell>
          <cell r="O508">
            <v>16.92</v>
          </cell>
          <cell r="P508">
            <v>29.505</v>
          </cell>
          <cell r="Q508">
            <v>33.937000000000005</v>
          </cell>
          <cell r="R508">
            <v>55.865</v>
          </cell>
          <cell r="S508">
            <v>48.92100000000001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</v>
          </cell>
          <cell r="N509">
            <v>1.279</v>
          </cell>
          <cell r="O509">
            <v>0.28200000000000003</v>
          </cell>
          <cell r="P509">
            <v>1.761</v>
          </cell>
          <cell r="Q509">
            <v>2.379</v>
          </cell>
          <cell r="R509">
            <v>8.524000000000001</v>
          </cell>
          <cell r="S509">
            <v>15.142999999999999</v>
          </cell>
          <cell r="T509">
            <v>52.52799999999999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93.192</v>
          </cell>
          <cell r="N510">
            <v>3.405</v>
          </cell>
          <cell r="O510">
            <v>0.549</v>
          </cell>
          <cell r="P510">
            <v>2.418</v>
          </cell>
          <cell r="Q510">
            <v>3.34</v>
          </cell>
          <cell r="R510">
            <v>9.698</v>
          </cell>
          <cell r="S510">
            <v>15.743000000000002</v>
          </cell>
          <cell r="T510">
            <v>58.039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</v>
          </cell>
          <cell r="N511">
            <v>12.03</v>
          </cell>
          <cell r="O511">
            <v>2.7119999999999997</v>
          </cell>
          <cell r="P511">
            <v>23.652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</v>
          </cell>
          <cell r="N512">
            <v>198.018</v>
          </cell>
          <cell r="O512">
            <v>51.65</v>
          </cell>
          <cell r="P512">
            <v>62.95</v>
          </cell>
          <cell r="Q512">
            <v>97.549</v>
          </cell>
          <cell r="R512">
            <v>89.246</v>
          </cell>
          <cell r="S512">
            <v>47.768</v>
          </cell>
          <cell r="T512">
            <v>56.09699999999999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38.833</v>
          </cell>
          <cell r="N513">
            <v>4.111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2653.053</v>
          </cell>
          <cell r="N514">
            <v>20.883</v>
          </cell>
          <cell r="O514">
            <v>6.1690000000000005</v>
          </cell>
          <cell r="P514">
            <v>42.644000000000005</v>
          </cell>
          <cell r="Q514">
            <v>76.14699999999999</v>
          </cell>
          <cell r="R514">
            <v>344.07899999999995</v>
          </cell>
          <cell r="S514">
            <v>543.125</v>
          </cell>
          <cell r="T514">
            <v>1620.006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374.248</v>
          </cell>
          <cell r="N515">
            <v>36.342</v>
          </cell>
          <cell r="O515">
            <v>6.455</v>
          </cell>
          <cell r="P515">
            <v>23.403999999999996</v>
          </cell>
          <cell r="Q515">
            <v>47.402</v>
          </cell>
          <cell r="R515">
            <v>80.17699999999999</v>
          </cell>
          <cell r="S515">
            <v>84.65100000000001</v>
          </cell>
          <cell r="T515">
            <v>95.81700000000001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77.96</v>
          </cell>
          <cell r="N516">
            <v>17.471</v>
          </cell>
          <cell r="O516">
            <v>2.306</v>
          </cell>
          <cell r="P516">
            <v>6.061</v>
          </cell>
          <cell r="Q516">
            <v>6.337999999999999</v>
          </cell>
          <cell r="R516">
            <v>10.687000000000001</v>
          </cell>
          <cell r="S516">
            <v>11.832</v>
          </cell>
          <cell r="T516">
            <v>23.265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</v>
          </cell>
          <cell r="N517">
            <v>270.94</v>
          </cell>
          <cell r="O517">
            <v>72.127</v>
          </cell>
          <cell r="P517">
            <v>93.81700000000001</v>
          </cell>
          <cell r="Q517">
            <v>153.964</v>
          </cell>
          <cell r="R517">
            <v>125.412</v>
          </cell>
          <cell r="S517">
            <v>66.103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</v>
          </cell>
          <cell r="N518">
            <v>33.221</v>
          </cell>
          <cell r="O518">
            <v>3.848</v>
          </cell>
          <cell r="P518">
            <v>15.618</v>
          </cell>
          <cell r="Q518">
            <v>31.243000000000002</v>
          </cell>
          <cell r="R518">
            <v>70.558</v>
          </cell>
          <cell r="S518">
            <v>74.69800000000001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801.593</v>
          </cell>
          <cell r="N519">
            <v>25.487</v>
          </cell>
          <cell r="O519">
            <v>7.92</v>
          </cell>
          <cell r="P519">
            <v>36.791</v>
          </cell>
          <cell r="Q519">
            <v>83.785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0.367</v>
          </cell>
          <cell r="P520">
            <v>0.661</v>
          </cell>
          <cell r="Q520">
            <v>1.07</v>
          </cell>
          <cell r="R520">
            <v>2.564</v>
          </cell>
          <cell r="S520">
            <v>2.314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</v>
          </cell>
          <cell r="N521">
            <v>16.739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</v>
          </cell>
          <cell r="N522">
            <v>81.674</v>
          </cell>
          <cell r="O522">
            <v>14.610999999999999</v>
          </cell>
          <cell r="P522">
            <v>17.043</v>
          </cell>
          <cell r="Q522">
            <v>15.351000000000003</v>
          </cell>
          <cell r="R522">
            <v>17.038999999999998</v>
          </cell>
          <cell r="S522">
            <v>13.867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</v>
          </cell>
          <cell r="N523">
            <v>7.708</v>
          </cell>
          <cell r="O523">
            <v>1.073</v>
          </cell>
          <cell r="P523">
            <v>3.197</v>
          </cell>
          <cell r="Q523">
            <v>3.304</v>
          </cell>
          <cell r="R523">
            <v>6.099</v>
          </cell>
          <cell r="S523">
            <v>10.262</v>
          </cell>
          <cell r="T523">
            <v>21.039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62.163</v>
          </cell>
          <cell r="N524">
            <v>24.108</v>
          </cell>
          <cell r="O524">
            <v>2.955</v>
          </cell>
          <cell r="P524">
            <v>3.9939999999999998</v>
          </cell>
          <cell r="Q524">
            <v>6.985</v>
          </cell>
          <cell r="R524">
            <v>8.242999999999999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84.818</v>
          </cell>
          <cell r="N525">
            <v>1.805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53.172</v>
          </cell>
          <cell r="O526">
            <v>8.521</v>
          </cell>
          <cell r="P526">
            <v>10.428</v>
          </cell>
          <cell r="Q526">
            <v>9.607</v>
          </cell>
          <cell r="R526">
            <v>12.168</v>
          </cell>
          <cell r="S526">
            <v>8.578</v>
          </cell>
          <cell r="T526">
            <v>9.985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</v>
          </cell>
          <cell r="N527">
            <v>12.58</v>
          </cell>
          <cell r="O527">
            <v>1.387</v>
          </cell>
          <cell r="P527">
            <v>3.676</v>
          </cell>
          <cell r="Q527">
            <v>4.984</v>
          </cell>
          <cell r="R527">
            <v>14.525</v>
          </cell>
          <cell r="S527">
            <v>16.033</v>
          </cell>
          <cell r="T527">
            <v>18.536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</v>
          </cell>
          <cell r="O528">
            <v>0.913</v>
          </cell>
          <cell r="P528">
            <v>4.634</v>
          </cell>
          <cell r="Q528">
            <v>12.2</v>
          </cell>
          <cell r="R528">
            <v>23.562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10.155</v>
          </cell>
          <cell r="N529">
            <v>0.118</v>
          </cell>
          <cell r="O529">
            <v>0.024</v>
          </cell>
          <cell r="P529">
            <v>0.195</v>
          </cell>
          <cell r="Q529">
            <v>0.34199999999999997</v>
          </cell>
          <cell r="R529">
            <v>1.323</v>
          </cell>
          <cell r="S529">
            <v>2.122</v>
          </cell>
          <cell r="T529">
            <v>6.031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5.308</v>
          </cell>
          <cell r="N530">
            <v>0.186</v>
          </cell>
          <cell r="O530">
            <v>0.033</v>
          </cell>
          <cell r="P530">
            <v>0.10400000000000001</v>
          </cell>
          <cell r="Q530">
            <v>0.279</v>
          </cell>
          <cell r="R530">
            <v>0.756</v>
          </cell>
          <cell r="S530">
            <v>0.965</v>
          </cell>
          <cell r="T530">
            <v>2.985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</v>
          </cell>
          <cell r="O531">
            <v>20.208</v>
          </cell>
          <cell r="P531">
            <v>36.522</v>
          </cell>
          <cell r="Q531">
            <v>36.405</v>
          </cell>
          <cell r="R531">
            <v>41.244</v>
          </cell>
          <cell r="S531">
            <v>36.069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</v>
          </cell>
          <cell r="O532">
            <v>57.904</v>
          </cell>
          <cell r="P532">
            <v>43.439</v>
          </cell>
          <cell r="Q532">
            <v>76.986</v>
          </cell>
          <cell r="R532">
            <v>66.69800000000001</v>
          </cell>
          <cell r="S532">
            <v>30.615</v>
          </cell>
          <cell r="T532">
            <v>35.897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284.794</v>
          </cell>
          <cell r="N533">
            <v>22.777</v>
          </cell>
          <cell r="O533">
            <v>5.543</v>
          </cell>
          <cell r="P533">
            <v>20.731</v>
          </cell>
          <cell r="Q533">
            <v>26.9</v>
          </cell>
          <cell r="R533">
            <v>51.598</v>
          </cell>
          <cell r="S533">
            <v>58.818</v>
          </cell>
          <cell r="T533">
            <v>98.42699999999999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4.571</v>
          </cell>
          <cell r="N534">
            <v>1.263</v>
          </cell>
          <cell r="O534">
            <v>0.162</v>
          </cell>
          <cell r="P534">
            <v>0.32799999999999996</v>
          </cell>
          <cell r="Q534">
            <v>0.321</v>
          </cell>
          <cell r="R534">
            <v>0.542</v>
          </cell>
          <cell r="S534">
            <v>0.729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</v>
          </cell>
          <cell r="N535">
            <v>297.746</v>
          </cell>
          <cell r="O535">
            <v>30.116</v>
          </cell>
          <cell r="P535">
            <v>26.433999999999997</v>
          </cell>
          <cell r="Q535">
            <v>17.534</v>
          </cell>
          <cell r="R535">
            <v>17.31</v>
          </cell>
          <cell r="S535">
            <v>16.1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</v>
          </cell>
          <cell r="N536">
            <v>0.142</v>
          </cell>
          <cell r="O536">
            <v>0.025</v>
          </cell>
          <cell r="P536">
            <v>0.122</v>
          </cell>
          <cell r="Q536">
            <v>0.195</v>
          </cell>
          <cell r="R536">
            <v>0.815</v>
          </cell>
          <cell r="S536">
            <v>1.42</v>
          </cell>
          <cell r="T536">
            <v>4.753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6.403</v>
          </cell>
          <cell r="N537">
            <v>0.14</v>
          </cell>
          <cell r="O537">
            <v>0.03</v>
          </cell>
          <cell r="P537">
            <v>0.242</v>
          </cell>
          <cell r="Q537">
            <v>0.40700000000000003</v>
          </cell>
          <cell r="R537">
            <v>0.779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40.324</v>
          </cell>
          <cell r="O538">
            <v>7.007</v>
          </cell>
          <cell r="P538">
            <v>8.806</v>
          </cell>
          <cell r="Q538">
            <v>7.2379999999999995</v>
          </cell>
          <cell r="R538">
            <v>7.303</v>
          </cell>
          <cell r="S538">
            <v>6.07</v>
          </cell>
          <cell r="T538">
            <v>9.499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20.752</v>
          </cell>
          <cell r="N539">
            <v>1.043</v>
          </cell>
          <cell r="O539">
            <v>0.135</v>
          </cell>
          <cell r="P539">
            <v>0.819</v>
          </cell>
          <cell r="Q539">
            <v>2.234</v>
          </cell>
          <cell r="R539">
            <v>4.392</v>
          </cell>
          <cell r="S539">
            <v>4.457</v>
          </cell>
          <cell r="T539">
            <v>7.672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247.254</v>
          </cell>
          <cell r="O540">
            <v>32.063</v>
          </cell>
          <cell r="P540">
            <v>135.795</v>
          </cell>
          <cell r="Q540">
            <v>158.132</v>
          </cell>
          <cell r="R540">
            <v>199.05700000000002</v>
          </cell>
          <cell r="S540">
            <v>181.378</v>
          </cell>
          <cell r="T540">
            <v>405.1770000000001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</v>
          </cell>
          <cell r="N541">
            <v>10.771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</v>
          </cell>
          <cell r="S541">
            <v>6.947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6.108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129.207</v>
          </cell>
          <cell r="O543">
            <v>15.091000000000001</v>
          </cell>
          <cell r="P543">
            <v>36.748</v>
          </cell>
          <cell r="Q543">
            <v>37.955</v>
          </cell>
          <cell r="R543">
            <v>54.473</v>
          </cell>
          <cell r="S543">
            <v>69.399</v>
          </cell>
          <cell r="T543">
            <v>151.067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899.598</v>
          </cell>
          <cell r="N544">
            <v>401.849</v>
          </cell>
          <cell r="O544">
            <v>82.126</v>
          </cell>
          <cell r="P544">
            <v>80.062</v>
          </cell>
          <cell r="Q544">
            <v>101.414</v>
          </cell>
          <cell r="R544">
            <v>96.38100000000001</v>
          </cell>
          <cell r="S544">
            <v>60.012</v>
          </cell>
          <cell r="T544">
            <v>77.75399999999999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</v>
          </cell>
          <cell r="N545">
            <v>7.615</v>
          </cell>
          <cell r="O545">
            <v>0.9279999999999999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</v>
          </cell>
          <cell r="N546">
            <v>18.358</v>
          </cell>
          <cell r="O546">
            <v>3.798</v>
          </cell>
          <cell r="P546">
            <v>5.215</v>
          </cell>
          <cell r="Q546">
            <v>8.257</v>
          </cell>
          <cell r="R546">
            <v>7.83</v>
          </cell>
          <cell r="S546">
            <v>4.838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220.426</v>
          </cell>
          <cell r="O547">
            <v>28.588</v>
          </cell>
          <cell r="P547">
            <v>50.7</v>
          </cell>
          <cell r="Q547">
            <v>48.95</v>
          </cell>
          <cell r="R547">
            <v>75.85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342.746</v>
          </cell>
          <cell r="N548">
            <v>4.075</v>
          </cell>
          <cell r="O548">
            <v>0.895</v>
          </cell>
          <cell r="P548">
            <v>4.666</v>
          </cell>
          <cell r="Q548">
            <v>11.184000000000001</v>
          </cell>
          <cell r="R548">
            <v>38.294</v>
          </cell>
          <cell r="S548">
            <v>64.453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3.409</v>
          </cell>
          <cell r="N549">
            <v>0.188</v>
          </cell>
          <cell r="O549">
            <v>0.027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</v>
          </cell>
          <cell r="T549">
            <v>1.777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</v>
          </cell>
          <cell r="N550">
            <v>0.195</v>
          </cell>
          <cell r="O550">
            <v>0.045</v>
          </cell>
          <cell r="P550">
            <v>0.27</v>
          </cell>
          <cell r="Q550">
            <v>0.276</v>
          </cell>
          <cell r="R550">
            <v>0.657</v>
          </cell>
          <cell r="S550">
            <v>0.715</v>
          </cell>
          <cell r="T550">
            <v>1.187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0.822</v>
          </cell>
          <cell r="O551">
            <v>0.107</v>
          </cell>
          <cell r="P551">
            <v>0.213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0.972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</v>
          </cell>
          <cell r="N552">
            <v>1.325</v>
          </cell>
          <cell r="O552">
            <v>0.351</v>
          </cell>
          <cell r="P552">
            <v>2.7860000000000005</v>
          </cell>
          <cell r="Q552">
            <v>3.39</v>
          </cell>
          <cell r="R552">
            <v>8.721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</v>
          </cell>
          <cell r="O553">
            <v>3.6690000000000005</v>
          </cell>
          <cell r="P553">
            <v>8.74</v>
          </cell>
          <cell r="Q553">
            <v>7.722</v>
          </cell>
          <cell r="R553">
            <v>7.505</v>
          </cell>
          <cell r="S553">
            <v>7.002000000000001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246.016</v>
          </cell>
          <cell r="O554">
            <v>39.727</v>
          </cell>
          <cell r="P554">
            <v>40.162000000000006</v>
          </cell>
          <cell r="Q554">
            <v>31.659</v>
          </cell>
          <cell r="R554">
            <v>30.128</v>
          </cell>
          <cell r="S554">
            <v>22.923000000000002</v>
          </cell>
          <cell r="T554">
            <v>29.915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</v>
          </cell>
          <cell r="P555">
            <v>421.11699999999996</v>
          </cell>
          <cell r="Q555">
            <v>421.0690000000001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</v>
          </cell>
          <cell r="N556">
            <v>1.018</v>
          </cell>
          <cell r="O556">
            <v>0.258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80.30099999999999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3047.144</v>
          </cell>
          <cell r="N557">
            <v>1431.179</v>
          </cell>
          <cell r="O557">
            <v>127.165</v>
          </cell>
          <cell r="P557">
            <v>110.75</v>
          </cell>
          <cell r="Q557">
            <v>168.131</v>
          </cell>
          <cell r="R557">
            <v>308.585</v>
          </cell>
          <cell r="S557">
            <v>347.707</v>
          </cell>
          <cell r="T557">
            <v>553.627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</v>
          </cell>
          <cell r="N558">
            <v>4.708</v>
          </cell>
          <cell r="O558">
            <v>0.766</v>
          </cell>
          <cell r="P558">
            <v>2.8419999999999996</v>
          </cell>
          <cell r="Q558">
            <v>3.2189999999999994</v>
          </cell>
          <cell r="R558">
            <v>5.168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4.279</v>
          </cell>
          <cell r="P559">
            <v>10.358</v>
          </cell>
          <cell r="Q559">
            <v>13.415</v>
          </cell>
          <cell r="R559">
            <v>21.875999999999998</v>
          </cell>
          <cell r="S559">
            <v>19.868000000000002</v>
          </cell>
          <cell r="T559">
            <v>18.798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</v>
          </cell>
          <cell r="N560">
            <v>22.316</v>
          </cell>
          <cell r="O560">
            <v>2.536</v>
          </cell>
          <cell r="P560">
            <v>4.855</v>
          </cell>
          <cell r="Q560">
            <v>5.929</v>
          </cell>
          <cell r="R560">
            <v>9.644</v>
          </cell>
          <cell r="S560">
            <v>9.255</v>
          </cell>
          <cell r="T560">
            <v>20.454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</v>
          </cell>
          <cell r="N561">
            <v>112.54</v>
          </cell>
          <cell r="O561">
            <v>16.364</v>
          </cell>
          <cell r="P561">
            <v>31.195999999999998</v>
          </cell>
          <cell r="Q561">
            <v>37.897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</v>
          </cell>
          <cell r="O562">
            <v>35.1</v>
          </cell>
          <cell r="P562">
            <v>84.044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21.296</v>
          </cell>
          <cell r="O563">
            <v>4.508</v>
          </cell>
          <cell r="P563">
            <v>25.374000000000002</v>
          </cell>
          <cell r="Q563">
            <v>70.705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277.234</v>
          </cell>
          <cell r="N564">
            <v>3.346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</v>
          </cell>
          <cell r="S564">
            <v>53.902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59.038</v>
          </cell>
          <cell r="N565">
            <v>26.951</v>
          </cell>
          <cell r="O565">
            <v>6.12</v>
          </cell>
          <cell r="P565">
            <v>4.9270000000000005</v>
          </cell>
          <cell r="Q565">
            <v>5.006</v>
          </cell>
          <cell r="R565">
            <v>5.6080000000000005</v>
          </cell>
          <cell r="S565">
            <v>4.464</v>
          </cell>
          <cell r="T565">
            <v>5.962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33.788</v>
          </cell>
          <cell r="N566">
            <v>14.33</v>
          </cell>
          <cell r="O566">
            <v>2.101</v>
          </cell>
          <cell r="P566">
            <v>3.412</v>
          </cell>
          <cell r="Q566">
            <v>4.105</v>
          </cell>
          <cell r="R566">
            <v>4.188000000000001</v>
          </cell>
          <cell r="S566">
            <v>2.784</v>
          </cell>
          <cell r="T566">
            <v>2.868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8.385</v>
          </cell>
          <cell r="N568">
            <v>0.745</v>
          </cell>
          <cell r="O568">
            <v>0.126</v>
          </cell>
          <cell r="P568">
            <v>0.313</v>
          </cell>
          <cell r="Q568">
            <v>1.295</v>
          </cell>
          <cell r="R568">
            <v>2.9539999999999997</v>
          </cell>
          <cell r="S568">
            <v>1.822</v>
          </cell>
          <cell r="T568">
            <v>1.13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0.367</v>
          </cell>
          <cell r="O569">
            <v>0.064</v>
          </cell>
          <cell r="P569">
            <v>0.423</v>
          </cell>
          <cell r="Q569">
            <v>0.98</v>
          </cell>
          <cell r="R569">
            <v>1.989</v>
          </cell>
          <cell r="S569">
            <v>2.234</v>
          </cell>
          <cell r="T569">
            <v>3.949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</v>
          </cell>
          <cell r="N570">
            <v>21.781</v>
          </cell>
          <cell r="O570">
            <v>5.319</v>
          </cell>
          <cell r="P570">
            <v>20.692999999999998</v>
          </cell>
          <cell r="Q570">
            <v>47.855</v>
          </cell>
          <cell r="R570">
            <v>120.108</v>
          </cell>
          <cell r="S570">
            <v>161.045</v>
          </cell>
          <cell r="T570">
            <v>320.7459999999999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5272.422</v>
          </cell>
          <cell r="N571">
            <v>95.303</v>
          </cell>
          <cell r="O571">
            <v>37.825</v>
          </cell>
          <cell r="P571">
            <v>257.762</v>
          </cell>
          <cell r="Q571">
            <v>744.187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36.922</v>
          </cell>
          <cell r="P572">
            <v>33.878</v>
          </cell>
          <cell r="Q572">
            <v>44.803000000000004</v>
          </cell>
          <cell r="R572">
            <v>38.735</v>
          </cell>
          <cell r="S572">
            <v>18.597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</v>
          </cell>
          <cell r="O573">
            <v>6.106</v>
          </cell>
          <cell r="P573">
            <v>14.274000000000001</v>
          </cell>
          <cell r="Q573">
            <v>25.086</v>
          </cell>
          <cell r="R573">
            <v>46.891999999999996</v>
          </cell>
          <cell r="S573">
            <v>39.315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307.756</v>
          </cell>
          <cell r="N574">
            <v>108.201</v>
          </cell>
          <cell r="O574">
            <v>29.836</v>
          </cell>
          <cell r="P574">
            <v>36.923</v>
          </cell>
          <cell r="Q574">
            <v>30.948</v>
          </cell>
          <cell r="R574">
            <v>35.149</v>
          </cell>
          <cell r="S574">
            <v>30.353</v>
          </cell>
          <cell r="T574">
            <v>36.346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303.102</v>
          </cell>
          <cell r="N575">
            <v>152.749</v>
          </cell>
          <cell r="O575">
            <v>33.037</v>
          </cell>
          <cell r="P575">
            <v>26.723999999999997</v>
          </cell>
          <cell r="Q575">
            <v>27.844</v>
          </cell>
          <cell r="R575">
            <v>26.348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</v>
          </cell>
          <cell r="N576">
            <v>0.857</v>
          </cell>
          <cell r="O576">
            <v>0.249</v>
          </cell>
          <cell r="P576">
            <v>1.149</v>
          </cell>
          <cell r="Q576">
            <v>2.872</v>
          </cell>
          <cell r="R576">
            <v>8.181000000000001</v>
          </cell>
          <cell r="S576">
            <v>10.963000000000001</v>
          </cell>
          <cell r="T576">
            <v>21.847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</v>
          </cell>
          <cell r="N577">
            <v>2.107</v>
          </cell>
          <cell r="O577">
            <v>0.474</v>
          </cell>
          <cell r="P577">
            <v>2.757</v>
          </cell>
          <cell r="Q577">
            <v>8.275</v>
          </cell>
          <cell r="R577">
            <v>25.412</v>
          </cell>
          <cell r="S577">
            <v>31.052999999999997</v>
          </cell>
          <cell r="T577">
            <v>67.096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</v>
          </cell>
          <cell r="P578">
            <v>115.62800000000001</v>
          </cell>
          <cell r="Q578">
            <v>123.79100000000001</v>
          </cell>
          <cell r="R578">
            <v>151.165</v>
          </cell>
          <cell r="S578">
            <v>216.503</v>
          </cell>
          <cell r="T578">
            <v>406.7730000000001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</v>
          </cell>
          <cell r="N579">
            <v>0.445</v>
          </cell>
          <cell r="O579">
            <v>0.14100000000000001</v>
          </cell>
          <cell r="P579">
            <v>1.4620000000000002</v>
          </cell>
          <cell r="Q579">
            <v>3.168</v>
          </cell>
          <cell r="R579">
            <v>8.982</v>
          </cell>
          <cell r="S579">
            <v>12.352</v>
          </cell>
          <cell r="T579">
            <v>24.513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443.628</v>
          </cell>
          <cell r="N580">
            <v>254.286</v>
          </cell>
          <cell r="O580">
            <v>38.74</v>
          </cell>
          <cell r="P580">
            <v>39.607</v>
          </cell>
          <cell r="Q580">
            <v>30.943000000000005</v>
          </cell>
          <cell r="R580">
            <v>28.418999999999997</v>
          </cell>
          <cell r="S580">
            <v>21.795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264.472</v>
          </cell>
          <cell r="O581">
            <v>46.32599999999999</v>
          </cell>
          <cell r="P581">
            <v>111.57400000000001</v>
          </cell>
          <cell r="Q581">
            <v>239.187</v>
          </cell>
          <cell r="R581">
            <v>288.419</v>
          </cell>
          <cell r="S581">
            <v>182.895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</v>
          </cell>
          <cell r="N582">
            <v>112.579</v>
          </cell>
          <cell r="O582">
            <v>27.468</v>
          </cell>
          <cell r="P582">
            <v>54.914</v>
          </cell>
          <cell r="Q582">
            <v>118.80600000000001</v>
          </cell>
          <cell r="R582">
            <v>92.911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</v>
          </cell>
          <cell r="N583">
            <v>8.234</v>
          </cell>
          <cell r="O583">
            <v>2.584</v>
          </cell>
          <cell r="P583">
            <v>28.598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621.843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</v>
          </cell>
          <cell r="N584">
            <v>2.052</v>
          </cell>
          <cell r="O584">
            <v>0.259</v>
          </cell>
          <cell r="P584">
            <v>0.5680000000000001</v>
          </cell>
          <cell r="Q584">
            <v>0.5569999999999999</v>
          </cell>
          <cell r="R584">
            <v>0.808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</v>
          </cell>
          <cell r="R585">
            <v>97.856</v>
          </cell>
          <cell r="S585">
            <v>79.345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</v>
          </cell>
          <cell r="N586">
            <v>0.842</v>
          </cell>
          <cell r="O586">
            <v>0.109</v>
          </cell>
          <cell r="P586">
            <v>0.47600000000000003</v>
          </cell>
          <cell r="Q586">
            <v>0.631</v>
          </cell>
          <cell r="R586">
            <v>0.866</v>
          </cell>
          <cell r="S586">
            <v>1.388</v>
          </cell>
          <cell r="T586">
            <v>2.433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</v>
          </cell>
          <cell r="N587">
            <v>10.045</v>
          </cell>
          <cell r="O587">
            <v>1.799</v>
          </cell>
          <cell r="P587">
            <v>2.685</v>
          </cell>
          <cell r="Q587">
            <v>1.7790000000000004</v>
          </cell>
          <cell r="R587">
            <v>1.955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</v>
          </cell>
          <cell r="O588">
            <v>0.398</v>
          </cell>
          <cell r="P588">
            <v>2.56</v>
          </cell>
          <cell r="Q588">
            <v>5.82</v>
          </cell>
          <cell r="R588">
            <v>21.418</v>
          </cell>
          <cell r="S588">
            <v>33.968</v>
          </cell>
          <cell r="T588">
            <v>177.599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</v>
          </cell>
          <cell r="N589">
            <v>2.055</v>
          </cell>
          <cell r="O589">
            <v>0.617</v>
          </cell>
          <cell r="P589">
            <v>4.177</v>
          </cell>
          <cell r="Q589">
            <v>8.095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8.206</v>
          </cell>
          <cell r="P590">
            <v>18.201</v>
          </cell>
          <cell r="Q590">
            <v>16.614</v>
          </cell>
          <cell r="R590">
            <v>24.28</v>
          </cell>
          <cell r="S590">
            <v>30.907</v>
          </cell>
          <cell r="T590">
            <v>55.626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</v>
          </cell>
          <cell r="N591">
            <v>41.5</v>
          </cell>
          <cell r="O591">
            <v>3.955</v>
          </cell>
          <cell r="P591">
            <v>5.435</v>
          </cell>
          <cell r="Q591">
            <v>9.048</v>
          </cell>
          <cell r="R591">
            <v>12.128</v>
          </cell>
          <cell r="S591">
            <v>15.768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1132.455</v>
          </cell>
          <cell r="N592">
            <v>96.847</v>
          </cell>
          <cell r="O592">
            <v>29.395</v>
          </cell>
          <cell r="P592">
            <v>92.292</v>
          </cell>
          <cell r="Q592">
            <v>193.23</v>
          </cell>
          <cell r="R592">
            <v>229.50900000000001</v>
          </cell>
          <cell r="S592">
            <v>176.406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64.332</v>
          </cell>
          <cell r="O593">
            <v>15.157</v>
          </cell>
          <cell r="P593">
            <v>16.605999999999998</v>
          </cell>
          <cell r="Q593">
            <v>24.568</v>
          </cell>
          <cell r="R593">
            <v>22.454</v>
          </cell>
          <cell r="S593">
            <v>12.471</v>
          </cell>
          <cell r="T593">
            <v>17.639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</v>
          </cell>
          <cell r="N594">
            <v>0.913</v>
          </cell>
          <cell r="O594">
            <v>0.164</v>
          </cell>
          <cell r="P594">
            <v>0.903</v>
          </cell>
          <cell r="Q594">
            <v>1.383</v>
          </cell>
          <cell r="R594">
            <v>3.34</v>
          </cell>
          <cell r="S594">
            <v>3.729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</v>
          </cell>
          <cell r="N595">
            <v>2.427</v>
          </cell>
          <cell r="O595">
            <v>0.295</v>
          </cell>
          <cell r="P595">
            <v>0.479</v>
          </cell>
          <cell r="Q595">
            <v>2.232</v>
          </cell>
          <cell r="R595">
            <v>7.760999999999999</v>
          </cell>
          <cell r="S595">
            <v>5.14</v>
          </cell>
          <cell r="T595">
            <v>5.478000000000001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170.379</v>
          </cell>
          <cell r="N596">
            <v>19.122</v>
          </cell>
          <cell r="O596">
            <v>3.12</v>
          </cell>
          <cell r="P596">
            <v>9.123</v>
          </cell>
          <cell r="Q596">
            <v>10.731</v>
          </cell>
          <cell r="R596">
            <v>19.928</v>
          </cell>
          <cell r="S596">
            <v>31.245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</v>
          </cell>
          <cell r="N597">
            <v>248.715</v>
          </cell>
          <cell r="O597">
            <v>29.131999999999998</v>
          </cell>
          <cell r="P597">
            <v>62.706</v>
          </cell>
          <cell r="Q597">
            <v>75.901</v>
          </cell>
          <cell r="R597">
            <v>156.184</v>
          </cell>
          <cell r="S597">
            <v>210.823</v>
          </cell>
          <cell r="T597">
            <v>360.342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83.934</v>
          </cell>
          <cell r="N598">
            <v>26.143</v>
          </cell>
          <cell r="O598">
            <v>2.429</v>
          </cell>
          <cell r="P598">
            <v>4.964</v>
          </cell>
          <cell r="Q598">
            <v>8.356</v>
          </cell>
          <cell r="R598">
            <v>11.648</v>
          </cell>
          <cell r="S598">
            <v>13.954</v>
          </cell>
          <cell r="T598">
            <v>16.44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1126.888</v>
          </cell>
          <cell r="N599">
            <v>479.704</v>
          </cell>
          <cell r="O599">
            <v>105.094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1720.589</v>
          </cell>
          <cell r="N600">
            <v>39.013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42.162</v>
          </cell>
          <cell r="N601">
            <v>2.269</v>
          </cell>
          <cell r="O601">
            <v>0.271</v>
          </cell>
          <cell r="P601">
            <v>0.968</v>
          </cell>
          <cell r="Q601">
            <v>2.004</v>
          </cell>
          <cell r="R601">
            <v>6.011000000000001</v>
          </cell>
          <cell r="S601">
            <v>9.685</v>
          </cell>
          <cell r="T601">
            <v>20.954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85.175</v>
          </cell>
          <cell r="R602">
            <v>167.943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</v>
          </cell>
          <cell r="N603">
            <v>16.031</v>
          </cell>
          <cell r="O603">
            <v>3.442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1248.118</v>
          </cell>
          <cell r="N604">
            <v>462.826</v>
          </cell>
          <cell r="O604">
            <v>113.687</v>
          </cell>
          <cell r="P604">
            <v>129.735</v>
          </cell>
          <cell r="Q604">
            <v>190.476</v>
          </cell>
          <cell r="R604">
            <v>167.98</v>
          </cell>
          <cell r="S604">
            <v>83.507</v>
          </cell>
          <cell r="T604">
            <v>99.90700000000001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</v>
          </cell>
          <cell r="N605">
            <v>93.74</v>
          </cell>
          <cell r="O605">
            <v>25.214</v>
          </cell>
          <cell r="P605">
            <v>185.244</v>
          </cell>
          <cell r="Q605">
            <v>422.677</v>
          </cell>
          <cell r="R605">
            <v>794.235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529.805</v>
          </cell>
          <cell r="N606">
            <v>232.353</v>
          </cell>
          <cell r="O606">
            <v>51.497</v>
          </cell>
          <cell r="P606">
            <v>50.895</v>
          </cell>
          <cell r="Q606">
            <v>63.744</v>
          </cell>
          <cell r="R606">
            <v>58.243</v>
          </cell>
          <cell r="S606">
            <v>32.927</v>
          </cell>
          <cell r="T606">
            <v>40.146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</v>
          </cell>
          <cell r="N607">
            <v>3.483</v>
          </cell>
          <cell r="O607">
            <v>0.493</v>
          </cell>
          <cell r="P607">
            <v>2.447</v>
          </cell>
          <cell r="Q607">
            <v>3.572</v>
          </cell>
          <cell r="R607">
            <v>11.033000000000001</v>
          </cell>
          <cell r="S607">
            <v>17.596</v>
          </cell>
          <cell r="T607">
            <v>43.222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</v>
          </cell>
          <cell r="N608">
            <v>114.274</v>
          </cell>
          <cell r="O608">
            <v>11.975</v>
          </cell>
          <cell r="P608">
            <v>24.749</v>
          </cell>
          <cell r="Q608">
            <v>42.726</v>
          </cell>
          <cell r="R608">
            <v>58.044</v>
          </cell>
          <cell r="S608">
            <v>67.463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306.888</v>
          </cell>
          <cell r="N609">
            <v>40.959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49.034</v>
          </cell>
          <cell r="T609">
            <v>97.707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2.392</v>
          </cell>
          <cell r="N610">
            <v>0.323</v>
          </cell>
          <cell r="O610">
            <v>0.041</v>
          </cell>
          <cell r="P610">
            <v>0.121</v>
          </cell>
          <cell r="Q610">
            <v>0.144</v>
          </cell>
          <cell r="R610">
            <v>0.34</v>
          </cell>
          <cell r="S610">
            <v>0.521</v>
          </cell>
          <cell r="T610">
            <v>0.902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33.349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269.414</v>
          </cell>
          <cell r="N612">
            <v>10.163</v>
          </cell>
          <cell r="O612">
            <v>1.213</v>
          </cell>
          <cell r="P612">
            <v>4.922000000000001</v>
          </cell>
          <cell r="Q612">
            <v>11.237000000000002</v>
          </cell>
          <cell r="R612">
            <v>38.079</v>
          </cell>
          <cell r="S612">
            <v>68.085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431.506</v>
          </cell>
          <cell r="N613">
            <v>139.966</v>
          </cell>
          <cell r="O613">
            <v>33.151</v>
          </cell>
          <cell r="P613">
            <v>47.372</v>
          </cell>
          <cell r="Q613">
            <v>86.227</v>
          </cell>
          <cell r="R613">
            <v>65.293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</v>
          </cell>
          <cell r="N614">
            <v>27018.807</v>
          </cell>
          <cell r="O614">
            <v>4976.905000000001</v>
          </cell>
          <cell r="P614">
            <v>7969.425000000001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</v>
          </cell>
          <cell r="O615">
            <v>130.591</v>
          </cell>
          <cell r="P615">
            <v>866.366</v>
          </cell>
          <cell r="Q615">
            <v>2088.946</v>
          </cell>
          <cell r="R615">
            <v>4717.615</v>
          </cell>
          <cell r="S615">
            <v>6400.407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</v>
          </cell>
          <cell r="N616">
            <v>26564.917</v>
          </cell>
          <cell r="O616">
            <v>4846.314</v>
          </cell>
          <cell r="P616">
            <v>7103.059</v>
          </cell>
          <cell r="Q616">
            <v>9766.892</v>
          </cell>
          <cell r="R616">
            <v>14896.812000000002</v>
          </cell>
          <cell r="S616">
            <v>16330.039</v>
          </cell>
          <cell r="T616">
            <v>27447.711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26836.301</v>
          </cell>
          <cell r="N617">
            <v>10622.417</v>
          </cell>
          <cell r="O617">
            <v>2268.772</v>
          </cell>
          <cell r="P617">
            <v>2512.349</v>
          </cell>
          <cell r="Q617">
            <v>3195.023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9155.908</v>
          </cell>
          <cell r="N618">
            <v>1458.565</v>
          </cell>
          <cell r="O618">
            <v>220.988</v>
          </cell>
          <cell r="P618">
            <v>808.0160000000001</v>
          </cell>
          <cell r="Q618">
            <v>1088.559</v>
          </cell>
          <cell r="R618">
            <v>1439.834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28206.027</v>
          </cell>
          <cell r="N620">
            <v>2388.264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</v>
          </cell>
          <cell r="T620">
            <v>11968.449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20963.688</v>
          </cell>
          <cell r="N621">
            <v>325.476</v>
          </cell>
          <cell r="O621">
            <v>95.368</v>
          </cell>
          <cell r="P621">
            <v>612.559</v>
          </cell>
          <cell r="Q621">
            <v>1539.561</v>
          </cell>
          <cell r="R621">
            <v>3465.7650000000003</v>
          </cell>
          <cell r="S621">
            <v>4677.731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</v>
          </cell>
          <cell r="O622">
            <v>6.832000000000001</v>
          </cell>
          <cell r="P622">
            <v>25.366</v>
          </cell>
          <cell r="Q622">
            <v>35.759</v>
          </cell>
          <cell r="R622">
            <v>74.691</v>
          </cell>
          <cell r="S622">
            <v>101.27600000000001</v>
          </cell>
          <cell r="T622">
            <v>312.192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1262.849</v>
          </cell>
          <cell r="S623">
            <v>661.882</v>
          </cell>
          <cell r="T623">
            <v>841.135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</v>
          </cell>
          <cell r="N624">
            <v>1629.689</v>
          </cell>
          <cell r="O624">
            <v>327.926</v>
          </cell>
          <cell r="P624">
            <v>326.692</v>
          </cell>
          <cell r="Q624">
            <v>364.224</v>
          </cell>
          <cell r="R624">
            <v>352.845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</v>
          </cell>
          <cell r="S625">
            <v>474.11199999999997</v>
          </cell>
          <cell r="T625">
            <v>825.7280000000001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1497.716</v>
          </cell>
          <cell r="N626">
            <v>331.713</v>
          </cell>
          <cell r="O626">
            <v>57.445</v>
          </cell>
          <cell r="P626">
            <v>129.675</v>
          </cell>
          <cell r="Q626">
            <v>269.971</v>
          </cell>
          <cell r="R626">
            <v>317.492</v>
          </cell>
          <cell r="S626">
            <v>199.485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8122.998</v>
          </cell>
          <cell r="N627">
            <v>3523.605</v>
          </cell>
          <cell r="O627">
            <v>816.617</v>
          </cell>
          <cell r="P627">
            <v>812.956</v>
          </cell>
          <cell r="Q627">
            <v>828.4480000000001</v>
          </cell>
          <cell r="R627">
            <v>819.877</v>
          </cell>
          <cell r="S627">
            <v>565.681</v>
          </cell>
          <cell r="T627">
            <v>755.814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25.799</v>
          </cell>
          <cell r="P628">
            <v>54.926</v>
          </cell>
          <cell r="Q628">
            <v>80.284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1933.715</v>
          </cell>
          <cell r="N629">
            <v>397.09</v>
          </cell>
          <cell r="O629">
            <v>53.301</v>
          </cell>
          <cell r="P629">
            <v>197.303</v>
          </cell>
          <cell r="Q629">
            <v>223.384</v>
          </cell>
          <cell r="R629">
            <v>269.047</v>
          </cell>
          <cell r="S629">
            <v>248.514</v>
          </cell>
          <cell r="T629">
            <v>545.0759999999999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9692.363</v>
          </cell>
          <cell r="N630">
            <v>1985.03</v>
          </cell>
          <cell r="O630">
            <v>345.39099999999996</v>
          </cell>
          <cell r="P630">
            <v>769.078</v>
          </cell>
          <cell r="Q630">
            <v>982.864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32377.813</v>
          </cell>
          <cell r="N631">
            <v>9209.342</v>
          </cell>
          <cell r="O631">
            <v>1544.664</v>
          </cell>
          <cell r="P631">
            <v>1770.54</v>
          </cell>
          <cell r="Q631">
            <v>2513.254</v>
          </cell>
          <cell r="R631">
            <v>4507.018</v>
          </cell>
          <cell r="S631">
            <v>4947.279</v>
          </cell>
          <cell r="T631">
            <v>7885.715999999999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3184.542</v>
          </cell>
          <cell r="N632">
            <v>885.628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419.998</v>
          </cell>
          <cell r="S632">
            <v>505.889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</v>
          </cell>
          <cell r="O633">
            <v>67.44200000000001</v>
          </cell>
          <cell r="P633">
            <v>407.919</v>
          </cell>
          <cell r="Q633">
            <v>1123.304</v>
          </cell>
          <cell r="R633">
            <v>2219.291</v>
          </cell>
          <cell r="S633">
            <v>2571.794</v>
          </cell>
          <cell r="T633">
            <v>3676.106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</v>
          </cell>
          <cell r="N634">
            <v>28.727</v>
          </cell>
          <cell r="O634">
            <v>7.333</v>
          </cell>
          <cell r="P634">
            <v>42.06700000000001</v>
          </cell>
          <cell r="Q634">
            <v>88.895</v>
          </cell>
          <cell r="R634">
            <v>282.503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3689.816</v>
          </cell>
          <cell r="N635">
            <v>50.515</v>
          </cell>
          <cell r="O635">
            <v>10.754</v>
          </cell>
          <cell r="P635">
            <v>80.358</v>
          </cell>
          <cell r="Q635">
            <v>131.955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</v>
          </cell>
          <cell r="N636">
            <v>40.09</v>
          </cell>
          <cell r="O636">
            <v>9.839</v>
          </cell>
          <cell r="P636">
            <v>82.215</v>
          </cell>
          <cell r="Q636">
            <v>195.40699999999998</v>
          </cell>
          <cell r="R636">
            <v>562.274</v>
          </cell>
          <cell r="S636">
            <v>896.703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442.736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</v>
          </cell>
          <cell r="S637">
            <v>74.445</v>
          </cell>
          <cell r="T637">
            <v>281.607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</v>
          </cell>
          <cell r="N639">
            <v>944.989</v>
          </cell>
          <cell r="O639">
            <v>141.888</v>
          </cell>
          <cell r="P639">
            <v>555.787</v>
          </cell>
          <cell r="Q639">
            <v>784.8910000000001</v>
          </cell>
          <cell r="R639">
            <v>1061.077</v>
          </cell>
          <cell r="S639">
            <v>980.501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73460.745</v>
          </cell>
          <cell r="N640">
            <v>14468.264</v>
          </cell>
          <cell r="O640">
            <v>2357.575</v>
          </cell>
          <cell r="P640">
            <v>3812.687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</v>
          </cell>
          <cell r="O641">
            <v>1778.7269999999999</v>
          </cell>
          <cell r="P641">
            <v>2109.156</v>
          </cell>
          <cell r="Q641">
            <v>2456.029</v>
          </cell>
          <cell r="R641">
            <v>2526.434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7.345</v>
          </cell>
          <cell r="N642">
            <v>1.904</v>
          </cell>
          <cell r="O642">
            <v>0.26</v>
          </cell>
          <cell r="P642">
            <v>0.695</v>
          </cell>
          <cell r="Q642">
            <v>0.705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</v>
          </cell>
          <cell r="N643">
            <v>0.811</v>
          </cell>
          <cell r="O643">
            <v>0.14900000000000002</v>
          </cell>
          <cell r="P643">
            <v>0.5920000000000001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horeg"/>
      <sheetName val="whoregeco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rvivors"/>
      <sheetName val="AdjustedY"/>
      <sheetName val="intercept+slope graphs"/>
      <sheetName val="intercept+slope projections"/>
      <sheetName val="99"/>
      <sheetName val="2000"/>
      <sheetName val="Results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70</v>
          </cell>
          <cell r="B3">
            <v>0.7919419675039362</v>
          </cell>
          <cell r="C3">
            <v>70</v>
          </cell>
          <cell r="D3">
            <v>0.22794850265882238</v>
          </cell>
          <cell r="E3">
            <v>71</v>
          </cell>
          <cell r="F3">
            <v>0.7762603795959991</v>
          </cell>
          <cell r="G3">
            <v>71</v>
          </cell>
          <cell r="H3">
            <v>0.1358974910356021</v>
          </cell>
        </row>
        <row r="4">
          <cell r="A4">
            <v>75</v>
          </cell>
          <cell r="B4">
            <v>0.8131057470110808</v>
          </cell>
          <cell r="C4">
            <v>75</v>
          </cell>
          <cell r="D4">
            <v>0.18932607843421523</v>
          </cell>
          <cell r="E4">
            <v>73</v>
          </cell>
          <cell r="F4">
            <v>0.7897616075899924</v>
          </cell>
          <cell r="G4">
            <v>75</v>
          </cell>
          <cell r="H4">
            <v>0.12619586439332364</v>
          </cell>
        </row>
        <row r="5">
          <cell r="A5">
            <v>76</v>
          </cell>
          <cell r="B5">
            <v>0.8442125997598892</v>
          </cell>
          <cell r="C5">
            <v>76</v>
          </cell>
          <cell r="D5">
            <v>0.19269407779667502</v>
          </cell>
          <cell r="E5">
            <v>75</v>
          </cell>
          <cell r="F5">
            <v>0.8124290332705572</v>
          </cell>
          <cell r="G5">
            <v>76</v>
          </cell>
          <cell r="H5">
            <v>0.12884520643427155</v>
          </cell>
        </row>
        <row r="6">
          <cell r="A6">
            <v>77</v>
          </cell>
          <cell r="B6">
            <v>0.8505916936093834</v>
          </cell>
          <cell r="C6">
            <v>77</v>
          </cell>
          <cell r="D6">
            <v>0.18963932180514975</v>
          </cell>
          <cell r="E6">
            <v>79</v>
          </cell>
          <cell r="F6">
            <v>0.8522726492802566</v>
          </cell>
          <cell r="G6">
            <v>79</v>
          </cell>
          <cell r="H6">
            <v>0.10738296102641298</v>
          </cell>
        </row>
        <row r="7">
          <cell r="A7">
            <v>80</v>
          </cell>
          <cell r="B7">
            <v>0.8640825613354303</v>
          </cell>
          <cell r="C7">
            <v>85</v>
          </cell>
          <cell r="D7">
            <v>0.12960893664663664</v>
          </cell>
          <cell r="E7">
            <v>80</v>
          </cell>
          <cell r="F7">
            <v>0.8605489159434525</v>
          </cell>
          <cell r="G7">
            <v>80</v>
          </cell>
          <cell r="H7">
            <v>0.11070165690153666</v>
          </cell>
        </row>
        <row r="8">
          <cell r="A8">
            <v>82</v>
          </cell>
          <cell r="B8">
            <v>0.8797993650495302</v>
          </cell>
          <cell r="C8">
            <v>86</v>
          </cell>
          <cell r="D8">
            <v>0.1154042720357471</v>
          </cell>
          <cell r="E8">
            <v>84</v>
          </cell>
          <cell r="F8">
            <v>0.8965357202638515</v>
          </cell>
          <cell r="G8">
            <v>84</v>
          </cell>
          <cell r="H8">
            <v>0.0974550300913073</v>
          </cell>
        </row>
        <row r="9">
          <cell r="A9">
            <v>85</v>
          </cell>
          <cell r="B9">
            <v>0.8919666819302428</v>
          </cell>
          <cell r="C9">
            <v>88</v>
          </cell>
          <cell r="D9">
            <v>0.10556342262409646</v>
          </cell>
          <cell r="E9">
            <v>89</v>
          </cell>
          <cell r="F9">
            <v>0.9311240009205574</v>
          </cell>
          <cell r="G9">
            <v>86</v>
          </cell>
          <cell r="H9">
            <v>0.0909445946230214</v>
          </cell>
        </row>
        <row r="10">
          <cell r="A10">
            <v>86</v>
          </cell>
          <cell r="B10">
            <v>0.9069487380088657</v>
          </cell>
          <cell r="C10">
            <v>95</v>
          </cell>
          <cell r="D10">
            <v>0.07127152676779014</v>
          </cell>
          <cell r="E10">
            <v>90</v>
          </cell>
          <cell r="F10">
            <v>0.9378344670883425</v>
          </cell>
          <cell r="G10">
            <v>94</v>
          </cell>
          <cell r="H10">
            <v>0.059537488619671786</v>
          </cell>
        </row>
        <row r="11">
          <cell r="A11">
            <v>87</v>
          </cell>
          <cell r="B11">
            <v>0.9199758113341515</v>
          </cell>
          <cell r="C11">
            <v>96</v>
          </cell>
          <cell r="D11">
            <v>0.05811468214367488</v>
          </cell>
          <cell r="E11">
            <v>91</v>
          </cell>
          <cell r="F11">
            <v>0.954465953956177</v>
          </cell>
          <cell r="G11">
            <v>96</v>
          </cell>
          <cell r="H11">
            <v>0.05819003005231793</v>
          </cell>
        </row>
        <row r="12">
          <cell r="A12">
            <v>89</v>
          </cell>
          <cell r="B12">
            <v>0.9316113839392427</v>
          </cell>
          <cell r="C12">
            <v>97</v>
          </cell>
          <cell r="D12">
            <v>0.04807781962309354</v>
          </cell>
          <cell r="E12">
            <v>93</v>
          </cell>
          <cell r="F12">
            <v>0.9780763616021342</v>
          </cell>
        </row>
        <row r="13">
          <cell r="A13">
            <v>90</v>
          </cell>
          <cell r="B13">
            <v>0.9438442816112145</v>
          </cell>
          <cell r="E13">
            <v>94</v>
          </cell>
          <cell r="F13">
            <v>0.977297895725976</v>
          </cell>
        </row>
        <row r="14">
          <cell r="A14">
            <v>91</v>
          </cell>
          <cell r="B14">
            <v>0.9436722540730313</v>
          </cell>
          <cell r="E14">
            <v>96</v>
          </cell>
          <cell r="F14">
            <v>1.0087995500170002</v>
          </cell>
        </row>
        <row r="15">
          <cell r="A15">
            <v>92</v>
          </cell>
          <cell r="B15">
            <v>0.9440854164375331</v>
          </cell>
          <cell r="E15">
            <v>97</v>
          </cell>
          <cell r="F15">
            <v>1.001513649755554</v>
          </cell>
        </row>
        <row r="16">
          <cell r="A16">
            <v>93</v>
          </cell>
          <cell r="B16">
            <v>0.9625062616791142</v>
          </cell>
        </row>
        <row r="17">
          <cell r="A17">
            <v>94</v>
          </cell>
          <cell r="B17">
            <v>0.963627400250635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MPH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="80" zoomScaleNormal="80" workbookViewId="0" topLeftCell="A1">
      <pane xSplit="5" ySplit="8" topLeftCell="F9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5"/>
  <cols>
    <col min="1" max="1" width="7.140625" style="1" customWidth="1"/>
    <col min="2" max="3" width="3.00390625" style="1" customWidth="1"/>
    <col min="4" max="4" width="4.28125" style="1" customWidth="1"/>
    <col min="5" max="5" width="34.7109375" style="1" customWidth="1"/>
    <col min="6" max="6" width="9.140625" style="6" customWidth="1"/>
    <col min="7" max="7" width="9.140625" style="1" customWidth="1"/>
    <col min="8" max="8" width="9.140625" style="6" customWidth="1"/>
    <col min="9" max="9" width="9.140625" style="1" customWidth="1"/>
    <col min="10" max="10" width="9.140625" style="6" customWidth="1"/>
    <col min="11" max="11" width="9.140625" style="1" customWidth="1"/>
    <col min="12" max="12" width="9.140625" style="6" customWidth="1"/>
    <col min="13" max="13" width="9.140625" style="1" customWidth="1"/>
    <col min="14" max="14" width="9.140625" style="6" customWidth="1"/>
    <col min="15" max="15" width="9.140625" style="1" customWidth="1"/>
    <col min="16" max="16" width="9.140625" style="6" customWidth="1"/>
    <col min="17" max="17" width="9.140625" style="1" customWidth="1"/>
    <col min="18" max="18" width="9.140625" style="6" customWidth="1"/>
    <col min="19" max="19" width="9.140625" style="1" customWidth="1"/>
    <col min="20" max="20" width="9.140625" style="6" customWidth="1"/>
    <col min="21" max="21" width="9.140625" style="1" customWidth="1"/>
    <col min="22" max="22" width="9.140625" style="6" customWidth="1"/>
    <col min="23" max="23" width="9.140625" style="1" customWidth="1"/>
    <col min="24" max="24" width="9.140625" style="6" customWidth="1"/>
    <col min="25" max="25" width="9.140625" style="1" customWidth="1"/>
    <col min="26" max="26" width="9.140625" style="6" customWidth="1"/>
    <col min="27" max="27" width="9.140625" style="1" customWidth="1"/>
    <col min="28" max="28" width="9.140625" style="6" customWidth="1"/>
    <col min="29" max="29" width="9.140625" style="1" customWidth="1"/>
    <col min="30" max="30" width="9.140625" style="6" customWidth="1"/>
    <col min="31" max="31" width="9.140625" style="1" customWidth="1"/>
    <col min="32" max="32" width="9.140625" style="6" customWidth="1"/>
    <col min="33" max="33" width="9.140625" style="1" customWidth="1"/>
    <col min="34" max="34" width="9.140625" style="6" customWidth="1"/>
    <col min="35" max="35" width="9.140625" style="1" customWidth="1"/>
    <col min="36" max="36" width="9.140625" style="6" customWidth="1"/>
    <col min="37" max="37" width="9.140625" style="1" customWidth="1"/>
    <col min="38" max="38" width="9.140625" style="6" customWidth="1"/>
    <col min="39" max="39" width="9.140625" style="1" customWidth="1"/>
    <col min="40" max="40" width="9.140625" style="6" customWidth="1"/>
    <col min="41" max="41" width="9.140625" style="1" customWidth="1"/>
    <col min="42" max="42" width="9.140625" style="6" customWidth="1"/>
    <col min="43" max="43" width="9.140625" style="1" customWidth="1"/>
    <col min="44" max="44" width="9.140625" style="6" customWidth="1"/>
    <col min="45" max="45" width="9.140625" style="1" customWidth="1"/>
    <col min="46" max="46" width="9.140625" style="6" customWidth="1"/>
    <col min="47" max="47" width="9.140625" style="1" customWidth="1"/>
    <col min="48" max="48" width="9.140625" style="6" customWidth="1"/>
    <col min="49" max="49" width="9.140625" style="1" customWidth="1"/>
    <col min="50" max="50" width="9.140625" style="6" customWidth="1"/>
    <col min="51" max="51" width="9.140625" style="1" customWidth="1"/>
    <col min="52" max="52" width="9.140625" style="6" customWidth="1"/>
    <col min="53" max="53" width="9.140625" style="1" customWidth="1"/>
    <col min="54" max="16384" width="9.140625" style="1" customWidth="1"/>
  </cols>
  <sheetData>
    <row r="1" spans="1:53" ht="15.6">
      <c r="A1" s="65" t="s">
        <v>195</v>
      </c>
      <c r="E1" s="2"/>
      <c r="F1" s="79"/>
      <c r="G1" s="240"/>
      <c r="H1" s="240"/>
      <c r="I1" s="2"/>
      <c r="J1" s="79"/>
      <c r="K1" s="2"/>
      <c r="L1" s="79"/>
      <c r="M1" s="2"/>
      <c r="N1" s="79"/>
      <c r="O1" s="2"/>
      <c r="P1" s="79"/>
      <c r="Q1" s="2"/>
      <c r="R1" s="79"/>
      <c r="S1" s="2"/>
      <c r="T1" s="79"/>
      <c r="U1" s="2"/>
      <c r="V1" s="79"/>
      <c r="W1" s="2"/>
      <c r="X1" s="79"/>
      <c r="Y1" s="2"/>
      <c r="Z1" s="79"/>
      <c r="AA1" s="2"/>
      <c r="AB1" s="79"/>
      <c r="AC1" s="2"/>
      <c r="AD1" s="79"/>
      <c r="AE1" s="2"/>
      <c r="AF1" s="79"/>
      <c r="AG1" s="2"/>
      <c r="AH1" s="79"/>
      <c r="AI1" s="2"/>
      <c r="AJ1" s="79"/>
      <c r="AK1" s="2"/>
      <c r="AL1" s="79"/>
      <c r="AM1" s="2"/>
      <c r="AN1" s="79"/>
      <c r="AO1" s="2"/>
      <c r="AP1" s="79"/>
      <c r="AQ1" s="2"/>
      <c r="AR1" s="79"/>
      <c r="AS1" s="2"/>
      <c r="AT1" s="79"/>
      <c r="AU1" s="2"/>
      <c r="AV1" s="79"/>
      <c r="AW1" s="2"/>
      <c r="AX1" s="79"/>
      <c r="AY1" s="2"/>
      <c r="AZ1" s="79"/>
      <c r="BA1" s="2"/>
    </row>
    <row r="2" spans="1:53" ht="8.4" customHeight="1" thickBot="1">
      <c r="A2" s="65"/>
      <c r="E2" s="2"/>
      <c r="F2" s="79"/>
      <c r="G2" s="2"/>
      <c r="H2" s="79"/>
      <c r="I2" s="2"/>
      <c r="J2" s="79"/>
      <c r="K2" s="2"/>
      <c r="L2" s="79"/>
      <c r="M2" s="2"/>
      <c r="N2" s="79"/>
      <c r="O2" s="2"/>
      <c r="P2" s="79"/>
      <c r="Q2" s="2"/>
      <c r="R2" s="79"/>
      <c r="S2" s="2"/>
      <c r="T2" s="79"/>
      <c r="U2" s="2"/>
      <c r="V2" s="79"/>
      <c r="W2" s="2"/>
      <c r="X2" s="79"/>
      <c r="Y2" s="2"/>
      <c r="Z2" s="79"/>
      <c r="AA2" s="2"/>
      <c r="AB2" s="79"/>
      <c r="AC2" s="2"/>
      <c r="AD2" s="79"/>
      <c r="AE2" s="2"/>
      <c r="AF2" s="79"/>
      <c r="AG2" s="2"/>
      <c r="AH2" s="79"/>
      <c r="AI2" s="2"/>
      <c r="AJ2" s="79"/>
      <c r="AK2" s="2"/>
      <c r="AL2" s="79"/>
      <c r="AM2" s="2"/>
      <c r="AN2" s="79"/>
      <c r="AO2" s="2"/>
      <c r="AP2" s="79"/>
      <c r="AQ2" s="2"/>
      <c r="AR2" s="79"/>
      <c r="AS2" s="2"/>
      <c r="AT2" s="79"/>
      <c r="AU2" s="2"/>
      <c r="AV2" s="79"/>
      <c r="AW2" s="2"/>
      <c r="AX2" s="79"/>
      <c r="AY2" s="2"/>
      <c r="AZ2" s="79"/>
      <c r="BA2" s="2"/>
    </row>
    <row r="3" spans="1:4" s="6" customFormat="1" ht="7.2" customHeight="1" hidden="1" thickBot="1">
      <c r="A3" s="84"/>
      <c r="B3" s="40"/>
      <c r="C3" s="40"/>
      <c r="D3" s="40"/>
    </row>
    <row r="4" spans="1:53" s="118" customFormat="1" ht="18" customHeight="1" thickBot="1">
      <c r="A4" s="116"/>
      <c r="B4" s="117"/>
      <c r="C4" s="117"/>
      <c r="D4" s="117"/>
      <c r="F4" s="277" t="s">
        <v>134</v>
      </c>
      <c r="G4" s="278"/>
      <c r="H4" s="277" t="s">
        <v>138</v>
      </c>
      <c r="I4" s="278"/>
      <c r="J4" s="277" t="s">
        <v>137</v>
      </c>
      <c r="K4" s="278"/>
      <c r="L4" s="277" t="s">
        <v>135</v>
      </c>
      <c r="M4" s="278"/>
      <c r="N4" s="277" t="s">
        <v>136</v>
      </c>
      <c r="O4" s="278"/>
      <c r="P4" s="277" t="s">
        <v>139</v>
      </c>
      <c r="Q4" s="278"/>
      <c r="R4" s="277" t="s">
        <v>140</v>
      </c>
      <c r="S4" s="278"/>
      <c r="T4" s="277" t="s">
        <v>141</v>
      </c>
      <c r="U4" s="278"/>
      <c r="V4" s="277" t="s">
        <v>142</v>
      </c>
      <c r="W4" s="278"/>
      <c r="X4" s="277" t="s">
        <v>143</v>
      </c>
      <c r="Y4" s="278"/>
      <c r="Z4" s="277" t="s">
        <v>144</v>
      </c>
      <c r="AA4" s="278"/>
      <c r="AB4" s="277" t="s">
        <v>145</v>
      </c>
      <c r="AC4" s="278"/>
      <c r="AD4" s="277" t="s">
        <v>156</v>
      </c>
      <c r="AE4" s="278"/>
      <c r="AF4" s="277" t="s">
        <v>146</v>
      </c>
      <c r="AG4" s="278"/>
      <c r="AH4" s="277" t="s">
        <v>147</v>
      </c>
      <c r="AI4" s="278"/>
      <c r="AJ4" s="277" t="s">
        <v>148</v>
      </c>
      <c r="AK4" s="278"/>
      <c r="AL4" s="277" t="s">
        <v>149</v>
      </c>
      <c r="AM4" s="278"/>
      <c r="AN4" s="277" t="s">
        <v>150</v>
      </c>
      <c r="AO4" s="278"/>
      <c r="AP4" s="277" t="s">
        <v>151</v>
      </c>
      <c r="AQ4" s="278"/>
      <c r="AR4" s="277" t="s">
        <v>152</v>
      </c>
      <c r="AS4" s="278"/>
      <c r="AT4" s="277" t="s">
        <v>153</v>
      </c>
      <c r="AU4" s="278"/>
      <c r="AV4" s="277" t="s">
        <v>154</v>
      </c>
      <c r="AW4" s="278"/>
      <c r="AX4" s="277" t="s">
        <v>155</v>
      </c>
      <c r="AY4" s="278"/>
      <c r="AZ4" s="277" t="s">
        <v>187</v>
      </c>
      <c r="BA4" s="278"/>
    </row>
    <row r="5" spans="1:53" ht="10.8" customHeight="1" thickBot="1">
      <c r="A5" s="81"/>
      <c r="B5" s="82"/>
      <c r="C5" s="81"/>
      <c r="D5" s="81"/>
      <c r="E5" s="81"/>
      <c r="F5" s="83"/>
      <c r="G5" s="81"/>
      <c r="H5" s="83"/>
      <c r="I5" s="81"/>
      <c r="J5" s="83"/>
      <c r="K5" s="81"/>
      <c r="L5" s="83"/>
      <c r="M5" s="81"/>
      <c r="N5" s="83"/>
      <c r="O5" s="81"/>
      <c r="P5" s="83"/>
      <c r="Q5" s="81"/>
      <c r="R5" s="83"/>
      <c r="S5" s="81"/>
      <c r="T5" s="83"/>
      <c r="U5" s="81"/>
      <c r="V5" s="83"/>
      <c r="W5" s="81"/>
      <c r="X5" s="83"/>
      <c r="Y5" s="81"/>
      <c r="Z5" s="83"/>
      <c r="AA5" s="81"/>
      <c r="AB5" s="83"/>
      <c r="AC5" s="81"/>
      <c r="AD5" s="83"/>
      <c r="AE5" s="81"/>
      <c r="AF5" s="83"/>
      <c r="AG5" s="81"/>
      <c r="AH5" s="83"/>
      <c r="AI5" s="81"/>
      <c r="AJ5" s="83"/>
      <c r="AK5" s="81"/>
      <c r="AL5" s="83"/>
      <c r="AM5" s="81"/>
      <c r="AN5" s="83"/>
      <c r="AO5" s="81"/>
      <c r="AP5" s="83"/>
      <c r="AQ5" s="81"/>
      <c r="AR5" s="83"/>
      <c r="AS5" s="81"/>
      <c r="AT5" s="83"/>
      <c r="AU5" s="81"/>
      <c r="AV5" s="83"/>
      <c r="AW5" s="81"/>
      <c r="AX5" s="83"/>
      <c r="AY5" s="81"/>
      <c r="AZ5" s="83"/>
      <c r="BA5" s="81"/>
    </row>
    <row r="6" spans="1:53" ht="15.6" customHeight="1" thickBot="1" thickTop="1">
      <c r="A6" s="74" t="s">
        <v>188</v>
      </c>
      <c r="B6" s="75"/>
      <c r="C6" s="75"/>
      <c r="D6" s="75"/>
      <c r="E6" s="76"/>
      <c r="F6" s="279">
        <f>India!$F$6*1000</f>
        <v>1339180131</v>
      </c>
      <c r="G6" s="280"/>
      <c r="H6" s="279">
        <f>Rural!$F$6*1000</f>
        <v>920984571</v>
      </c>
      <c r="I6" s="280"/>
      <c r="J6" s="279">
        <f>Urban!$F$6*1000</f>
        <v>418195560.00000006</v>
      </c>
      <c r="K6" s="280"/>
      <c r="L6" s="279">
        <f>'J &amp; K'!$F$6*1000</f>
        <v>14362256</v>
      </c>
      <c r="M6" s="280"/>
      <c r="N6" s="279">
        <f>Punjab!$F$6*1000</f>
        <v>30399934</v>
      </c>
      <c r="O6" s="280"/>
      <c r="P6" s="279">
        <f>Haryana!$F$6*1000</f>
        <v>28619846.999999996</v>
      </c>
      <c r="Q6" s="280"/>
      <c r="R6" s="279">
        <f>Delhi!$F$6*1000</f>
        <v>19070718</v>
      </c>
      <c r="S6" s="280"/>
      <c r="T6" s="279">
        <f>Rajasthan!$F$6*1000</f>
        <v>76906426</v>
      </c>
      <c r="U6" s="280"/>
      <c r="V6" s="279">
        <f>'Uttar Pradesh'!$F$6*1000</f>
        <v>220586531.00000003</v>
      </c>
      <c r="W6" s="280"/>
      <c r="X6" s="279">
        <f>Bihar!$F$6*1000</f>
        <v>118346977</v>
      </c>
      <c r="Y6" s="280"/>
      <c r="Z6" s="279">
        <f>Assam!$F$6*1000</f>
        <v>34445825</v>
      </c>
      <c r="AA6" s="280"/>
      <c r="AB6" s="279">
        <f>'West Bengal'!$F$6*1000</f>
        <v>99830715</v>
      </c>
      <c r="AC6" s="280"/>
      <c r="AD6" s="279">
        <f>Jharkhand!$F$6*1000</f>
        <v>37096261</v>
      </c>
      <c r="AE6" s="280"/>
      <c r="AF6" s="279">
        <f>Odisha!$F$6*1000</f>
        <v>45615027</v>
      </c>
      <c r="AG6" s="280"/>
      <c r="AH6" s="279">
        <f>Chhattisgarh!$F$6*1000</f>
        <v>28930259</v>
      </c>
      <c r="AI6" s="280"/>
      <c r="AJ6" s="279">
        <f>'Madhya Pradesh'!$F$6*1000</f>
        <v>81423654.00000001</v>
      </c>
      <c r="AK6" s="280"/>
      <c r="AL6" s="279">
        <f>Gujarat!$F$6*1000</f>
        <v>67329109.00000001</v>
      </c>
      <c r="AM6" s="280"/>
      <c r="AN6" s="279">
        <f>Maharashtra!$F$6*1000</f>
        <v>123658795</v>
      </c>
      <c r="AO6" s="280"/>
      <c r="AP6" s="279">
        <f>'Andhra Pradesh'!$F$6*1000</f>
        <v>89971568.99999999</v>
      </c>
      <c r="AQ6" s="280"/>
      <c r="AR6" s="279">
        <f>Karnataka!$F$6*1000</f>
        <v>67474771.00000001</v>
      </c>
      <c r="AS6" s="280"/>
      <c r="AT6" s="279">
        <f>Kerala!$F$6*1000</f>
        <v>35193972</v>
      </c>
      <c r="AU6" s="280"/>
      <c r="AV6" s="279">
        <f>'Tamil Nadu'!$F$6*1000</f>
        <v>79950043</v>
      </c>
      <c r="AW6" s="280"/>
      <c r="AX6" s="279">
        <f>'NE cluster states'!$F$6*1000</f>
        <v>15815596.000000002</v>
      </c>
      <c r="AY6" s="280"/>
      <c r="AZ6" s="279">
        <f>'Remaining states'!$F$6*1000</f>
        <v>24151840</v>
      </c>
      <c r="BA6" s="280"/>
    </row>
    <row r="7" spans="1:53" s="2" customFormat="1" ht="10.8" customHeight="1" thickBot="1" thickTop="1">
      <c r="A7" s="22"/>
      <c r="B7" s="23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3" customFormat="1" ht="27" customHeight="1" thickBot="1" thickTop="1">
      <c r="A8" s="89" t="s">
        <v>42</v>
      </c>
      <c r="B8" s="45" t="s">
        <v>43</v>
      </c>
      <c r="C8" s="90"/>
      <c r="D8" s="87"/>
      <c r="E8" s="88"/>
      <c r="F8" s="91" t="s">
        <v>196</v>
      </c>
      <c r="G8" s="92" t="s">
        <v>39</v>
      </c>
      <c r="H8" s="91" t="s">
        <v>196</v>
      </c>
      <c r="I8" s="92" t="s">
        <v>39</v>
      </c>
      <c r="J8" s="91" t="s">
        <v>196</v>
      </c>
      <c r="K8" s="92" t="s">
        <v>39</v>
      </c>
      <c r="L8" s="91" t="s">
        <v>196</v>
      </c>
      <c r="M8" s="92" t="s">
        <v>39</v>
      </c>
      <c r="N8" s="91" t="s">
        <v>196</v>
      </c>
      <c r="O8" s="92" t="s">
        <v>39</v>
      </c>
      <c r="P8" s="91" t="s">
        <v>196</v>
      </c>
      <c r="Q8" s="92" t="s">
        <v>39</v>
      </c>
      <c r="R8" s="91" t="s">
        <v>196</v>
      </c>
      <c r="S8" s="92" t="s">
        <v>39</v>
      </c>
      <c r="T8" s="91" t="s">
        <v>196</v>
      </c>
      <c r="U8" s="92" t="s">
        <v>39</v>
      </c>
      <c r="V8" s="91" t="s">
        <v>196</v>
      </c>
      <c r="W8" s="92" t="s">
        <v>39</v>
      </c>
      <c r="X8" s="91" t="s">
        <v>196</v>
      </c>
      <c r="Y8" s="92" t="s">
        <v>39</v>
      </c>
      <c r="Z8" s="91" t="s">
        <v>196</v>
      </c>
      <c r="AA8" s="92" t="s">
        <v>39</v>
      </c>
      <c r="AB8" s="91" t="s">
        <v>196</v>
      </c>
      <c r="AC8" s="92" t="s">
        <v>39</v>
      </c>
      <c r="AD8" s="91" t="s">
        <v>196</v>
      </c>
      <c r="AE8" s="92" t="s">
        <v>39</v>
      </c>
      <c r="AF8" s="91" t="s">
        <v>196</v>
      </c>
      <c r="AG8" s="92" t="s">
        <v>39</v>
      </c>
      <c r="AH8" s="91" t="s">
        <v>196</v>
      </c>
      <c r="AI8" s="92" t="s">
        <v>39</v>
      </c>
      <c r="AJ8" s="91" t="s">
        <v>196</v>
      </c>
      <c r="AK8" s="92" t="s">
        <v>39</v>
      </c>
      <c r="AL8" s="91" t="s">
        <v>196</v>
      </c>
      <c r="AM8" s="92" t="s">
        <v>39</v>
      </c>
      <c r="AN8" s="91" t="s">
        <v>196</v>
      </c>
      <c r="AO8" s="92" t="s">
        <v>39</v>
      </c>
      <c r="AP8" s="91" t="s">
        <v>196</v>
      </c>
      <c r="AQ8" s="92" t="s">
        <v>39</v>
      </c>
      <c r="AR8" s="91" t="s">
        <v>196</v>
      </c>
      <c r="AS8" s="92" t="s">
        <v>39</v>
      </c>
      <c r="AT8" s="91" t="s">
        <v>196</v>
      </c>
      <c r="AU8" s="92" t="s">
        <v>39</v>
      </c>
      <c r="AV8" s="91" t="s">
        <v>196</v>
      </c>
      <c r="AW8" s="92" t="s">
        <v>39</v>
      </c>
      <c r="AX8" s="91" t="s">
        <v>196</v>
      </c>
      <c r="AY8" s="111" t="s">
        <v>39</v>
      </c>
      <c r="AZ8" s="91" t="s">
        <v>196</v>
      </c>
      <c r="BA8" s="111" t="s">
        <v>39</v>
      </c>
    </row>
    <row r="9" spans="1:53" s="5" customFormat="1" ht="15" customHeight="1" thickTop="1">
      <c r="A9" s="257"/>
      <c r="B9" s="47" t="s">
        <v>2</v>
      </c>
      <c r="C9" s="47"/>
      <c r="D9" s="47"/>
      <c r="E9" s="48"/>
      <c r="F9" s="80">
        <f>India!$F9/1000</f>
        <v>9652.272050000001</v>
      </c>
      <c r="G9" s="104">
        <f aca="true" t="shared" si="0" ref="G9">F9/F$9</f>
        <v>1</v>
      </c>
      <c r="H9" s="80">
        <f>Rural!$F9/1000</f>
        <v>7255.406</v>
      </c>
      <c r="I9" s="104">
        <f aca="true" t="shared" si="1" ref="I9">H9/H$9</f>
        <v>1</v>
      </c>
      <c r="J9" s="80">
        <f>Urban!$F9/1000</f>
        <v>2397.0227299999997</v>
      </c>
      <c r="K9" s="104">
        <f aca="true" t="shared" si="2" ref="K9:K24">J9/J$9</f>
        <v>1</v>
      </c>
      <c r="L9" s="80">
        <f>'J &amp; K'!$F9/1000</f>
        <v>66.8306</v>
      </c>
      <c r="M9" s="104">
        <f aca="true" t="shared" si="3" ref="M9">L9/L$9</f>
        <v>1</v>
      </c>
      <c r="N9" s="80">
        <f>Punjab!$F9/1000</f>
        <v>193.75926</v>
      </c>
      <c r="O9" s="104">
        <f aca="true" t="shared" si="4" ref="O9">N9/N$9</f>
        <v>1</v>
      </c>
      <c r="P9" s="80">
        <f>Haryana!$F9/1000</f>
        <v>199.54055</v>
      </c>
      <c r="Q9" s="104">
        <f aca="true" t="shared" si="5" ref="Q9">P9/P$9</f>
        <v>1</v>
      </c>
      <c r="R9" s="80">
        <f>Delhi!$F9/1000</f>
        <v>81.44745</v>
      </c>
      <c r="S9" s="104">
        <f aca="true" t="shared" si="6" ref="S9">R9/R$9</f>
        <v>1</v>
      </c>
      <c r="T9" s="80">
        <f>Rajasthan!$F9/1000</f>
        <v>544.22398</v>
      </c>
      <c r="U9" s="104">
        <f aca="true" t="shared" si="7" ref="U9">T9/T$9</f>
        <v>1</v>
      </c>
      <c r="V9" s="80">
        <f>'Uttar Pradesh'!$F9/1000</f>
        <v>1791.4670300000002</v>
      </c>
      <c r="W9" s="104">
        <f aca="true" t="shared" si="8" ref="W9">V9/V$9</f>
        <v>1</v>
      </c>
      <c r="X9" s="80">
        <f>Bihar!$F9/1000</f>
        <v>734.12775</v>
      </c>
      <c r="Y9" s="104">
        <f aca="true" t="shared" si="9" ref="Y9">X9/X$9</f>
        <v>1</v>
      </c>
      <c r="Z9" s="80">
        <f>Assam!$F9/1000</f>
        <v>210.37307</v>
      </c>
      <c r="AA9" s="104">
        <f aca="true" t="shared" si="10" ref="AA9">Z9/Z$9</f>
        <v>1</v>
      </c>
      <c r="AB9" s="80">
        <f>'West Bengal'!$F9/1000</f>
        <v>653.0036899999999</v>
      </c>
      <c r="AC9" s="104">
        <f aca="true" t="shared" si="11" ref="AC9">AB9/AB$9</f>
        <v>1</v>
      </c>
      <c r="AD9" s="80">
        <f>Jharkhand!$F9/1000</f>
        <v>219.46466000000004</v>
      </c>
      <c r="AE9" s="104">
        <f aca="true" t="shared" si="12" ref="AE9">AD9/AD$9</f>
        <v>1</v>
      </c>
      <c r="AF9" s="80">
        <f>Odisha!$F9/1000</f>
        <v>350.45356</v>
      </c>
      <c r="AG9" s="104">
        <f aca="true" t="shared" si="13" ref="AG9">AF9/AF$9</f>
        <v>1</v>
      </c>
      <c r="AH9" s="80">
        <f>Chhattisgarh!$F9/1000</f>
        <v>238.34771000000003</v>
      </c>
      <c r="AI9" s="104">
        <f aca="true" t="shared" si="14" ref="AI9">AH9/AH$9</f>
        <v>1</v>
      </c>
      <c r="AJ9" s="80">
        <f>'Madhya Pradesh'!$F9/1000</f>
        <v>681.5120700000001</v>
      </c>
      <c r="AK9" s="104">
        <f aca="true" t="shared" si="15" ref="AK9">AJ9/AJ$9</f>
        <v>1</v>
      </c>
      <c r="AL9" s="80">
        <f>Gujarat!$F9/1000</f>
        <v>431.97452999999996</v>
      </c>
      <c r="AM9" s="104">
        <f aca="true" t="shared" si="16" ref="AM9">AL9/AL$9</f>
        <v>1</v>
      </c>
      <c r="AN9" s="80">
        <f>Maharashtra!$F9/1000</f>
        <v>836.0290600000001</v>
      </c>
      <c r="AO9" s="104">
        <f aca="true" t="shared" si="17" ref="AO9">AN9/AN$9</f>
        <v>1</v>
      </c>
      <c r="AP9" s="80">
        <f>'Andhra Pradesh'!$F9/1000</f>
        <v>696.14748</v>
      </c>
      <c r="AQ9" s="104">
        <f aca="true" t="shared" si="18" ref="AQ9">AP9/AP$9</f>
        <v>1</v>
      </c>
      <c r="AR9" s="80">
        <f>Karnataka!$F9/1000</f>
        <v>593.55501</v>
      </c>
      <c r="AS9" s="104">
        <f aca="true" t="shared" si="19" ref="AS9">AR9/AR$9</f>
        <v>1</v>
      </c>
      <c r="AT9" s="80">
        <f>Kerala!$F9/1000</f>
        <v>261.38042</v>
      </c>
      <c r="AU9" s="104">
        <f aca="true" t="shared" si="20" ref="AU9">AT9/AT$9</f>
        <v>1</v>
      </c>
      <c r="AV9" s="80">
        <f>'Tamil Nadu'!$F9/1000</f>
        <v>589.41238</v>
      </c>
      <c r="AW9" s="104">
        <f aca="true" t="shared" si="21" ref="AW9">AV9/AV$9</f>
        <v>1</v>
      </c>
      <c r="AX9" s="80">
        <f>'NE cluster states'!$F9/1000</f>
        <v>94.02236</v>
      </c>
      <c r="AY9" s="104">
        <f aca="true" t="shared" si="22" ref="AY9">AX9/AX$9</f>
        <v>1</v>
      </c>
      <c r="AZ9" s="80">
        <f>'Remaining states'!$F9/1000</f>
        <v>185.19969999999998</v>
      </c>
      <c r="BA9" s="104">
        <f aca="true" t="shared" si="23" ref="BA9:BA24">AZ9/AZ$9</f>
        <v>1</v>
      </c>
    </row>
    <row r="10" spans="1:53" s="4" customFormat="1" ht="15">
      <c r="A10" s="258"/>
      <c r="B10" s="63" t="s">
        <v>209</v>
      </c>
      <c r="C10" s="63"/>
      <c r="D10" s="63"/>
      <c r="E10" s="64"/>
      <c r="F10" s="73">
        <f>India!$F10/1000</f>
        <v>2597.69041</v>
      </c>
      <c r="G10" s="105">
        <f aca="true" t="shared" si="24" ref="G10:G62">F10/F$9</f>
        <v>0.26912735121260906</v>
      </c>
      <c r="H10" s="73">
        <f>Rural!$F10/1000</f>
        <v>2117.976</v>
      </c>
      <c r="I10" s="105">
        <f aca="true" t="shared" si="25" ref="I10:I62">H10/H$9</f>
        <v>0.29191695130499934</v>
      </c>
      <c r="J10" s="73">
        <f>Urban!$F10/1000</f>
        <v>479.87570999999997</v>
      </c>
      <c r="K10" s="105">
        <f t="shared" si="2"/>
        <v>0.20019656217444382</v>
      </c>
      <c r="L10" s="73">
        <f>'J &amp; K'!$F10/1000</f>
        <v>16.74044</v>
      </c>
      <c r="M10" s="105">
        <f aca="true" t="shared" si="26" ref="M10:M62">L10/L$9</f>
        <v>0.25049064350761474</v>
      </c>
      <c r="N10" s="73">
        <f>Punjab!$F10/1000</f>
        <v>35.03802</v>
      </c>
      <c r="O10" s="105">
        <f aca="true" t="shared" si="27" ref="O10:O62">N10/N$9</f>
        <v>0.18083275090955653</v>
      </c>
      <c r="P10" s="73">
        <f>Haryana!$F10/1000</f>
        <v>48.24745999999999</v>
      </c>
      <c r="Q10" s="105">
        <f aca="true" t="shared" si="28" ref="Q10:Q62">P10/P$9</f>
        <v>0.24179275841426712</v>
      </c>
      <c r="R10" s="73">
        <f>Delhi!$F10/1000</f>
        <v>17.3428</v>
      </c>
      <c r="S10" s="105">
        <f aca="true" t="shared" si="29" ref="S10:S62">R10/R$9</f>
        <v>0.21293238769292347</v>
      </c>
      <c r="T10" s="73">
        <f>Rajasthan!$F10/1000</f>
        <v>173.69738</v>
      </c>
      <c r="U10" s="105">
        <f aca="true" t="shared" si="30" ref="U10:U62">T10/T$9</f>
        <v>0.3191652451624789</v>
      </c>
      <c r="V10" s="73">
        <f>'Uttar Pradesh'!$F10/1000</f>
        <v>587.8951000000001</v>
      </c>
      <c r="W10" s="105">
        <f aca="true" t="shared" si="31" ref="W10:W62">V10/V$9</f>
        <v>0.3281640633933408</v>
      </c>
      <c r="X10" s="73">
        <f>Bihar!$F10/1000</f>
        <v>224.1755</v>
      </c>
      <c r="Y10" s="105">
        <f aca="true" t="shared" si="32" ref="Y10:Y62">X10/X$9</f>
        <v>0.3053630652158293</v>
      </c>
      <c r="Z10" s="73">
        <f>Assam!$F10/1000</f>
        <v>72.99966</v>
      </c>
      <c r="AA10" s="105">
        <f aca="true" t="shared" si="33" ref="AA10:AA62">Z10/Z$9</f>
        <v>0.34700097308082256</v>
      </c>
      <c r="AB10" s="73">
        <f>'West Bengal'!$F10/1000</f>
        <v>104.15221</v>
      </c>
      <c r="AC10" s="105">
        <f aca="true" t="shared" si="34" ref="AC10:AC62">AB10/AB$9</f>
        <v>0.1594971232092119</v>
      </c>
      <c r="AD10" s="73">
        <f>Jharkhand!$F10/1000</f>
        <v>78.99518000000002</v>
      </c>
      <c r="AE10" s="105">
        <f aca="true" t="shared" si="35" ref="AE10:AE62">AD10/AD$9</f>
        <v>0.35994487677423787</v>
      </c>
      <c r="AF10" s="73">
        <f>Odisha!$F10/1000</f>
        <v>162.90947</v>
      </c>
      <c r="AG10" s="105">
        <f aca="true" t="shared" si="36" ref="AG10:AG62">AF10/AF$9</f>
        <v>0.4648532319089582</v>
      </c>
      <c r="AH10" s="73">
        <f>Chhattisgarh!$F10/1000</f>
        <v>77.21162</v>
      </c>
      <c r="AI10" s="105">
        <f aca="true" t="shared" si="37" ref="AI10:AI62">AH10/AH$9</f>
        <v>0.32394529823676504</v>
      </c>
      <c r="AJ10" s="73">
        <f>'Madhya Pradesh'!$F10/1000</f>
        <v>204.83541</v>
      </c>
      <c r="AK10" s="105">
        <f aca="true" t="shared" si="38" ref="AK10:AK62">AJ10/AJ$9</f>
        <v>0.30056020871354483</v>
      </c>
      <c r="AL10" s="73">
        <f>Gujarat!$F10/1000</f>
        <v>115.22112999999999</v>
      </c>
      <c r="AM10" s="105">
        <f aca="true" t="shared" si="39" ref="AM10:AM62">AL10/AL$9</f>
        <v>0.26673130473687884</v>
      </c>
      <c r="AN10" s="73">
        <f>Maharashtra!$F10/1000</f>
        <v>179.20525</v>
      </c>
      <c r="AO10" s="105">
        <f aca="true" t="shared" si="40" ref="AO10:AO62">AN10/AN$9</f>
        <v>0.21435289581919556</v>
      </c>
      <c r="AP10" s="73">
        <f>'Andhra Pradesh'!$F10/1000</f>
        <v>214.1563</v>
      </c>
      <c r="AQ10" s="105">
        <f aca="true" t="shared" si="41" ref="AQ10:AQ62">AP10/AP$9</f>
        <v>0.3076306474599319</v>
      </c>
      <c r="AR10" s="73">
        <f>Karnataka!$F10/1000</f>
        <v>90.79921</v>
      </c>
      <c r="AS10" s="105">
        <f aca="true" t="shared" si="42" ref="AS10:AS62">AR10/AR$9</f>
        <v>0.1529752229704876</v>
      </c>
      <c r="AT10" s="73">
        <f>Kerala!$F10/1000</f>
        <v>19.237029999999997</v>
      </c>
      <c r="AU10" s="105">
        <f aca="true" t="shared" si="43" ref="AU10:AU62">AT10/AT$9</f>
        <v>0.07359782343298704</v>
      </c>
      <c r="AV10" s="73">
        <f>'Tamil Nadu'!$F10/1000</f>
        <v>94.3417</v>
      </c>
      <c r="AW10" s="105">
        <f aca="true" t="shared" si="44" ref="AW10:AW62">AV10/AV$9</f>
        <v>0.16006060137386324</v>
      </c>
      <c r="AX10" s="73">
        <f>'NE cluster states'!$F10/1000</f>
        <v>31.28092</v>
      </c>
      <c r="AY10" s="112">
        <f aca="true" t="shared" si="45" ref="AY10:AY62">AX10/AX$9</f>
        <v>0.33269660536068224</v>
      </c>
      <c r="AZ10" s="73">
        <f>'Remaining states'!$F10/1000</f>
        <v>49.20886</v>
      </c>
      <c r="BA10" s="112">
        <f t="shared" si="23"/>
        <v>0.2657070178839383</v>
      </c>
    </row>
    <row r="11" spans="1:53" ht="15">
      <c r="A11" s="259" t="s">
        <v>82</v>
      </c>
      <c r="B11" s="11"/>
      <c r="C11" s="38" t="s">
        <v>3</v>
      </c>
      <c r="D11" s="86" t="s">
        <v>4</v>
      </c>
      <c r="E11" s="11"/>
      <c r="F11" s="32">
        <f>India!$F11/1000</f>
        <v>374.5014</v>
      </c>
      <c r="G11" s="106">
        <f t="shared" si="24"/>
        <v>0.03879930010882774</v>
      </c>
      <c r="H11" s="32">
        <f>Rural!$F11/1000</f>
        <v>305.294</v>
      </c>
      <c r="I11" s="106">
        <f t="shared" si="25"/>
        <v>0.04207814145755592</v>
      </c>
      <c r="J11" s="32">
        <f>Urban!$F11/1000</f>
        <v>69.20739999999998</v>
      </c>
      <c r="K11" s="106">
        <f t="shared" si="2"/>
        <v>0.028872233514448144</v>
      </c>
      <c r="L11" s="32">
        <f>'J &amp; K'!$F11/1000</f>
        <v>1.8668799999999997</v>
      </c>
      <c r="M11" s="106">
        <f t="shared" si="26"/>
        <v>0.027934509042265063</v>
      </c>
      <c r="N11" s="32">
        <f>Punjab!$F11/1000</f>
        <v>4.790940000000001</v>
      </c>
      <c r="O11" s="106">
        <f t="shared" si="27"/>
        <v>0.02472625050281468</v>
      </c>
      <c r="P11" s="32">
        <f>Haryana!$F11/1000</f>
        <v>8.650599999999999</v>
      </c>
      <c r="Q11" s="106">
        <f t="shared" si="28"/>
        <v>0.04335259174137788</v>
      </c>
      <c r="R11" s="32">
        <f>Delhi!$F11/1000</f>
        <v>4.15292</v>
      </c>
      <c r="S11" s="106">
        <f t="shared" si="29"/>
        <v>0.05098895054418524</v>
      </c>
      <c r="T11" s="32">
        <f>Rajasthan!$F11/1000</f>
        <v>32.01072</v>
      </c>
      <c r="U11" s="106">
        <f t="shared" si="30"/>
        <v>0.05881901786099172</v>
      </c>
      <c r="V11" s="32">
        <f>'Uttar Pradesh'!$F11/1000</f>
        <v>88.71611000000001</v>
      </c>
      <c r="W11" s="106">
        <f t="shared" si="31"/>
        <v>0.04952148630946337</v>
      </c>
      <c r="X11" s="32">
        <f>Bihar!$F11/1000</f>
        <v>17.82957</v>
      </c>
      <c r="Y11" s="106">
        <f t="shared" si="32"/>
        <v>0.02428674028464392</v>
      </c>
      <c r="Z11" s="32">
        <f>Assam!$F11/1000</f>
        <v>8.74294</v>
      </c>
      <c r="AA11" s="106">
        <f t="shared" si="33"/>
        <v>0.04155921668110847</v>
      </c>
      <c r="AB11" s="32">
        <f>'West Bengal'!$F11/1000</f>
        <v>16.432760000000002</v>
      </c>
      <c r="AC11" s="106">
        <f t="shared" si="34"/>
        <v>0.025164880768131653</v>
      </c>
      <c r="AD11" s="32">
        <f>Jharkhand!$F11/1000</f>
        <v>9.779420000000002</v>
      </c>
      <c r="AE11" s="106">
        <f t="shared" si="35"/>
        <v>0.04456034060335728</v>
      </c>
      <c r="AF11" s="32">
        <f>Odisha!$F11/1000</f>
        <v>19.29071</v>
      </c>
      <c r="AG11" s="106">
        <f t="shared" si="36"/>
        <v>0.05504498227953513</v>
      </c>
      <c r="AH11" s="32">
        <f>Chhattisgarh!$F11/1000</f>
        <v>9.391020000000001</v>
      </c>
      <c r="AI11" s="106">
        <f t="shared" si="37"/>
        <v>0.03940050441432812</v>
      </c>
      <c r="AJ11" s="32">
        <f>'Madhya Pradesh'!$F11/1000</f>
        <v>25.40738</v>
      </c>
      <c r="AK11" s="106">
        <f t="shared" si="38"/>
        <v>0.0372808951131269</v>
      </c>
      <c r="AL11" s="32">
        <f>Gujarat!$F11/1000</f>
        <v>25.68925</v>
      </c>
      <c r="AM11" s="106">
        <f t="shared" si="39"/>
        <v>0.059469362695990444</v>
      </c>
      <c r="AN11" s="32">
        <f>Maharashtra!$F11/1000</f>
        <v>29.414659999999998</v>
      </c>
      <c r="AO11" s="106">
        <f t="shared" si="40"/>
        <v>0.035183776984977044</v>
      </c>
      <c r="AP11" s="32">
        <f>'Andhra Pradesh'!$F11/1000</f>
        <v>28.66597</v>
      </c>
      <c r="AQ11" s="106">
        <f t="shared" si="41"/>
        <v>0.041178013026779904</v>
      </c>
      <c r="AR11" s="32">
        <f>Karnataka!$F11/1000</f>
        <v>13.2258</v>
      </c>
      <c r="AS11" s="106">
        <f t="shared" si="42"/>
        <v>0.02228234919624383</v>
      </c>
      <c r="AT11" s="32">
        <f>Kerala!$F11/1000</f>
        <v>3.28475</v>
      </c>
      <c r="AU11" s="106">
        <f t="shared" si="43"/>
        <v>0.012566932136691798</v>
      </c>
      <c r="AV11" s="32">
        <f>'Tamil Nadu'!$F11/1000</f>
        <v>14.39699</v>
      </c>
      <c r="AW11" s="106">
        <f t="shared" si="44"/>
        <v>0.024426005439519272</v>
      </c>
      <c r="AX11" s="32">
        <f>'NE cluster states'!$F11/1000</f>
        <v>3.41696</v>
      </c>
      <c r="AY11" s="113">
        <f t="shared" si="45"/>
        <v>0.03634199354281258</v>
      </c>
      <c r="AZ11" s="32">
        <f>'Remaining states'!$F11/1000</f>
        <v>9.345149999999999</v>
      </c>
      <c r="BA11" s="113">
        <f t="shared" si="23"/>
        <v>0.0504598549565685</v>
      </c>
    </row>
    <row r="12" spans="1:53" ht="15">
      <c r="A12" s="259" t="s">
        <v>83</v>
      </c>
      <c r="B12" s="11"/>
      <c r="C12" s="38" t="s">
        <v>5</v>
      </c>
      <c r="D12" s="86" t="s">
        <v>201</v>
      </c>
      <c r="E12" s="11"/>
      <c r="F12" s="18">
        <f>India!$F12/1000</f>
        <v>21.096400000000003</v>
      </c>
      <c r="G12" s="106">
        <f t="shared" si="24"/>
        <v>0.002185640840904396</v>
      </c>
      <c r="H12" s="18">
        <f>Rural!$F12/1000</f>
        <v>17.153</v>
      </c>
      <c r="I12" s="106">
        <f t="shared" si="25"/>
        <v>0.0023641681802506983</v>
      </c>
      <c r="J12" s="18">
        <f>Urban!$F12/1000</f>
        <v>3.9494500000000015</v>
      </c>
      <c r="K12" s="106">
        <f t="shared" si="2"/>
        <v>0.0016476481222186833</v>
      </c>
      <c r="L12" s="18">
        <f>'J &amp; K'!$F12/1000</f>
        <v>0.02892</v>
      </c>
      <c r="M12" s="106">
        <f t="shared" si="26"/>
        <v>0.00043273590241595913</v>
      </c>
      <c r="N12" s="18">
        <f>Punjab!$F12/1000</f>
        <v>0.31613</v>
      </c>
      <c r="O12" s="106">
        <f t="shared" si="27"/>
        <v>0.001631560731600647</v>
      </c>
      <c r="P12" s="18">
        <f>Haryana!$F12/1000</f>
        <v>0.15497999999999998</v>
      </c>
      <c r="Q12" s="106">
        <f t="shared" si="28"/>
        <v>0.0007766842378654363</v>
      </c>
      <c r="R12" s="18">
        <f>Delhi!$F12/1000</f>
        <v>0.02764</v>
      </c>
      <c r="S12" s="106">
        <f t="shared" si="29"/>
        <v>0.0003393599185732641</v>
      </c>
      <c r="T12" s="18">
        <f>Rajasthan!$F12/1000</f>
        <v>0.794</v>
      </c>
      <c r="U12" s="106">
        <f t="shared" si="30"/>
        <v>0.0014589581297024068</v>
      </c>
      <c r="V12" s="18">
        <f>'Uttar Pradesh'!$F12/1000</f>
        <v>1.5360999999999998</v>
      </c>
      <c r="W12" s="106">
        <f t="shared" si="31"/>
        <v>0.0008574536814110386</v>
      </c>
      <c r="X12" s="18">
        <f>Bihar!$F12/1000</f>
        <v>0.43833</v>
      </c>
      <c r="Y12" s="106">
        <f t="shared" si="32"/>
        <v>0.0005970759176451237</v>
      </c>
      <c r="Z12" s="18">
        <f>Assam!$F12/1000</f>
        <v>0.05859</v>
      </c>
      <c r="AA12" s="106">
        <f t="shared" si="33"/>
        <v>0.0002785052288299068</v>
      </c>
      <c r="AB12" s="18">
        <f>'West Bengal'!$F12/1000</f>
        <v>0.30996</v>
      </c>
      <c r="AC12" s="106">
        <f t="shared" si="34"/>
        <v>0.0004746680681084667</v>
      </c>
      <c r="AD12" s="18">
        <f>Jharkhand!$F12/1000</f>
        <v>0.18308999999999997</v>
      </c>
      <c r="AE12" s="106">
        <f t="shared" si="35"/>
        <v>0.0008342573241632614</v>
      </c>
      <c r="AF12" s="18">
        <f>Odisha!$F12/1000</f>
        <v>0.4007099999999999</v>
      </c>
      <c r="AG12" s="106">
        <f t="shared" si="36"/>
        <v>0.0011434039933850293</v>
      </c>
      <c r="AH12" s="18">
        <f>Chhattisgarh!$F12/1000</f>
        <v>0.41656</v>
      </c>
      <c r="AI12" s="106">
        <f t="shared" si="37"/>
        <v>0.0017476987716810869</v>
      </c>
      <c r="AJ12" s="18">
        <f>'Madhya Pradesh'!$F12/1000</f>
        <v>0.6567799999999999</v>
      </c>
      <c r="AK12" s="106">
        <f t="shared" si="38"/>
        <v>0.0009637100044317628</v>
      </c>
      <c r="AL12" s="18">
        <f>Gujarat!$F12/1000</f>
        <v>1.3647999999999998</v>
      </c>
      <c r="AM12" s="106">
        <f t="shared" si="39"/>
        <v>0.0031594455349022543</v>
      </c>
      <c r="AN12" s="18">
        <f>Maharashtra!$F12/1000</f>
        <v>5.8439</v>
      </c>
      <c r="AO12" s="106">
        <f t="shared" si="40"/>
        <v>0.006990068024668903</v>
      </c>
      <c r="AP12" s="18">
        <f>'Andhra Pradesh'!$F12/1000</f>
        <v>4.06548</v>
      </c>
      <c r="AQ12" s="106">
        <f t="shared" si="41"/>
        <v>0.005839969427167933</v>
      </c>
      <c r="AR12" s="18">
        <f>Karnataka!$F12/1000</f>
        <v>2.81295</v>
      </c>
      <c r="AS12" s="106">
        <f t="shared" si="42"/>
        <v>0.004739156358902606</v>
      </c>
      <c r="AT12" s="18">
        <f>Kerala!$F12/1000</f>
        <v>0</v>
      </c>
      <c r="AU12" s="106">
        <f t="shared" si="43"/>
        <v>0</v>
      </c>
      <c r="AV12" s="18">
        <f>'Tamil Nadu'!$F12/1000</f>
        <v>1.14112</v>
      </c>
      <c r="AW12" s="106">
        <f t="shared" si="44"/>
        <v>0.0019360299150825437</v>
      </c>
      <c r="AX12" s="18">
        <f>'NE cluster states'!$F12/1000</f>
        <v>0.33094999999999997</v>
      </c>
      <c r="AY12" s="113">
        <f t="shared" si="45"/>
        <v>0.0035199073922415895</v>
      </c>
      <c r="AZ12" s="18">
        <f>'Remaining states'!$F12/1000</f>
        <v>0.21542000000000003</v>
      </c>
      <c r="BA12" s="113">
        <f t="shared" si="23"/>
        <v>0.0011631768302000493</v>
      </c>
    </row>
    <row r="13" spans="1:53" ht="15">
      <c r="A13" s="259" t="s">
        <v>84</v>
      </c>
      <c r="B13" s="11"/>
      <c r="C13" s="37" t="s">
        <v>6</v>
      </c>
      <c r="D13" s="238" t="s">
        <v>202</v>
      </c>
      <c r="E13" s="11"/>
      <c r="F13" s="18">
        <f>India!$F13/1000</f>
        <v>518.51512</v>
      </c>
      <c r="G13" s="106">
        <f t="shared" si="24"/>
        <v>0.05371948877052216</v>
      </c>
      <c r="H13" s="18">
        <f>Rural!$F13/1000</f>
        <v>435.986</v>
      </c>
      <c r="I13" s="106">
        <f t="shared" si="25"/>
        <v>0.06009119269135318</v>
      </c>
      <c r="J13" s="18">
        <f>Urban!$F13/1000</f>
        <v>82.52911999999999</v>
      </c>
      <c r="K13" s="106">
        <f t="shared" si="2"/>
        <v>0.03442984455971346</v>
      </c>
      <c r="L13" s="18">
        <f>'J &amp; K'!$F13/1000</f>
        <v>1.3390900000000001</v>
      </c>
      <c r="M13" s="106">
        <f t="shared" si="26"/>
        <v>0.020037078823173817</v>
      </c>
      <c r="N13" s="18">
        <f>Punjab!$F13/1000</f>
        <v>6.683739999999999</v>
      </c>
      <c r="O13" s="106">
        <f t="shared" si="27"/>
        <v>0.034495073938659755</v>
      </c>
      <c r="P13" s="18">
        <f>Haryana!$F13/1000</f>
        <v>7.84057</v>
      </c>
      <c r="Q13" s="106">
        <f t="shared" si="28"/>
        <v>0.03929311611098596</v>
      </c>
      <c r="R13" s="18">
        <f>Delhi!$F13/1000</f>
        <v>2.85608</v>
      </c>
      <c r="S13" s="106">
        <f t="shared" si="29"/>
        <v>0.035066536766958326</v>
      </c>
      <c r="T13" s="18">
        <f>Rajasthan!$F13/1000</f>
        <v>23.542180000000002</v>
      </c>
      <c r="U13" s="106">
        <f t="shared" si="30"/>
        <v>0.04325825554397659</v>
      </c>
      <c r="V13" s="18">
        <f>'Uttar Pradesh'!$F13/1000</f>
        <v>108.51073000000001</v>
      </c>
      <c r="W13" s="106">
        <f t="shared" si="31"/>
        <v>0.060570877489160374</v>
      </c>
      <c r="X13" s="18">
        <f>Bihar!$F13/1000</f>
        <v>61.696220000000004</v>
      </c>
      <c r="Y13" s="106">
        <f t="shared" si="32"/>
        <v>0.08404016875809422</v>
      </c>
      <c r="Z13" s="18">
        <f>Assam!$F13/1000</f>
        <v>14.15702</v>
      </c>
      <c r="AA13" s="106">
        <f t="shared" si="33"/>
        <v>0.06729483008447801</v>
      </c>
      <c r="AB13" s="18">
        <f>'West Bengal'!$F13/1000</f>
        <v>13.00086</v>
      </c>
      <c r="AC13" s="106">
        <f t="shared" si="34"/>
        <v>0.019909320879947862</v>
      </c>
      <c r="AD13" s="18">
        <f>Jharkhand!$F13/1000</f>
        <v>22.24128</v>
      </c>
      <c r="AE13" s="106">
        <f t="shared" si="35"/>
        <v>0.10134333245270558</v>
      </c>
      <c r="AF13" s="18">
        <f>Odisha!$F13/1000</f>
        <v>53.158480000000004</v>
      </c>
      <c r="AG13" s="106">
        <f t="shared" si="36"/>
        <v>0.15168480525636552</v>
      </c>
      <c r="AH13" s="18">
        <f>Chhattisgarh!$F13/1000</f>
        <v>12.147329999999998</v>
      </c>
      <c r="AI13" s="106">
        <f t="shared" si="37"/>
        <v>0.05096474390293071</v>
      </c>
      <c r="AJ13" s="18">
        <f>'Madhya Pradesh'!$F13/1000</f>
        <v>30.15875</v>
      </c>
      <c r="AK13" s="106">
        <f t="shared" si="38"/>
        <v>0.04425270120307627</v>
      </c>
      <c r="AL13" s="18">
        <f>Gujarat!$F13/1000</f>
        <v>14.43484</v>
      </c>
      <c r="AM13" s="106">
        <f t="shared" si="39"/>
        <v>0.033415951630296356</v>
      </c>
      <c r="AN13" s="18">
        <f>Maharashtra!$F13/1000</f>
        <v>29.31661</v>
      </c>
      <c r="AO13" s="106">
        <f t="shared" si="40"/>
        <v>0.0350664963727457</v>
      </c>
      <c r="AP13" s="18">
        <f>'Andhra Pradesh'!$F13/1000</f>
        <v>73.46218</v>
      </c>
      <c r="AQ13" s="106">
        <f t="shared" si="41"/>
        <v>0.10552674844129294</v>
      </c>
      <c r="AR13" s="18">
        <f>Karnataka!$F13/1000</f>
        <v>14.587959999999999</v>
      </c>
      <c r="AS13" s="106">
        <f t="shared" si="42"/>
        <v>0.024577267067461866</v>
      </c>
      <c r="AT13" s="18">
        <f>Kerala!$F13/1000</f>
        <v>1.0466399999999998</v>
      </c>
      <c r="AU13" s="106">
        <f t="shared" si="43"/>
        <v>0.004004278514817597</v>
      </c>
      <c r="AV13" s="18">
        <f>'Tamil Nadu'!$F13/1000</f>
        <v>15.4204</v>
      </c>
      <c r="AW13" s="106">
        <f t="shared" si="44"/>
        <v>0.02616232797824844</v>
      </c>
      <c r="AX13" s="18">
        <f>'NE cluster states'!$F13/1000</f>
        <v>4.57329</v>
      </c>
      <c r="AY13" s="113">
        <f t="shared" si="45"/>
        <v>0.04864045105866306</v>
      </c>
      <c r="AZ13" s="18">
        <f>'Remaining states'!$F13/1000</f>
        <v>8.340879999999999</v>
      </c>
      <c r="BA13" s="113">
        <f t="shared" si="23"/>
        <v>0.045037221982541</v>
      </c>
    </row>
    <row r="14" spans="1:53" ht="15">
      <c r="A14" s="259" t="s">
        <v>85</v>
      </c>
      <c r="B14" s="11"/>
      <c r="C14" s="37" t="s">
        <v>7</v>
      </c>
      <c r="D14" s="238" t="s">
        <v>203</v>
      </c>
      <c r="E14" s="11"/>
      <c r="F14" s="18">
        <f>India!$F14/1000</f>
        <v>21.353770000000004</v>
      </c>
      <c r="G14" s="106">
        <f t="shared" si="24"/>
        <v>0.0022123050292599247</v>
      </c>
      <c r="H14" s="18">
        <f>Rural!$F14/1000</f>
        <v>17.771</v>
      </c>
      <c r="I14" s="106">
        <f t="shared" si="25"/>
        <v>0.0024493460462446898</v>
      </c>
      <c r="J14" s="18">
        <f>Urban!$F14/1000</f>
        <v>3.696350000000001</v>
      </c>
      <c r="K14" s="106">
        <f t="shared" si="2"/>
        <v>0.0015420588022542455</v>
      </c>
      <c r="L14" s="18">
        <f>'J &amp; K'!$F14/1000</f>
        <v>0.17305</v>
      </c>
      <c r="M14" s="106">
        <f t="shared" si="26"/>
        <v>0.0025893827079212215</v>
      </c>
      <c r="N14" s="18">
        <f>Punjab!$F14/1000</f>
        <v>0.10016999999999998</v>
      </c>
      <c r="O14" s="106">
        <f t="shared" si="27"/>
        <v>0.0005169817432209432</v>
      </c>
      <c r="P14" s="18">
        <f>Haryana!$F14/1000</f>
        <v>0.25405999999999995</v>
      </c>
      <c r="Q14" s="106">
        <f t="shared" si="28"/>
        <v>0.0012732249159381386</v>
      </c>
      <c r="R14" s="18">
        <f>Delhi!$F14/1000</f>
        <v>0.12111</v>
      </c>
      <c r="S14" s="106">
        <f t="shared" si="29"/>
        <v>0.0014869710469756878</v>
      </c>
      <c r="T14" s="18">
        <f>Rajasthan!$F14/1000</f>
        <v>0.9025899999999999</v>
      </c>
      <c r="U14" s="106">
        <f t="shared" si="30"/>
        <v>0.0016584899474661149</v>
      </c>
      <c r="V14" s="18">
        <f>'Uttar Pradesh'!$F14/1000</f>
        <v>9.273060000000001</v>
      </c>
      <c r="W14" s="106">
        <f t="shared" si="31"/>
        <v>0.005176238158287512</v>
      </c>
      <c r="X14" s="18">
        <f>Bihar!$F14/1000</f>
        <v>1.9737999999999998</v>
      </c>
      <c r="Y14" s="106">
        <f t="shared" si="32"/>
        <v>0.0026886328707775996</v>
      </c>
      <c r="Z14" s="18">
        <f>Assam!$F14/1000</f>
        <v>0.7909400000000001</v>
      </c>
      <c r="AA14" s="106">
        <f t="shared" si="33"/>
        <v>0.0037597017527005714</v>
      </c>
      <c r="AB14" s="18">
        <f>'West Bengal'!$F14/1000</f>
        <v>1.05764</v>
      </c>
      <c r="AC14" s="106">
        <f t="shared" si="34"/>
        <v>0.0016196539410060608</v>
      </c>
      <c r="AD14" s="18">
        <f>Jharkhand!$F14/1000</f>
        <v>0.06572</v>
      </c>
      <c r="AE14" s="106">
        <f t="shared" si="35"/>
        <v>0.0002994559579660798</v>
      </c>
      <c r="AF14" s="18">
        <f>Odisha!$F14/1000</f>
        <v>0.86356</v>
      </c>
      <c r="AG14" s="106">
        <f t="shared" si="36"/>
        <v>0.002464121066426034</v>
      </c>
      <c r="AH14" s="18">
        <f>Chhattisgarh!$F14/1000</f>
        <v>0.55477</v>
      </c>
      <c r="AI14" s="106">
        <f t="shared" si="37"/>
        <v>0.0023275658910253422</v>
      </c>
      <c r="AJ14" s="18">
        <f>'Madhya Pradesh'!$F14/1000</f>
        <v>1.95925</v>
      </c>
      <c r="AK14" s="106">
        <f t="shared" si="38"/>
        <v>0.002874857374132786</v>
      </c>
      <c r="AL14" s="18">
        <f>Gujarat!$F14/1000</f>
        <v>0.92204</v>
      </c>
      <c r="AM14" s="106">
        <f t="shared" si="39"/>
        <v>0.00213447769709941</v>
      </c>
      <c r="AN14" s="18">
        <f>Maharashtra!$F14/1000</f>
        <v>0.84004</v>
      </c>
      <c r="AO14" s="106">
        <f t="shared" si="40"/>
        <v>0.001004797608351078</v>
      </c>
      <c r="AP14" s="18">
        <f>'Andhra Pradesh'!$F14/1000</f>
        <v>0.1725</v>
      </c>
      <c r="AQ14" s="106">
        <f t="shared" si="41"/>
        <v>0.0002477923212477908</v>
      </c>
      <c r="AR14" s="18">
        <f>Karnataka!$F14/1000</f>
        <v>0.42038</v>
      </c>
      <c r="AS14" s="106">
        <f t="shared" si="42"/>
        <v>0.0007082410103825085</v>
      </c>
      <c r="AT14" s="18">
        <f>Kerala!$F14/1000</f>
        <v>0.06553999999999999</v>
      </c>
      <c r="AU14" s="106">
        <f t="shared" si="43"/>
        <v>0.00025074563733580346</v>
      </c>
      <c r="AV14" s="18">
        <f>'Tamil Nadu'!$F14/1000</f>
        <v>0.33494999999999997</v>
      </c>
      <c r="AW14" s="106">
        <f t="shared" si="44"/>
        <v>0.0005682778498816058</v>
      </c>
      <c r="AX14" s="18">
        <f>'NE cluster states'!$F14/1000</f>
        <v>0.14833</v>
      </c>
      <c r="AY14" s="113">
        <f t="shared" si="45"/>
        <v>0.0015776034551781084</v>
      </c>
      <c r="AZ14" s="18">
        <f>'Remaining states'!$F14/1000</f>
        <v>0.36029</v>
      </c>
      <c r="BA14" s="113">
        <f t="shared" si="23"/>
        <v>0.001945413518488421</v>
      </c>
    </row>
    <row r="15" spans="1:53" ht="15">
      <c r="A15" s="259" t="s">
        <v>86</v>
      </c>
      <c r="B15" s="11"/>
      <c r="C15" s="37" t="s">
        <v>8</v>
      </c>
      <c r="D15" s="238" t="s">
        <v>54</v>
      </c>
      <c r="E15" s="11"/>
      <c r="F15" s="18">
        <f>India!$F15/1000</f>
        <v>49.181779999999996</v>
      </c>
      <c r="G15" s="106">
        <f t="shared" si="24"/>
        <v>0.0050953578333921895</v>
      </c>
      <c r="H15" s="18">
        <f>Rural!$F15/1000</f>
        <v>39.559</v>
      </c>
      <c r="I15" s="106">
        <f t="shared" si="25"/>
        <v>0.005452348221450323</v>
      </c>
      <c r="J15" s="18">
        <f>Urban!$F15/1000</f>
        <v>9.62278</v>
      </c>
      <c r="K15" s="106">
        <f t="shared" si="2"/>
        <v>0.004014471735943864</v>
      </c>
      <c r="L15" s="18">
        <f>'J &amp; K'!$F15/1000</f>
        <v>0.14728000000000002</v>
      </c>
      <c r="M15" s="106">
        <f t="shared" si="26"/>
        <v>0.002203780902760113</v>
      </c>
      <c r="N15" s="18">
        <f>Punjab!$F15/1000</f>
        <v>0.44122</v>
      </c>
      <c r="O15" s="106">
        <f t="shared" si="27"/>
        <v>0.0022771556827787223</v>
      </c>
      <c r="P15" s="18">
        <f>Haryana!$F15/1000</f>
        <v>0.8061600000000001</v>
      </c>
      <c r="Q15" s="106">
        <f t="shared" si="28"/>
        <v>0.004040081076252421</v>
      </c>
      <c r="R15" s="18">
        <f>Delhi!$F15/1000</f>
        <v>0.17371</v>
      </c>
      <c r="S15" s="106">
        <f t="shared" si="29"/>
        <v>0.002132786232104259</v>
      </c>
      <c r="T15" s="18">
        <f>Rajasthan!$F15/1000</f>
        <v>2.46734</v>
      </c>
      <c r="U15" s="106">
        <f t="shared" si="30"/>
        <v>0.004533684825868938</v>
      </c>
      <c r="V15" s="18">
        <f>'Uttar Pradesh'!$F15/1000</f>
        <v>19.90688</v>
      </c>
      <c r="W15" s="106">
        <f t="shared" si="31"/>
        <v>0.011112054906196068</v>
      </c>
      <c r="X15" s="18">
        <f>Bihar!$F15/1000</f>
        <v>1.5719400000000001</v>
      </c>
      <c r="Y15" s="106">
        <f t="shared" si="32"/>
        <v>0.00214123495536029</v>
      </c>
      <c r="Z15" s="18">
        <f>Assam!$F15/1000</f>
        <v>0.7575799999999999</v>
      </c>
      <c r="AA15" s="106">
        <f t="shared" si="33"/>
        <v>0.0036011263228701274</v>
      </c>
      <c r="AB15" s="18">
        <f>'West Bengal'!$F15/1000</f>
        <v>1.21381</v>
      </c>
      <c r="AC15" s="106">
        <f t="shared" si="34"/>
        <v>0.001858810323108588</v>
      </c>
      <c r="AD15" s="18">
        <f>Jharkhand!$F15/1000</f>
        <v>1.1428999999999998</v>
      </c>
      <c r="AE15" s="106">
        <f t="shared" si="35"/>
        <v>0.005207672160064402</v>
      </c>
      <c r="AF15" s="18">
        <f>Odisha!$F15/1000</f>
        <v>0.73739</v>
      </c>
      <c r="AG15" s="106">
        <f t="shared" si="36"/>
        <v>0.0021041018958403504</v>
      </c>
      <c r="AH15" s="18">
        <f>Chhattisgarh!$F15/1000</f>
        <v>0.42038</v>
      </c>
      <c r="AI15" s="106">
        <f t="shared" si="37"/>
        <v>0.0017637257769332036</v>
      </c>
      <c r="AJ15" s="18">
        <f>'Madhya Pradesh'!$F15/1000</f>
        <v>4.92899</v>
      </c>
      <c r="AK15" s="106">
        <f t="shared" si="38"/>
        <v>0.007232432435129137</v>
      </c>
      <c r="AL15" s="18">
        <f>Gujarat!$F15/1000</f>
        <v>3.2873299999999994</v>
      </c>
      <c r="AM15" s="106">
        <f t="shared" si="39"/>
        <v>0.007610008858624141</v>
      </c>
      <c r="AN15" s="18">
        <f>Maharashtra!$F15/1000</f>
        <v>3.28355</v>
      </c>
      <c r="AO15" s="106">
        <f t="shared" si="40"/>
        <v>0.0039275548627460384</v>
      </c>
      <c r="AP15" s="18">
        <f>'Andhra Pradesh'!$F15/1000</f>
        <v>2.7357799999999997</v>
      </c>
      <c r="AQ15" s="106">
        <f t="shared" si="41"/>
        <v>0.003929885661584237</v>
      </c>
      <c r="AR15" s="18">
        <f>Karnataka!$F15/1000</f>
        <v>1.45754</v>
      </c>
      <c r="AS15" s="106">
        <f t="shared" si="42"/>
        <v>0.0024556106434010217</v>
      </c>
      <c r="AT15" s="18">
        <f>Kerala!$F15/1000</f>
        <v>0.3573</v>
      </c>
      <c r="AU15" s="106">
        <f t="shared" si="43"/>
        <v>0.0013669730884968354</v>
      </c>
      <c r="AV15" s="18">
        <f>'Tamil Nadu'!$F15/1000</f>
        <v>2.16326</v>
      </c>
      <c r="AW15" s="106">
        <f t="shared" si="44"/>
        <v>0.0036701977654422535</v>
      </c>
      <c r="AX15" s="18">
        <f>'NE cluster states'!$F15/1000</f>
        <v>0.45408000000000004</v>
      </c>
      <c r="AY15" s="113">
        <f t="shared" si="45"/>
        <v>0.004829489495902889</v>
      </c>
      <c r="AZ15" s="18">
        <f>'Remaining states'!$F15/1000</f>
        <v>0.72729</v>
      </c>
      <c r="BA15" s="113">
        <f t="shared" si="23"/>
        <v>0.003927058197178506</v>
      </c>
    </row>
    <row r="16" spans="1:53" ht="15">
      <c r="A16" s="259" t="s">
        <v>87</v>
      </c>
      <c r="B16" s="11"/>
      <c r="C16" s="39" t="s">
        <v>9</v>
      </c>
      <c r="D16" s="238" t="s">
        <v>44</v>
      </c>
      <c r="E16" s="11"/>
      <c r="F16" s="18">
        <f>India!$F16/1000</f>
        <v>74.73623</v>
      </c>
      <c r="G16" s="106">
        <f t="shared" si="24"/>
        <v>0.007742864023398511</v>
      </c>
      <c r="H16" s="18">
        <f>Rural!$F16/1000</f>
        <v>57.286</v>
      </c>
      <c r="I16" s="106">
        <f t="shared" si="25"/>
        <v>0.00789562982416146</v>
      </c>
      <c r="J16" s="18">
        <f>Urban!$F16/1000</f>
        <v>17.45023</v>
      </c>
      <c r="K16" s="106">
        <f t="shared" si="2"/>
        <v>0.007279960169589215</v>
      </c>
      <c r="L16" s="18">
        <f>'J &amp; K'!$F16/1000</f>
        <v>0.40735000000000005</v>
      </c>
      <c r="M16" s="106">
        <f t="shared" si="26"/>
        <v>0.0060952617513534224</v>
      </c>
      <c r="N16" s="18">
        <f>Punjab!$F16/1000</f>
        <v>0.7328399999999999</v>
      </c>
      <c r="O16" s="106">
        <f t="shared" si="27"/>
        <v>0.0037822192343220135</v>
      </c>
      <c r="P16" s="18">
        <f>Haryana!$F16/1000</f>
        <v>0.92049</v>
      </c>
      <c r="Q16" s="106">
        <f t="shared" si="28"/>
        <v>0.004613047322962676</v>
      </c>
      <c r="R16" s="18">
        <f>Delhi!$F16/1000</f>
        <v>0.603</v>
      </c>
      <c r="S16" s="106">
        <f t="shared" si="29"/>
        <v>0.0074035467040404574</v>
      </c>
      <c r="T16" s="18">
        <f>Rajasthan!$F16/1000</f>
        <v>4.2559499999999995</v>
      </c>
      <c r="U16" s="106">
        <f t="shared" si="30"/>
        <v>0.007820217697867704</v>
      </c>
      <c r="V16" s="18">
        <f>'Uttar Pradesh'!$F16/1000</f>
        <v>14.03486</v>
      </c>
      <c r="W16" s="106">
        <f t="shared" si="31"/>
        <v>0.00783428316847115</v>
      </c>
      <c r="X16" s="18">
        <f>Bihar!$F16/1000</f>
        <v>7.02548</v>
      </c>
      <c r="Y16" s="106">
        <f t="shared" si="32"/>
        <v>0.009569833043363365</v>
      </c>
      <c r="Z16" s="18">
        <f>Assam!$F16/1000</f>
        <v>6.1820200000000005</v>
      </c>
      <c r="AA16" s="106">
        <f t="shared" si="33"/>
        <v>0.029385985573153448</v>
      </c>
      <c r="AB16" s="18">
        <f>'West Bengal'!$F16/1000</f>
        <v>4.20592</v>
      </c>
      <c r="AC16" s="106">
        <f t="shared" si="34"/>
        <v>0.006440882439730166</v>
      </c>
      <c r="AD16" s="18">
        <f>Jharkhand!$F16/1000</f>
        <v>1.49213</v>
      </c>
      <c r="AE16" s="106">
        <f t="shared" si="35"/>
        <v>0.006798953416919151</v>
      </c>
      <c r="AF16" s="18">
        <f>Odisha!$F16/1000</f>
        <v>4.5088099999999995</v>
      </c>
      <c r="AG16" s="106">
        <f t="shared" si="36"/>
        <v>0.012865641884191445</v>
      </c>
      <c r="AH16" s="18">
        <f>Chhattisgarh!$F16/1000</f>
        <v>1.98542</v>
      </c>
      <c r="AI16" s="106">
        <f t="shared" si="37"/>
        <v>0.008329931091009851</v>
      </c>
      <c r="AJ16" s="18">
        <f>'Madhya Pradesh'!$F16/1000</f>
        <v>4.1185</v>
      </c>
      <c r="AK16" s="106">
        <f t="shared" si="38"/>
        <v>0.006043179836858942</v>
      </c>
      <c r="AL16" s="18">
        <f>Gujarat!$F16/1000</f>
        <v>2.45104</v>
      </c>
      <c r="AM16" s="106">
        <f t="shared" si="39"/>
        <v>0.005674038235541341</v>
      </c>
      <c r="AN16" s="18">
        <f>Maharashtra!$F16/1000</f>
        <v>4.7187399999999995</v>
      </c>
      <c r="AO16" s="106">
        <f t="shared" si="40"/>
        <v>0.00564422963957736</v>
      </c>
      <c r="AP16" s="18">
        <f>'Andhra Pradesh'!$F16/1000</f>
        <v>8.946110000000001</v>
      </c>
      <c r="AQ16" s="106">
        <f t="shared" si="41"/>
        <v>0.012850883263988833</v>
      </c>
      <c r="AR16" s="18">
        <f>Karnataka!$F16/1000</f>
        <v>1.37596</v>
      </c>
      <c r="AS16" s="106">
        <f t="shared" si="42"/>
        <v>0.0023181676117938923</v>
      </c>
      <c r="AT16" s="18">
        <f>Kerala!$F16/1000</f>
        <v>0.91448</v>
      </c>
      <c r="AU16" s="106">
        <f t="shared" si="43"/>
        <v>0.0034986553315661515</v>
      </c>
      <c r="AV16" s="18">
        <f>'Tamil Nadu'!$F16/1000</f>
        <v>2.4208000000000003</v>
      </c>
      <c r="AW16" s="106">
        <f t="shared" si="44"/>
        <v>0.004107141421087898</v>
      </c>
      <c r="AX16" s="18">
        <f>'NE cluster states'!$F16/1000</f>
        <v>1.53016</v>
      </c>
      <c r="AY16" s="113">
        <f t="shared" si="45"/>
        <v>0.016274426636387344</v>
      </c>
      <c r="AZ16" s="18">
        <f>'Remaining states'!$F16/1000</f>
        <v>1.90623</v>
      </c>
      <c r="BA16" s="113">
        <f t="shared" si="23"/>
        <v>0.010292835247573297</v>
      </c>
    </row>
    <row r="17" spans="1:53" ht="15">
      <c r="A17" s="259" t="s">
        <v>88</v>
      </c>
      <c r="B17" s="11"/>
      <c r="C17" s="39" t="s">
        <v>10</v>
      </c>
      <c r="D17" s="238" t="s">
        <v>14</v>
      </c>
      <c r="E17" s="11"/>
      <c r="F17" s="18">
        <f>India!$F17/1000</f>
        <v>185.39461</v>
      </c>
      <c r="G17" s="106">
        <f t="shared" si="24"/>
        <v>0.019207354396937038</v>
      </c>
      <c r="H17" s="18">
        <f>Rural!$F17/1000</f>
        <v>154.016</v>
      </c>
      <c r="I17" s="106">
        <f t="shared" si="25"/>
        <v>0.021227757619628727</v>
      </c>
      <c r="J17" s="18">
        <f>Urban!$F17/1000</f>
        <v>31.378610000000005</v>
      </c>
      <c r="K17" s="106">
        <f t="shared" si="2"/>
        <v>0.01309066017909643</v>
      </c>
      <c r="L17" s="18">
        <f>'J &amp; K'!$F17/1000</f>
        <v>0.5460900000000001</v>
      </c>
      <c r="M17" s="106">
        <f t="shared" si="26"/>
        <v>0.008171256879333719</v>
      </c>
      <c r="N17" s="18">
        <f>Punjab!$F17/1000</f>
        <v>1.14408</v>
      </c>
      <c r="O17" s="106">
        <f t="shared" si="27"/>
        <v>0.00590464682823417</v>
      </c>
      <c r="P17" s="18">
        <f>Haryana!$F17/1000</f>
        <v>2.98804</v>
      </c>
      <c r="Q17" s="106">
        <f t="shared" si="28"/>
        <v>0.01497460040077067</v>
      </c>
      <c r="R17" s="18">
        <f>Delhi!$F17/1000</f>
        <v>0.17625</v>
      </c>
      <c r="S17" s="106">
        <f t="shared" si="29"/>
        <v>0.002163971984389935</v>
      </c>
      <c r="T17" s="18">
        <f>Rajasthan!$F17/1000</f>
        <v>7.98826</v>
      </c>
      <c r="U17" s="106">
        <f t="shared" si="30"/>
        <v>0.014678258021632933</v>
      </c>
      <c r="V17" s="18">
        <f>'Uttar Pradesh'!$F17/1000</f>
        <v>29.705699999999997</v>
      </c>
      <c r="W17" s="106">
        <f t="shared" si="31"/>
        <v>0.016581773207403092</v>
      </c>
      <c r="X17" s="18">
        <f>Bihar!$F17/1000</f>
        <v>12.25062</v>
      </c>
      <c r="Y17" s="106">
        <f t="shared" si="32"/>
        <v>0.016687313618099848</v>
      </c>
      <c r="Z17" s="18">
        <f>Assam!$F17/1000</f>
        <v>5.15478</v>
      </c>
      <c r="AA17" s="106">
        <f t="shared" si="33"/>
        <v>0.02450304119248723</v>
      </c>
      <c r="AB17" s="18">
        <f>'West Bengal'!$F17/1000</f>
        <v>3.71605</v>
      </c>
      <c r="AC17" s="106">
        <f t="shared" si="34"/>
        <v>0.0056907029116481725</v>
      </c>
      <c r="AD17" s="18">
        <f>Jharkhand!$F17/1000</f>
        <v>10.732289999999999</v>
      </c>
      <c r="AE17" s="106">
        <f t="shared" si="35"/>
        <v>0.04890213303590654</v>
      </c>
      <c r="AF17" s="18">
        <f>Odisha!$F17/1000</f>
        <v>28.65553</v>
      </c>
      <c r="AG17" s="106">
        <f t="shared" si="36"/>
        <v>0.08176698219301867</v>
      </c>
      <c r="AH17" s="18">
        <f>Chhattisgarh!$F17/1000</f>
        <v>8.162230000000001</v>
      </c>
      <c r="AI17" s="106">
        <f t="shared" si="37"/>
        <v>0.03424505316203793</v>
      </c>
      <c r="AJ17" s="18">
        <f>'Madhya Pradesh'!$F17/1000</f>
        <v>10.56774</v>
      </c>
      <c r="AK17" s="106">
        <f t="shared" si="38"/>
        <v>0.015506313776658422</v>
      </c>
      <c r="AL17" s="18">
        <f>Gujarat!$F17/1000</f>
        <v>10.806</v>
      </c>
      <c r="AM17" s="106">
        <f t="shared" si="39"/>
        <v>0.025015363753043494</v>
      </c>
      <c r="AN17" s="18">
        <f>Maharashtra!$F17/1000</f>
        <v>22.63509</v>
      </c>
      <c r="AO17" s="106">
        <f t="shared" si="40"/>
        <v>0.027074525375948056</v>
      </c>
      <c r="AP17" s="18">
        <f>'Andhra Pradesh'!$F17/1000</f>
        <v>14.211030000000001</v>
      </c>
      <c r="AQ17" s="106">
        <f t="shared" si="41"/>
        <v>0.020413820933460825</v>
      </c>
      <c r="AR17" s="18">
        <f>Karnataka!$F17/1000</f>
        <v>2.80654</v>
      </c>
      <c r="AS17" s="106">
        <f t="shared" si="42"/>
        <v>0.004728357022881501</v>
      </c>
      <c r="AT17" s="18">
        <f>Kerala!$F17/1000</f>
        <v>0.02889</v>
      </c>
      <c r="AU17" s="106">
        <f t="shared" si="43"/>
        <v>0.0001105285545107013</v>
      </c>
      <c r="AV17" s="18">
        <f>'Tamil Nadu'!$F17/1000</f>
        <v>5.389780000000001</v>
      </c>
      <c r="AW17" s="106">
        <f t="shared" si="44"/>
        <v>0.009144327779474196</v>
      </c>
      <c r="AX17" s="18">
        <f>'NE cluster states'!$F17/1000</f>
        <v>5.33188</v>
      </c>
      <c r="AY17" s="113">
        <f t="shared" si="45"/>
        <v>0.05670863824307324</v>
      </c>
      <c r="AZ17" s="18">
        <f>'Remaining states'!$F17/1000</f>
        <v>2.3977299999999997</v>
      </c>
      <c r="BA17" s="113">
        <f t="shared" si="23"/>
        <v>0.01294672723551928</v>
      </c>
    </row>
    <row r="18" spans="1:53" ht="15">
      <c r="A18" s="259" t="s">
        <v>89</v>
      </c>
      <c r="B18" s="11"/>
      <c r="C18" s="37" t="s">
        <v>11</v>
      </c>
      <c r="D18" s="238" t="s">
        <v>55</v>
      </c>
      <c r="E18" s="11"/>
      <c r="F18" s="18">
        <f>India!$F18/1000</f>
        <v>342.42280000000005</v>
      </c>
      <c r="G18" s="106">
        <f t="shared" si="24"/>
        <v>0.035475875340666554</v>
      </c>
      <c r="H18" s="18">
        <f>Rural!$F18/1000</f>
        <v>272.438</v>
      </c>
      <c r="I18" s="106">
        <f t="shared" si="25"/>
        <v>0.03754965607713751</v>
      </c>
      <c r="J18" s="18">
        <f>Urban!$F18/1000</f>
        <v>69.98479999999999</v>
      </c>
      <c r="K18" s="106">
        <f t="shared" si="2"/>
        <v>0.029196552508285976</v>
      </c>
      <c r="L18" s="18">
        <f>'J &amp; K'!$F18/1000</f>
        <v>3.2691399999999997</v>
      </c>
      <c r="M18" s="106">
        <f t="shared" si="26"/>
        <v>0.0489168135554671</v>
      </c>
      <c r="N18" s="18">
        <f>Punjab!$F18/1000</f>
        <v>4.96232</v>
      </c>
      <c r="O18" s="106">
        <f t="shared" si="27"/>
        <v>0.025610750164921148</v>
      </c>
      <c r="P18" s="18">
        <f>Haryana!$F18/1000</f>
        <v>6.046600000000001</v>
      </c>
      <c r="Q18" s="106">
        <f t="shared" si="28"/>
        <v>0.03030261267697218</v>
      </c>
      <c r="R18" s="18">
        <f>Delhi!$F18/1000</f>
        <v>2.3225</v>
      </c>
      <c r="S18" s="106">
        <f t="shared" si="29"/>
        <v>0.028515318773024812</v>
      </c>
      <c r="T18" s="18">
        <f>Rajasthan!$F18/1000</f>
        <v>38.97436999999999</v>
      </c>
      <c r="U18" s="106">
        <f t="shared" si="30"/>
        <v>0.07161457677774506</v>
      </c>
      <c r="V18" s="18">
        <f>'Uttar Pradesh'!$F18/1000</f>
        <v>72.64623000000002</v>
      </c>
      <c r="W18" s="106">
        <f t="shared" si="31"/>
        <v>0.040551251451164026</v>
      </c>
      <c r="X18" s="18">
        <f>Bihar!$F18/1000</f>
        <v>32.11088</v>
      </c>
      <c r="Y18" s="106">
        <f t="shared" si="32"/>
        <v>0.043740180098082386</v>
      </c>
      <c r="Z18" s="18">
        <f>Assam!$F18/1000</f>
        <v>10.715849999999998</v>
      </c>
      <c r="AA18" s="106">
        <f t="shared" si="33"/>
        <v>0.05093736569989684</v>
      </c>
      <c r="AB18" s="18">
        <f>'West Bengal'!$F18/1000</f>
        <v>21.693120000000004</v>
      </c>
      <c r="AC18" s="106">
        <f t="shared" si="34"/>
        <v>0.03322051671714138</v>
      </c>
      <c r="AD18" s="18">
        <f>Jharkhand!$F18/1000</f>
        <v>8.52232</v>
      </c>
      <c r="AE18" s="106">
        <f t="shared" si="35"/>
        <v>0.038832311316090704</v>
      </c>
      <c r="AF18" s="18">
        <f>Odisha!$F18/1000</f>
        <v>11.580630000000001</v>
      </c>
      <c r="AG18" s="106">
        <f t="shared" si="36"/>
        <v>0.033044692141235496</v>
      </c>
      <c r="AH18" s="18">
        <f>Chhattisgarh!$F18/1000</f>
        <v>7.79305</v>
      </c>
      <c r="AI18" s="106">
        <f t="shared" si="37"/>
        <v>0.03269613960209645</v>
      </c>
      <c r="AJ18" s="18">
        <f>'Madhya Pradesh'!$F18/1000</f>
        <v>27.81325</v>
      </c>
      <c r="AK18" s="106">
        <f t="shared" si="38"/>
        <v>0.04081108937659753</v>
      </c>
      <c r="AL18" s="18">
        <f>Gujarat!$F18/1000</f>
        <v>15.46327</v>
      </c>
      <c r="AM18" s="106">
        <f t="shared" si="39"/>
        <v>0.03579671699625439</v>
      </c>
      <c r="AN18" s="18">
        <f>Maharashtra!$F18/1000</f>
        <v>25.33688</v>
      </c>
      <c r="AO18" s="106">
        <f t="shared" si="40"/>
        <v>0.03030621925989032</v>
      </c>
      <c r="AP18" s="18">
        <f>'Andhra Pradesh'!$F18/1000</f>
        <v>10.68199</v>
      </c>
      <c r="AQ18" s="106">
        <f t="shared" si="41"/>
        <v>0.01534443534867066</v>
      </c>
      <c r="AR18" s="18">
        <f>Karnataka!$F18/1000</f>
        <v>11.38542</v>
      </c>
      <c r="AS18" s="106">
        <f t="shared" si="42"/>
        <v>0.01918174357588187</v>
      </c>
      <c r="AT18" s="18">
        <f>Kerala!$F18/1000</f>
        <v>4.4633400000000005</v>
      </c>
      <c r="AU18" s="106">
        <f t="shared" si="43"/>
        <v>0.01707603040809254</v>
      </c>
      <c r="AV18" s="18">
        <f>'Tamil Nadu'!$F18/1000</f>
        <v>11.72144</v>
      </c>
      <c r="AW18" s="106">
        <f t="shared" si="44"/>
        <v>0.019886653890778472</v>
      </c>
      <c r="AX18" s="18">
        <f>'NE cluster states'!$F18/1000</f>
        <v>5.95035</v>
      </c>
      <c r="AY18" s="113">
        <f t="shared" si="45"/>
        <v>0.06328654162690663</v>
      </c>
      <c r="AZ18" s="18">
        <f>'Remaining states'!$F18/1000</f>
        <v>8.96985</v>
      </c>
      <c r="BA18" s="113">
        <f t="shared" si="23"/>
        <v>0.04843339379059469</v>
      </c>
    </row>
    <row r="19" spans="1:53" ht="15">
      <c r="A19" s="259" t="s">
        <v>90</v>
      </c>
      <c r="B19" s="11"/>
      <c r="C19" s="38" t="s">
        <v>12</v>
      </c>
      <c r="D19" s="86" t="s">
        <v>204</v>
      </c>
      <c r="E19" s="11"/>
      <c r="F19" s="18">
        <f>India!$F19/1000</f>
        <v>122.71569999999998</v>
      </c>
      <c r="G19" s="106">
        <f t="shared" si="24"/>
        <v>0.012713659474610433</v>
      </c>
      <c r="H19" s="18">
        <f>Rural!$F19/1000</f>
        <v>96.519</v>
      </c>
      <c r="I19" s="106">
        <f t="shared" si="25"/>
        <v>0.013303046032158643</v>
      </c>
      <c r="J19" s="18">
        <f>Urban!$F19/1000</f>
        <v>26.196700000000003</v>
      </c>
      <c r="K19" s="106">
        <f t="shared" si="2"/>
        <v>0.010928849222885761</v>
      </c>
      <c r="L19" s="18">
        <f>'J &amp; K'!$F19/1000</f>
        <v>1.22276</v>
      </c>
      <c r="M19" s="106">
        <f t="shared" si="26"/>
        <v>0.018296409129949454</v>
      </c>
      <c r="N19" s="18">
        <f>Punjab!$F19/1000</f>
        <v>2.0186100000000002</v>
      </c>
      <c r="O19" s="106">
        <f t="shared" si="27"/>
        <v>0.010418134338456909</v>
      </c>
      <c r="P19" s="18">
        <f>Haryana!$F19/1000</f>
        <v>1.68788</v>
      </c>
      <c r="Q19" s="106">
        <f t="shared" si="28"/>
        <v>0.008458832051931299</v>
      </c>
      <c r="R19" s="18">
        <f>Delhi!$F19/1000</f>
        <v>1.20539</v>
      </c>
      <c r="S19" s="106">
        <f t="shared" si="29"/>
        <v>0.01479960391639026</v>
      </c>
      <c r="T19" s="18">
        <f>Rajasthan!$F19/1000</f>
        <v>5.950489999999999</v>
      </c>
      <c r="U19" s="106">
        <f t="shared" si="30"/>
        <v>0.01093389894359304</v>
      </c>
      <c r="V19" s="18">
        <f>'Uttar Pradesh'!$F19/1000</f>
        <v>27.057940000000002</v>
      </c>
      <c r="W19" s="106">
        <f t="shared" si="31"/>
        <v>0.015103788987955865</v>
      </c>
      <c r="X19" s="18">
        <f>Bihar!$F19/1000</f>
        <v>7.19875</v>
      </c>
      <c r="Y19" s="106">
        <f t="shared" si="32"/>
        <v>0.009805854634973273</v>
      </c>
      <c r="Z19" s="18">
        <f>Assam!$F19/1000</f>
        <v>2.56367</v>
      </c>
      <c r="AA19" s="106">
        <f t="shared" si="33"/>
        <v>0.012186303123303757</v>
      </c>
      <c r="AB19" s="18">
        <f>'West Bengal'!$F19/1000</f>
        <v>6.46883</v>
      </c>
      <c r="AC19" s="106">
        <f t="shared" si="34"/>
        <v>0.009906268676674707</v>
      </c>
      <c r="AD19" s="18">
        <f>Jharkhand!$F19/1000</f>
        <v>2.1989099999999997</v>
      </c>
      <c r="AE19" s="106">
        <f t="shared" si="35"/>
        <v>0.010019426362312726</v>
      </c>
      <c r="AF19" s="18">
        <f>Odisha!$F19/1000</f>
        <v>6.9801899999999995</v>
      </c>
      <c r="AG19" s="106">
        <f t="shared" si="36"/>
        <v>0.019917589080847117</v>
      </c>
      <c r="AH19" s="18">
        <f>Chhattisgarh!$F19/1000</f>
        <v>2.7763999999999998</v>
      </c>
      <c r="AI19" s="106">
        <f t="shared" si="37"/>
        <v>0.011648528110465167</v>
      </c>
      <c r="AJ19" s="18">
        <f>'Madhya Pradesh'!$F19/1000</f>
        <v>7.63349</v>
      </c>
      <c r="AK19" s="106">
        <f t="shared" si="38"/>
        <v>0.011200814095632963</v>
      </c>
      <c r="AL19" s="18">
        <f>Gujarat!$F19/1000</f>
        <v>4.904100000000001</v>
      </c>
      <c r="AM19" s="106">
        <f t="shared" si="39"/>
        <v>0.011352752672709665</v>
      </c>
      <c r="AN19" s="18">
        <f>Maharashtra!$F19/1000</f>
        <v>9.19902</v>
      </c>
      <c r="AO19" s="106">
        <f t="shared" si="40"/>
        <v>0.01100322995949447</v>
      </c>
      <c r="AP19" s="18">
        <f>'Andhra Pradesh'!$F19/1000</f>
        <v>14.739289999999999</v>
      </c>
      <c r="AQ19" s="106">
        <f t="shared" si="41"/>
        <v>0.02117265439214116</v>
      </c>
      <c r="AR19" s="18">
        <f>Karnataka!$F19/1000</f>
        <v>6.054180000000001</v>
      </c>
      <c r="AS19" s="106">
        <f t="shared" si="42"/>
        <v>0.010199863362285495</v>
      </c>
      <c r="AT19" s="18">
        <f>Kerala!$F19/1000</f>
        <v>3.79682</v>
      </c>
      <c r="AU19" s="106">
        <f t="shared" si="43"/>
        <v>0.014526030679727272</v>
      </c>
      <c r="AV19" s="18">
        <f>'Tamil Nadu'!$F19/1000</f>
        <v>5.19726</v>
      </c>
      <c r="AW19" s="106">
        <f t="shared" si="44"/>
        <v>0.008817697381924689</v>
      </c>
      <c r="AX19" s="18">
        <f>'NE cluster states'!$F19/1000</f>
        <v>1.6969</v>
      </c>
      <c r="AY19" s="113">
        <f t="shared" si="45"/>
        <v>0.018047834578923568</v>
      </c>
      <c r="AZ19" s="18">
        <f>'Remaining states'!$F19/1000</f>
        <v>2.16483</v>
      </c>
      <c r="BA19" s="113">
        <f t="shared" si="23"/>
        <v>0.011689165803184347</v>
      </c>
    </row>
    <row r="20" spans="1:53" ht="15">
      <c r="A20" s="259" t="s">
        <v>91</v>
      </c>
      <c r="B20" s="11"/>
      <c r="C20" s="38" t="s">
        <v>13</v>
      </c>
      <c r="D20" s="86" t="s">
        <v>205</v>
      </c>
      <c r="E20" s="11"/>
      <c r="F20" s="18">
        <f>India!$F20/1000</f>
        <v>30.62286</v>
      </c>
      <c r="G20" s="106">
        <f t="shared" si="24"/>
        <v>0.0031726063916733467</v>
      </c>
      <c r="H20" s="18">
        <f>Rural!$F20/1000</f>
        <v>23.974</v>
      </c>
      <c r="I20" s="106">
        <f t="shared" si="25"/>
        <v>0.0033042947562135047</v>
      </c>
      <c r="J20" s="18">
        <f>Urban!$F20/1000</f>
        <v>6.64886</v>
      </c>
      <c r="K20" s="106">
        <f t="shared" si="2"/>
        <v>0.0027737993122827005</v>
      </c>
      <c r="L20" s="18">
        <f>'J &amp; K'!$F20/1000</f>
        <v>0.27525</v>
      </c>
      <c r="M20" s="106">
        <f t="shared" si="26"/>
        <v>0.004118622307745254</v>
      </c>
      <c r="N20" s="18">
        <f>Punjab!$F20/1000</f>
        <v>0.5915199999999999</v>
      </c>
      <c r="O20" s="106">
        <f t="shared" si="27"/>
        <v>0.0030528605445747465</v>
      </c>
      <c r="P20" s="18">
        <f>Haryana!$F20/1000</f>
        <v>0.64501</v>
      </c>
      <c r="Q20" s="106">
        <f t="shared" si="28"/>
        <v>0.0032324758050431353</v>
      </c>
      <c r="R20" s="18">
        <f>Delhi!$F20/1000</f>
        <v>0.22872000000000003</v>
      </c>
      <c r="S20" s="106">
        <f t="shared" si="29"/>
        <v>0.00280819104833853</v>
      </c>
      <c r="T20" s="18">
        <f>Rajasthan!$F20/1000</f>
        <v>2.27696</v>
      </c>
      <c r="U20" s="106">
        <f t="shared" si="30"/>
        <v>0.004183865620915859</v>
      </c>
      <c r="V20" s="18">
        <f>'Uttar Pradesh'!$F20/1000</f>
        <v>7.69897</v>
      </c>
      <c r="W20" s="106">
        <f t="shared" si="31"/>
        <v>0.004297578393055885</v>
      </c>
      <c r="X20" s="18">
        <f>Bihar!$F20/1000</f>
        <v>3.54544</v>
      </c>
      <c r="Y20" s="106">
        <f t="shared" si="32"/>
        <v>0.00482945917791556</v>
      </c>
      <c r="Z20" s="18">
        <f>Assam!$F20/1000</f>
        <v>1.32347</v>
      </c>
      <c r="AA20" s="106">
        <f t="shared" si="33"/>
        <v>0.00629106187403169</v>
      </c>
      <c r="AB20" s="18">
        <f>'West Bengal'!$F20/1000</f>
        <v>1.6230499999999997</v>
      </c>
      <c r="AC20" s="106">
        <f t="shared" si="34"/>
        <v>0.002485514285531832</v>
      </c>
      <c r="AD20" s="18">
        <f>Jharkhand!$F20/1000</f>
        <v>0.6626899999999999</v>
      </c>
      <c r="AE20" s="106">
        <f t="shared" si="35"/>
        <v>0.003019574996721567</v>
      </c>
      <c r="AF20" s="18">
        <f>Odisha!$F20/1000</f>
        <v>1.1062100000000001</v>
      </c>
      <c r="AG20" s="106">
        <f t="shared" si="36"/>
        <v>0.0031565095244003236</v>
      </c>
      <c r="AH20" s="18">
        <f>Chhattisgarh!$F20/1000</f>
        <v>0.93093</v>
      </c>
      <c r="AI20" s="106">
        <f t="shared" si="37"/>
        <v>0.003905764397736399</v>
      </c>
      <c r="AJ20" s="18">
        <f>'Madhya Pradesh'!$F20/1000</f>
        <v>3.38914</v>
      </c>
      <c r="AK20" s="106">
        <f t="shared" si="38"/>
        <v>0.004972971351776645</v>
      </c>
      <c r="AL20" s="18">
        <f>Gujarat!$F20/1000</f>
        <v>0.9892000000000001</v>
      </c>
      <c r="AM20" s="106">
        <f t="shared" si="39"/>
        <v>0.0022899498264399992</v>
      </c>
      <c r="AN20" s="18">
        <f>Maharashtra!$F20/1000</f>
        <v>1.4231099999999999</v>
      </c>
      <c r="AO20" s="106">
        <f t="shared" si="40"/>
        <v>0.0017022255183330587</v>
      </c>
      <c r="AP20" s="18">
        <f>'Andhra Pradesh'!$F20/1000</f>
        <v>1.14418</v>
      </c>
      <c r="AQ20" s="106">
        <f t="shared" si="41"/>
        <v>0.0016435885108712885</v>
      </c>
      <c r="AR20" s="18">
        <f>Karnataka!$F20/1000</f>
        <v>1.01142</v>
      </c>
      <c r="AS20" s="106">
        <f t="shared" si="42"/>
        <v>0.001704003812553111</v>
      </c>
      <c r="AT20" s="18">
        <f>Kerala!$F20/1000</f>
        <v>0.05134999999999999</v>
      </c>
      <c r="AU20" s="106">
        <f t="shared" si="43"/>
        <v>0.0001964569496062482</v>
      </c>
      <c r="AV20" s="18">
        <f>'Tamil Nadu'!$F20/1000</f>
        <v>0.81025</v>
      </c>
      <c r="AW20" s="106">
        <f t="shared" si="44"/>
        <v>0.0013746742136634457</v>
      </c>
      <c r="AX20" s="18">
        <f>'NE cluster states'!$F20/1000</f>
        <v>0.47400000000000003</v>
      </c>
      <c r="AY20" s="113">
        <f t="shared" si="45"/>
        <v>0.005041353992816177</v>
      </c>
      <c r="AZ20" s="18">
        <f>'Remaining states'!$F20/1000</f>
        <v>0.42202</v>
      </c>
      <c r="BA20" s="113">
        <f t="shared" si="23"/>
        <v>0.002278729393190162</v>
      </c>
    </row>
    <row r="21" spans="1:53" ht="15">
      <c r="A21" s="259" t="s">
        <v>92</v>
      </c>
      <c r="B21" s="11"/>
      <c r="C21" s="38" t="s">
        <v>15</v>
      </c>
      <c r="D21" s="86" t="s">
        <v>206</v>
      </c>
      <c r="E21" s="11"/>
      <c r="F21" s="18">
        <f>India!$F21/1000</f>
        <v>445.45109</v>
      </c>
      <c r="G21" s="106">
        <f t="shared" si="24"/>
        <v>0.04614986893163667</v>
      </c>
      <c r="H21" s="18">
        <f>Rural!$F21/1000</f>
        <v>364.501</v>
      </c>
      <c r="I21" s="106">
        <f t="shared" si="25"/>
        <v>0.05023853937326181</v>
      </c>
      <c r="J21" s="18">
        <f>Urban!$F21/1000</f>
        <v>80.95009000000003</v>
      </c>
      <c r="K21" s="106">
        <f t="shared" si="2"/>
        <v>0.03377109819897287</v>
      </c>
      <c r="L21" s="18">
        <f>'J &amp; K'!$F21/1000</f>
        <v>5.97001</v>
      </c>
      <c r="M21" s="106">
        <f t="shared" si="26"/>
        <v>0.08933048633410444</v>
      </c>
      <c r="N21" s="18">
        <f>Punjab!$F21/1000</f>
        <v>4.799270000000001</v>
      </c>
      <c r="O21" s="106">
        <f t="shared" si="27"/>
        <v>0.024769241996485745</v>
      </c>
      <c r="P21" s="18">
        <f>Haryana!$F21/1000</f>
        <v>8.91986</v>
      </c>
      <c r="Q21" s="106">
        <f t="shared" si="28"/>
        <v>0.0447019916503187</v>
      </c>
      <c r="R21" s="18">
        <f>Delhi!$F21/1000</f>
        <v>2.50529</v>
      </c>
      <c r="S21" s="106">
        <f t="shared" si="29"/>
        <v>0.03075958793062275</v>
      </c>
      <c r="T21" s="18">
        <f>Rajasthan!$F21/1000</f>
        <v>31.5148</v>
      </c>
      <c r="U21" s="106">
        <f t="shared" si="30"/>
        <v>0.05790777539791613</v>
      </c>
      <c r="V21" s="18">
        <f>'Uttar Pradesh'!$F21/1000</f>
        <v>100.63604999999998</v>
      </c>
      <c r="W21" s="106">
        <f t="shared" si="31"/>
        <v>0.056175217469673425</v>
      </c>
      <c r="X21" s="18">
        <f>Bihar!$F21/1000</f>
        <v>53.535349999999994</v>
      </c>
      <c r="Y21" s="106">
        <f t="shared" si="32"/>
        <v>0.07292375203089652</v>
      </c>
      <c r="Z21" s="18">
        <f>Assam!$F21/1000</f>
        <v>16.309350000000002</v>
      </c>
      <c r="AA21" s="106">
        <f t="shared" si="33"/>
        <v>0.07752584491921899</v>
      </c>
      <c r="AB21" s="18">
        <f>'West Bengal'!$F21/1000</f>
        <v>19.593239999999998</v>
      </c>
      <c r="AC21" s="106">
        <f t="shared" si="34"/>
        <v>0.030004792162813047</v>
      </c>
      <c r="AD21" s="18">
        <f>Jharkhand!$F21/1000</f>
        <v>14.99193</v>
      </c>
      <c r="AE21" s="106">
        <f t="shared" si="35"/>
        <v>0.06831136274970193</v>
      </c>
      <c r="AF21" s="18">
        <f>Odisha!$F21/1000</f>
        <v>20.020739999999996</v>
      </c>
      <c r="AG21" s="106">
        <f t="shared" si="36"/>
        <v>0.05712808281930421</v>
      </c>
      <c r="AH21" s="18">
        <f>Chhattisgarh!$F21/1000</f>
        <v>12.04164</v>
      </c>
      <c r="AI21" s="106">
        <f t="shared" si="37"/>
        <v>0.050521316105785107</v>
      </c>
      <c r="AJ21" s="18">
        <f>'Madhya Pradesh'!$F21/1000</f>
        <v>45.6597</v>
      </c>
      <c r="AK21" s="106">
        <f t="shared" si="38"/>
        <v>0.06699763952823315</v>
      </c>
      <c r="AL21" s="18">
        <f>Gujarat!$F21/1000</f>
        <v>22.09302</v>
      </c>
      <c r="AM21" s="106">
        <f t="shared" si="39"/>
        <v>0.051144265380646405</v>
      </c>
      <c r="AN21" s="18">
        <f>Maharashtra!$F21/1000</f>
        <v>19.1599</v>
      </c>
      <c r="AO21" s="106">
        <f t="shared" si="40"/>
        <v>0.022917744031529238</v>
      </c>
      <c r="AP21" s="18">
        <f>'Andhra Pradesh'!$F21/1000</f>
        <v>27.15486</v>
      </c>
      <c r="AQ21" s="106">
        <f t="shared" si="41"/>
        <v>0.03900733792787701</v>
      </c>
      <c r="AR21" s="18">
        <f>Karnataka!$F21/1000</f>
        <v>16.47597</v>
      </c>
      <c r="AS21" s="106">
        <f t="shared" si="42"/>
        <v>0.02775811798808673</v>
      </c>
      <c r="AT21" s="18">
        <f>Kerala!$F21/1000</f>
        <v>2.31</v>
      </c>
      <c r="AU21" s="106">
        <f t="shared" si="43"/>
        <v>0.008837693351322949</v>
      </c>
      <c r="AV21" s="18">
        <f>'Tamil Nadu'!$F21/1000</f>
        <v>10.59923</v>
      </c>
      <c r="AW21" s="106">
        <f t="shared" si="44"/>
        <v>0.017982706776535642</v>
      </c>
      <c r="AX21" s="18">
        <f>'NE cluster states'!$F21/1000</f>
        <v>4.28004</v>
      </c>
      <c r="AY21" s="113">
        <f t="shared" si="45"/>
        <v>0.04552151211690495</v>
      </c>
      <c r="AZ21" s="18">
        <f>'Remaining states'!$F21/1000</f>
        <v>6.88082</v>
      </c>
      <c r="BA21" s="113">
        <f t="shared" si="23"/>
        <v>0.03715351590742318</v>
      </c>
    </row>
    <row r="22" spans="1:53" ht="15">
      <c r="A22" s="259" t="s">
        <v>93</v>
      </c>
      <c r="B22" s="11"/>
      <c r="C22" s="37" t="s">
        <v>16</v>
      </c>
      <c r="D22" s="238" t="s">
        <v>208</v>
      </c>
      <c r="E22" s="11"/>
      <c r="F22" s="18">
        <f>India!$F22/1000</f>
        <v>72.80693000000001</v>
      </c>
      <c r="G22" s="106">
        <f t="shared" si="24"/>
        <v>0.0075429836232185354</v>
      </c>
      <c r="H22" s="18">
        <f>Rural!$F22/1000</f>
        <v>60.307</v>
      </c>
      <c r="I22" s="106">
        <f t="shared" si="25"/>
        <v>0.008312009004044708</v>
      </c>
      <c r="J22" s="18">
        <f>Urban!$F22/1000</f>
        <v>12.5416</v>
      </c>
      <c r="K22" s="106">
        <f t="shared" si="2"/>
        <v>0.005232157310414825</v>
      </c>
      <c r="L22" s="18">
        <f>'J &amp; K'!$F22/1000</f>
        <v>0.34999</v>
      </c>
      <c r="M22" s="106">
        <f t="shared" si="26"/>
        <v>0.005236972285150814</v>
      </c>
      <c r="N22" s="18">
        <f>Punjab!$F22/1000</f>
        <v>0.64052</v>
      </c>
      <c r="O22" s="106">
        <f t="shared" si="27"/>
        <v>0.0033057516838162983</v>
      </c>
      <c r="P22" s="18">
        <f>Haryana!$F22/1000</f>
        <v>1.63282</v>
      </c>
      <c r="Q22" s="106">
        <f t="shared" si="28"/>
        <v>0.008182898162804502</v>
      </c>
      <c r="R22" s="18">
        <f>Delhi!$F22/1000</f>
        <v>0.39538</v>
      </c>
      <c r="S22" s="106">
        <f t="shared" si="29"/>
        <v>0.004854418401067191</v>
      </c>
      <c r="T22" s="18">
        <f>Rajasthan!$F22/1000</f>
        <v>2.85562</v>
      </c>
      <c r="U22" s="106">
        <f t="shared" si="30"/>
        <v>0.005247141075995953</v>
      </c>
      <c r="V22" s="18">
        <f>'Uttar Pradesh'!$F22/1000</f>
        <v>21.45869</v>
      </c>
      <c r="W22" s="106">
        <f t="shared" si="31"/>
        <v>0.011978277936825887</v>
      </c>
      <c r="X22" s="18">
        <f>Bihar!$F22/1000</f>
        <v>7.38707</v>
      </c>
      <c r="Y22" s="106">
        <f t="shared" si="32"/>
        <v>0.010062376745736692</v>
      </c>
      <c r="Z22" s="18">
        <f>Assam!$F22/1000</f>
        <v>1.92036</v>
      </c>
      <c r="AA22" s="106">
        <f t="shared" si="33"/>
        <v>0.00912835468912442</v>
      </c>
      <c r="AB22" s="18">
        <f>'West Bengal'!$F22/1000</f>
        <v>2.8121499999999995</v>
      </c>
      <c r="AC22" s="106">
        <f t="shared" si="34"/>
        <v>0.004306484087402323</v>
      </c>
      <c r="AD22" s="18">
        <f>Jharkhand!$F22/1000</f>
        <v>1.99161</v>
      </c>
      <c r="AE22" s="106">
        <f t="shared" si="35"/>
        <v>0.009074855149799516</v>
      </c>
      <c r="AF22" s="18">
        <f>Odisha!$F22/1000</f>
        <v>4.15512</v>
      </c>
      <c r="AG22" s="106">
        <f t="shared" si="36"/>
        <v>0.011856406880272525</v>
      </c>
      <c r="AH22" s="18">
        <f>Chhattisgarh!$F22/1000</f>
        <v>5.57823</v>
      </c>
      <c r="AI22" s="106">
        <f t="shared" si="37"/>
        <v>0.023403749085736964</v>
      </c>
      <c r="AJ22" s="18">
        <f>'Madhya Pradesh'!$F22/1000</f>
        <v>8.120940000000001</v>
      </c>
      <c r="AK22" s="106">
        <f t="shared" si="38"/>
        <v>0.011916061882807152</v>
      </c>
      <c r="AL22" s="18">
        <f>Gujarat!$F22/1000</f>
        <v>1.6449899999999997</v>
      </c>
      <c r="AM22" s="106">
        <f t="shared" si="39"/>
        <v>0.0038080717397852137</v>
      </c>
      <c r="AN22" s="18">
        <f>Maharashtra!$F22/1000</f>
        <v>5.500850000000001</v>
      </c>
      <c r="AO22" s="106">
        <f t="shared" si="40"/>
        <v>0.006579735398192977</v>
      </c>
      <c r="AP22" s="18">
        <f>'Andhra Pradesh'!$F22/1000</f>
        <v>1.9202600000000003</v>
      </c>
      <c r="AQ22" s="106">
        <f t="shared" si="41"/>
        <v>0.0027584097553581613</v>
      </c>
      <c r="AR22" s="18">
        <f>Karnataka!$F22/1000</f>
        <v>2.2121999999999997</v>
      </c>
      <c r="AS22" s="106">
        <f t="shared" si="42"/>
        <v>0.003727034500138411</v>
      </c>
      <c r="AT22" s="18">
        <f>Kerala!$F22/1000</f>
        <v>0.18792999999999999</v>
      </c>
      <c r="AU22" s="106">
        <f t="shared" si="43"/>
        <v>0.0007189903513048145</v>
      </c>
      <c r="AV22" s="18">
        <f>'Tamil Nadu'!$F22/1000</f>
        <v>1.04177</v>
      </c>
      <c r="AW22" s="106">
        <f t="shared" si="44"/>
        <v>0.001767472206810451</v>
      </c>
      <c r="AX22" s="18">
        <f>'NE cluster states'!$F22/1000</f>
        <v>0.47343</v>
      </c>
      <c r="AY22" s="113">
        <f t="shared" si="45"/>
        <v>0.005035291605103296</v>
      </c>
      <c r="AZ22" s="18">
        <f>'Remaining states'!$F22/1000</f>
        <v>0.52703</v>
      </c>
      <c r="BA22" s="113">
        <f t="shared" si="23"/>
        <v>0.0028457389509810222</v>
      </c>
    </row>
    <row r="23" spans="1:53" ht="15">
      <c r="A23" s="259" t="s">
        <v>94</v>
      </c>
      <c r="B23" s="11"/>
      <c r="C23" s="37" t="s">
        <v>20</v>
      </c>
      <c r="D23" s="238" t="s">
        <v>56</v>
      </c>
      <c r="E23" s="11"/>
      <c r="F23" s="18">
        <f>India!$F23/1000</f>
        <v>338.89172</v>
      </c>
      <c r="G23" s="106">
        <f t="shared" si="24"/>
        <v>0.035110046447561535</v>
      </c>
      <c r="H23" s="18">
        <f>Rural!$F23/1000</f>
        <v>273.172</v>
      </c>
      <c r="I23" s="106">
        <f t="shared" si="25"/>
        <v>0.037650822021538154</v>
      </c>
      <c r="J23" s="18">
        <f>Urban!$F23/1000</f>
        <v>65.71972</v>
      </c>
      <c r="K23" s="106">
        <f t="shared" si="2"/>
        <v>0.02741722853833764</v>
      </c>
      <c r="L23" s="18">
        <f>'J &amp; K'!$F23/1000</f>
        <v>1.14463</v>
      </c>
      <c r="M23" s="106">
        <f t="shared" si="26"/>
        <v>0.01712733388597439</v>
      </c>
      <c r="N23" s="18">
        <f>Punjab!$F23/1000</f>
        <v>7.81666</v>
      </c>
      <c r="O23" s="106">
        <f t="shared" si="27"/>
        <v>0.040342123519670745</v>
      </c>
      <c r="P23" s="18">
        <f>Haryana!$F23/1000</f>
        <v>7.7003900000000005</v>
      </c>
      <c r="Q23" s="106">
        <f t="shared" si="28"/>
        <v>0.03859060226104419</v>
      </c>
      <c r="R23" s="18">
        <f>Delhi!$F23/1000</f>
        <v>2.57481</v>
      </c>
      <c r="S23" s="106">
        <f t="shared" si="29"/>
        <v>0.03161314442625275</v>
      </c>
      <c r="T23" s="18">
        <f>Rajasthan!$F23/1000</f>
        <v>20.164099999999998</v>
      </c>
      <c r="U23" s="106">
        <f t="shared" si="30"/>
        <v>0.03705110531880642</v>
      </c>
      <c r="V23" s="18">
        <f>'Uttar Pradesh'!$F23/1000</f>
        <v>86.71378</v>
      </c>
      <c r="W23" s="106">
        <f t="shared" si="31"/>
        <v>0.04840378223427309</v>
      </c>
      <c r="X23" s="18">
        <f>Bihar!$F23/1000</f>
        <v>17.61205</v>
      </c>
      <c r="Y23" s="106">
        <f t="shared" si="32"/>
        <v>0.023990443080240464</v>
      </c>
      <c r="Z23" s="18">
        <f>Assam!$F23/1000</f>
        <v>4.3230900000000005</v>
      </c>
      <c r="AA23" s="106">
        <f t="shared" si="33"/>
        <v>0.02054963593961908</v>
      </c>
      <c r="AB23" s="18">
        <f>'West Bengal'!$F23/1000</f>
        <v>12.02482</v>
      </c>
      <c r="AC23" s="106">
        <f t="shared" si="34"/>
        <v>0.018414627947967648</v>
      </c>
      <c r="AD23" s="18">
        <f>Jharkhand!$F23/1000</f>
        <v>4.990889999999999</v>
      </c>
      <c r="AE23" s="106">
        <f t="shared" si="35"/>
        <v>0.022741201248529026</v>
      </c>
      <c r="AF23" s="18">
        <f>Odisha!$F23/1000</f>
        <v>11.45139</v>
      </c>
      <c r="AG23" s="106">
        <f t="shared" si="36"/>
        <v>0.03267591289413639</v>
      </c>
      <c r="AH23" s="18">
        <f>Chhattisgarh!$F23/1000</f>
        <v>15.01366</v>
      </c>
      <c r="AI23" s="106">
        <f t="shared" si="37"/>
        <v>0.06299057792499872</v>
      </c>
      <c r="AJ23" s="18">
        <f>'Madhya Pradesh'!$F23/1000</f>
        <v>34.4215</v>
      </c>
      <c r="AK23" s="106">
        <f t="shared" si="38"/>
        <v>0.05050754273508318</v>
      </c>
      <c r="AL23" s="18">
        <f>Gujarat!$F23/1000</f>
        <v>11.17125</v>
      </c>
      <c r="AM23" s="106">
        <f t="shared" si="39"/>
        <v>0.025860899715545733</v>
      </c>
      <c r="AN23" s="18">
        <f>Maharashtra!$F23/1000</f>
        <v>22.5329</v>
      </c>
      <c r="AO23" s="106">
        <f t="shared" si="40"/>
        <v>0.02695229278274131</v>
      </c>
      <c r="AP23" s="18">
        <f>'Andhra Pradesh'!$F23/1000</f>
        <v>26.25667</v>
      </c>
      <c r="AQ23" s="106">
        <f t="shared" si="41"/>
        <v>0.03771710844949119</v>
      </c>
      <c r="AR23" s="18">
        <f>Karnataka!$F23/1000</f>
        <v>16.97289</v>
      </c>
      <c r="AS23" s="106">
        <f t="shared" si="42"/>
        <v>0.02859531082047475</v>
      </c>
      <c r="AT23" s="18">
        <f>Kerala!$F23/1000</f>
        <v>2.72999</v>
      </c>
      <c r="AU23" s="106">
        <f t="shared" si="43"/>
        <v>0.010444508429514344</v>
      </c>
      <c r="AV23" s="18">
        <f>'Tamil Nadu'!$F23/1000</f>
        <v>23.704449999999998</v>
      </c>
      <c r="AW23" s="106">
        <f t="shared" si="44"/>
        <v>0.04021708875541433</v>
      </c>
      <c r="AX23" s="18">
        <f>'NE cluster states'!$F23/1000</f>
        <v>2.62055</v>
      </c>
      <c r="AY23" s="113">
        <f t="shared" si="45"/>
        <v>0.027871561615768845</v>
      </c>
      <c r="AZ23" s="18">
        <f>'Remaining states'!$F23/1000</f>
        <v>6.95132</v>
      </c>
      <c r="BA23" s="113">
        <f t="shared" si="23"/>
        <v>0.0375341860704958</v>
      </c>
    </row>
    <row r="24" spans="1:53" ht="15">
      <c r="A24" s="258"/>
      <c r="B24" s="63" t="s">
        <v>224</v>
      </c>
      <c r="C24" s="63"/>
      <c r="D24" s="63"/>
      <c r="E24" s="64"/>
      <c r="F24" s="73">
        <f>India!$F24/1000</f>
        <v>4678.782689999999</v>
      </c>
      <c r="G24" s="105">
        <f t="shared" si="24"/>
        <v>0.4847338187074823</v>
      </c>
      <c r="H24" s="73">
        <f>Rural!$F24/1000</f>
        <v>3303.131</v>
      </c>
      <c r="I24" s="105">
        <f t="shared" si="25"/>
        <v>0.4552648053051752</v>
      </c>
      <c r="J24" s="73">
        <f>Urban!$F24/1000</f>
        <v>1375.40988</v>
      </c>
      <c r="K24" s="105">
        <f t="shared" si="2"/>
        <v>0.5737992647237017</v>
      </c>
      <c r="L24" s="73">
        <f>'J &amp; K'!$F24/1000</f>
        <v>36.57403</v>
      </c>
      <c r="M24" s="105">
        <f t="shared" si="26"/>
        <v>0.5472647260386709</v>
      </c>
      <c r="N24" s="73">
        <f>Punjab!$F24/1000</f>
        <v>114.23554000000001</v>
      </c>
      <c r="O24" s="105">
        <f t="shared" si="27"/>
        <v>0.5895746092341599</v>
      </c>
      <c r="P24" s="73">
        <f>Haryana!$F24/1000</f>
        <v>107.09271999999999</v>
      </c>
      <c r="Q24" s="105">
        <f t="shared" si="28"/>
        <v>0.5366965260945706</v>
      </c>
      <c r="R24" s="73">
        <f>Delhi!$F24/1000</f>
        <v>46.933490000000006</v>
      </c>
      <c r="S24" s="105">
        <f t="shared" si="29"/>
        <v>0.5762425956859301</v>
      </c>
      <c r="T24" s="73">
        <f>Rajasthan!$F24/1000</f>
        <v>283.68828</v>
      </c>
      <c r="U24" s="105">
        <f t="shared" si="30"/>
        <v>0.521271186910948</v>
      </c>
      <c r="V24" s="73">
        <f>'Uttar Pradesh'!$F24/1000</f>
        <v>687.8589</v>
      </c>
      <c r="W24" s="105">
        <f t="shared" si="31"/>
        <v>0.3839640297482895</v>
      </c>
      <c r="X24" s="73">
        <f>Bihar!$F24/1000</f>
        <v>285.13851999999997</v>
      </c>
      <c r="Y24" s="105">
        <f t="shared" si="32"/>
        <v>0.388404497718551</v>
      </c>
      <c r="Z24" s="73">
        <f>Assam!$F24/1000</f>
        <v>103.27734</v>
      </c>
      <c r="AA24" s="105">
        <f t="shared" si="33"/>
        <v>0.4909247176931914</v>
      </c>
      <c r="AB24" s="73">
        <f>'West Bengal'!$F24/1000</f>
        <v>414.70717</v>
      </c>
      <c r="AC24" s="105">
        <f t="shared" si="34"/>
        <v>0.6350763040864288</v>
      </c>
      <c r="AD24" s="73">
        <f>Jharkhand!$F24/1000</f>
        <v>77.7985</v>
      </c>
      <c r="AE24" s="105">
        <f t="shared" si="35"/>
        <v>0.35449215377090776</v>
      </c>
      <c r="AF24" s="73">
        <f>Odisha!$F24/1000</f>
        <v>136.10356000000002</v>
      </c>
      <c r="AG24" s="105">
        <f t="shared" si="36"/>
        <v>0.3883640388757929</v>
      </c>
      <c r="AH24" s="73">
        <f>Chhattisgarh!$F24/1000</f>
        <v>96.15924</v>
      </c>
      <c r="AI24" s="105">
        <f t="shared" si="37"/>
        <v>0.4034410064187316</v>
      </c>
      <c r="AJ24" s="73">
        <f>'Madhya Pradesh'!$F24/1000</f>
        <v>258.08576999999997</v>
      </c>
      <c r="AK24" s="105">
        <f t="shared" si="38"/>
        <v>0.37869581678868863</v>
      </c>
      <c r="AL24" s="73">
        <f>Gujarat!$F24/1000</f>
        <v>215.85110999999998</v>
      </c>
      <c r="AM24" s="105">
        <f t="shared" si="39"/>
        <v>0.4996848078056824</v>
      </c>
      <c r="AN24" s="73">
        <f>Maharashtra!$F24/1000</f>
        <v>458.27344</v>
      </c>
      <c r="AO24" s="105">
        <f t="shared" si="40"/>
        <v>0.5481549170073107</v>
      </c>
      <c r="AP24" s="73">
        <f>'Andhra Pradesh'!$F24/1000</f>
        <v>385.8976799999999</v>
      </c>
      <c r="AQ24" s="105">
        <f t="shared" si="41"/>
        <v>0.5543332283555776</v>
      </c>
      <c r="AR24" s="73">
        <f>Karnataka!$F24/1000</f>
        <v>321.66785999999996</v>
      </c>
      <c r="AS24" s="105">
        <f t="shared" si="42"/>
        <v>0.5419343693181866</v>
      </c>
      <c r="AT24" s="73">
        <f>Kerala!$F24/1000</f>
        <v>181.26394</v>
      </c>
      <c r="AU24" s="105">
        <f t="shared" si="43"/>
        <v>0.6934870637976631</v>
      </c>
      <c r="AV24" s="73">
        <f>'Tamil Nadu'!$F24/1000</f>
        <v>319.96117</v>
      </c>
      <c r="AW24" s="105">
        <f t="shared" si="44"/>
        <v>0.5428477257298192</v>
      </c>
      <c r="AX24" s="73">
        <f>'NE cluster states'!$F24/1000</f>
        <v>44.186780000000006</v>
      </c>
      <c r="AY24" s="112">
        <f t="shared" si="45"/>
        <v>0.4699603370942827</v>
      </c>
      <c r="AZ24" s="73">
        <f>'Remaining states'!$F24/1000</f>
        <v>104.02759999999999</v>
      </c>
      <c r="BA24" s="112">
        <f t="shared" si="23"/>
        <v>0.5617050135610371</v>
      </c>
    </row>
    <row r="25" spans="1:53" ht="15">
      <c r="A25" s="260"/>
      <c r="B25" s="100"/>
      <c r="C25" s="100"/>
      <c r="D25" s="101" t="s">
        <v>189</v>
      </c>
      <c r="E25" s="100"/>
      <c r="F25" s="107"/>
      <c r="G25" s="108"/>
      <c r="H25" s="107"/>
      <c r="I25" s="108"/>
      <c r="J25" s="107"/>
      <c r="K25" s="108"/>
      <c r="L25" s="107"/>
      <c r="M25" s="108"/>
      <c r="N25" s="107"/>
      <c r="O25" s="108"/>
      <c r="P25" s="107"/>
      <c r="Q25" s="108"/>
      <c r="R25" s="107"/>
      <c r="S25" s="108"/>
      <c r="T25" s="107"/>
      <c r="U25" s="108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08"/>
      <c r="AL25" s="107"/>
      <c r="AM25" s="108"/>
      <c r="AN25" s="107"/>
      <c r="AO25" s="108"/>
      <c r="AP25" s="107"/>
      <c r="AQ25" s="108"/>
      <c r="AR25" s="107"/>
      <c r="AS25" s="108"/>
      <c r="AT25" s="107"/>
      <c r="AU25" s="108"/>
      <c r="AV25" s="107"/>
      <c r="AW25" s="108"/>
      <c r="AX25" s="107"/>
      <c r="AY25" s="114"/>
      <c r="AZ25" s="107"/>
      <c r="BA25" s="114"/>
    </row>
    <row r="26" spans="1:53" ht="15">
      <c r="A26" s="259" t="s">
        <v>95</v>
      </c>
      <c r="B26" s="11"/>
      <c r="C26" s="38" t="s">
        <v>21</v>
      </c>
      <c r="D26" s="38"/>
      <c r="E26" s="29" t="s">
        <v>190</v>
      </c>
      <c r="F26" s="18">
        <f>India!$F26/1000</f>
        <v>130.28124</v>
      </c>
      <c r="G26" s="106">
        <f t="shared" si="24"/>
        <v>0.013497468712560788</v>
      </c>
      <c r="H26" s="18">
        <f>Rural!$F26/1000</f>
        <v>95.719</v>
      </c>
      <c r="I26" s="106">
        <f t="shared" si="25"/>
        <v>0.013192783422457681</v>
      </c>
      <c r="J26" s="18">
        <f>Urban!$F26/1000</f>
        <v>34.562239999999996</v>
      </c>
      <c r="K26" s="106">
        <f aca="true" t="shared" si="46" ref="K26:K35">J26/J$9</f>
        <v>0.014418820300464985</v>
      </c>
      <c r="L26" s="18">
        <f>'J &amp; K'!$F26/1000</f>
        <v>0.6355500000000001</v>
      </c>
      <c r="M26" s="106">
        <f t="shared" si="26"/>
        <v>0.009509865241371467</v>
      </c>
      <c r="N26" s="18">
        <f>Punjab!$F26/1000</f>
        <v>2.71489</v>
      </c>
      <c r="O26" s="106">
        <f t="shared" si="27"/>
        <v>0.014011665816642776</v>
      </c>
      <c r="P26" s="18">
        <f>Haryana!$F26/1000</f>
        <v>4.41422</v>
      </c>
      <c r="Q26" s="106">
        <f t="shared" si="28"/>
        <v>0.022121919579754592</v>
      </c>
      <c r="R26" s="18">
        <f>Delhi!$F26/1000</f>
        <v>1.06164</v>
      </c>
      <c r="S26" s="106">
        <f t="shared" si="29"/>
        <v>0.013034662226994214</v>
      </c>
      <c r="T26" s="18">
        <f>Rajasthan!$F26/1000</f>
        <v>9.871970000000001</v>
      </c>
      <c r="U26" s="106">
        <f t="shared" si="30"/>
        <v>0.01813953512302049</v>
      </c>
      <c r="V26" s="18">
        <f>'Uttar Pradesh'!$F26/1000</f>
        <v>18.818939999999998</v>
      </c>
      <c r="W26" s="106">
        <f t="shared" si="31"/>
        <v>0.010504764913256592</v>
      </c>
      <c r="X26" s="18">
        <f>Bihar!$F26/1000</f>
        <v>1.34133</v>
      </c>
      <c r="Y26" s="106">
        <f t="shared" si="32"/>
        <v>0.0018271070668558708</v>
      </c>
      <c r="Z26" s="18">
        <f>Assam!$F26/1000</f>
        <v>5.888790000000001</v>
      </c>
      <c r="AA26" s="106">
        <f t="shared" si="33"/>
        <v>0.02799212846016841</v>
      </c>
      <c r="AB26" s="18">
        <f>'West Bengal'!$F26/1000</f>
        <v>8.05678</v>
      </c>
      <c r="AC26" s="106">
        <f t="shared" si="34"/>
        <v>0.012338031351706451</v>
      </c>
      <c r="AD26" s="18">
        <f>Jharkhand!$F26/1000</f>
        <v>0.8744700000000001</v>
      </c>
      <c r="AE26" s="106">
        <f t="shared" si="35"/>
        <v>0.003984559518603131</v>
      </c>
      <c r="AF26" s="18">
        <f>Odisha!$F26/1000</f>
        <v>2.82915</v>
      </c>
      <c r="AG26" s="106">
        <f t="shared" si="36"/>
        <v>0.008072824256657573</v>
      </c>
      <c r="AH26" s="18">
        <f>Chhattisgarh!$F26/1000</f>
        <v>2.3773199999999997</v>
      </c>
      <c r="AI26" s="106">
        <f t="shared" si="37"/>
        <v>0.009974167572241408</v>
      </c>
      <c r="AJ26" s="18">
        <f>'Madhya Pradesh'!$F26/1000</f>
        <v>9.2465</v>
      </c>
      <c r="AK26" s="106">
        <f t="shared" si="38"/>
        <v>0.013567624708392909</v>
      </c>
      <c r="AL26" s="18">
        <f>Gujarat!$F26/1000</f>
        <v>10.980859999999998</v>
      </c>
      <c r="AM26" s="106">
        <f t="shared" si="39"/>
        <v>0.025420156137446342</v>
      </c>
      <c r="AN26" s="18">
        <f>Maharashtra!$F26/1000</f>
        <v>16.553720000000002</v>
      </c>
      <c r="AO26" s="106">
        <f t="shared" si="40"/>
        <v>0.019800412200982585</v>
      </c>
      <c r="AP26" s="18">
        <f>'Andhra Pradesh'!$F26/1000</f>
        <v>5.592210000000001</v>
      </c>
      <c r="AQ26" s="106">
        <f t="shared" si="41"/>
        <v>0.008033082300319468</v>
      </c>
      <c r="AR26" s="18">
        <f>Karnataka!$F26/1000</f>
        <v>10.947989999999997</v>
      </c>
      <c r="AS26" s="106">
        <f t="shared" si="42"/>
        <v>0.018444777342541505</v>
      </c>
      <c r="AT26" s="18">
        <f>Kerala!$F26/1000</f>
        <v>5.55214</v>
      </c>
      <c r="AU26" s="106">
        <f t="shared" si="43"/>
        <v>0.021241606391174974</v>
      </c>
      <c r="AV26" s="18">
        <f>'Tamil Nadu'!$F26/1000</f>
        <v>6.976659999999999</v>
      </c>
      <c r="AW26" s="106">
        <f t="shared" si="44"/>
        <v>0.011836636346186008</v>
      </c>
      <c r="AX26" s="18">
        <f>'NE cluster states'!$F26/1000</f>
        <v>2.11858</v>
      </c>
      <c r="AY26" s="113">
        <f t="shared" si="45"/>
        <v>0.022532725194304843</v>
      </c>
      <c r="AZ26" s="18">
        <f>'Remaining states'!$F26/1000</f>
        <v>3.42749</v>
      </c>
      <c r="BA26" s="113">
        <f aca="true" t="shared" si="47" ref="BA26:BA35">AZ26/AZ$9</f>
        <v>0.01850699542169885</v>
      </c>
    </row>
    <row r="27" spans="1:53" ht="15">
      <c r="A27" s="259" t="s">
        <v>96</v>
      </c>
      <c r="B27" s="11"/>
      <c r="C27" s="38" t="s">
        <v>22</v>
      </c>
      <c r="D27" s="38"/>
      <c r="E27" s="29" t="s">
        <v>192</v>
      </c>
      <c r="F27" s="18">
        <f>India!$F27/1000</f>
        <v>37.3673</v>
      </c>
      <c r="G27" s="106">
        <f t="shared" si="24"/>
        <v>0.003871347575620809</v>
      </c>
      <c r="H27" s="18">
        <f>Rural!$F27/1000</f>
        <v>25.271</v>
      </c>
      <c r="I27" s="106">
        <f t="shared" si="25"/>
        <v>0.0034830580121911854</v>
      </c>
      <c r="J27" s="18">
        <f>Urban!$F27/1000</f>
        <v>12.098049999999999</v>
      </c>
      <c r="K27" s="106">
        <f t="shared" si="46"/>
        <v>0.005047115260354665</v>
      </c>
      <c r="L27" s="18">
        <f>'J &amp; K'!$F27/1000</f>
        <v>0.76249</v>
      </c>
      <c r="M27" s="106">
        <f t="shared" si="26"/>
        <v>0.011409294544714546</v>
      </c>
      <c r="N27" s="18">
        <f>Punjab!$F27/1000</f>
        <v>0.6015900000000001</v>
      </c>
      <c r="O27" s="106">
        <f t="shared" si="27"/>
        <v>0.003104832254210715</v>
      </c>
      <c r="P27" s="18">
        <f>Haryana!$F27/1000</f>
        <v>0.6293200000000001</v>
      </c>
      <c r="Q27" s="106">
        <f t="shared" si="28"/>
        <v>0.0031538451708186636</v>
      </c>
      <c r="R27" s="18">
        <f>Delhi!$F27/1000</f>
        <v>0.4099400000000001</v>
      </c>
      <c r="S27" s="106">
        <f t="shared" si="29"/>
        <v>0.005033183973224454</v>
      </c>
      <c r="T27" s="18">
        <f>Rajasthan!$F27/1000</f>
        <v>2.21572</v>
      </c>
      <c r="U27" s="106">
        <f t="shared" si="30"/>
        <v>0.004071338422095991</v>
      </c>
      <c r="V27" s="18">
        <f>'Uttar Pradesh'!$F27/1000</f>
        <v>8.50918</v>
      </c>
      <c r="W27" s="106">
        <f t="shared" si="31"/>
        <v>0.004749839018806838</v>
      </c>
      <c r="X27" s="18">
        <f>Bihar!$F27/1000</f>
        <v>0.2094</v>
      </c>
      <c r="Y27" s="106">
        <f t="shared" si="32"/>
        <v>0.000285236459185748</v>
      </c>
      <c r="Z27" s="18">
        <f>Assam!$F27/1000</f>
        <v>0.72881</v>
      </c>
      <c r="AA27" s="106">
        <f t="shared" si="33"/>
        <v>0.0034643692750217503</v>
      </c>
      <c r="AB27" s="18">
        <f>'West Bengal'!$F27/1000</f>
        <v>4.73052</v>
      </c>
      <c r="AC27" s="106">
        <f t="shared" si="34"/>
        <v>0.007244246965893869</v>
      </c>
      <c r="AD27" s="18">
        <f>Jharkhand!$F27/1000</f>
        <v>0.03195</v>
      </c>
      <c r="AE27" s="106">
        <f t="shared" si="35"/>
        <v>0.00014558152551759357</v>
      </c>
      <c r="AF27" s="18">
        <f>Odisha!$F27/1000</f>
        <v>0.53406</v>
      </c>
      <c r="AG27" s="106">
        <f t="shared" si="36"/>
        <v>0.0015239108999206628</v>
      </c>
      <c r="AH27" s="18">
        <f>Chhattisgarh!$F27/1000</f>
        <v>0.74542</v>
      </c>
      <c r="AI27" s="106">
        <f t="shared" si="37"/>
        <v>0.0031274477107415878</v>
      </c>
      <c r="AJ27" s="18">
        <f>'Madhya Pradesh'!$F27/1000</f>
        <v>0.9591100000000001</v>
      </c>
      <c r="AK27" s="106">
        <f t="shared" si="38"/>
        <v>0.0014073265056039285</v>
      </c>
      <c r="AL27" s="18">
        <f>Gujarat!$F27/1000</f>
        <v>1.67124</v>
      </c>
      <c r="AM27" s="106">
        <f t="shared" si="39"/>
        <v>0.003868839211422952</v>
      </c>
      <c r="AN27" s="18">
        <f>Maharashtra!$F27/1000</f>
        <v>1.9047200000000002</v>
      </c>
      <c r="AO27" s="106">
        <f t="shared" si="40"/>
        <v>0.002278294010497673</v>
      </c>
      <c r="AP27" s="18">
        <f>'Andhra Pradesh'!$F27/1000</f>
        <v>2.6825099999999997</v>
      </c>
      <c r="AQ27" s="106">
        <f t="shared" si="41"/>
        <v>0.0038533645198284704</v>
      </c>
      <c r="AR27" s="18">
        <f>Karnataka!$F27/1000</f>
        <v>1.0775</v>
      </c>
      <c r="AS27" s="106">
        <f t="shared" si="42"/>
        <v>0.0018153330051076475</v>
      </c>
      <c r="AT27" s="18">
        <f>Kerala!$F27/1000</f>
        <v>5.729630000000001</v>
      </c>
      <c r="AU27" s="106">
        <f t="shared" si="43"/>
        <v>0.02192065495954135</v>
      </c>
      <c r="AV27" s="18">
        <f>'Tamil Nadu'!$F27/1000</f>
        <v>1.3928200000000002</v>
      </c>
      <c r="AW27" s="106">
        <f t="shared" si="44"/>
        <v>0.002363065397438717</v>
      </c>
      <c r="AX27" s="18">
        <f>'NE cluster states'!$F27/1000</f>
        <v>0.65406</v>
      </c>
      <c r="AY27" s="113">
        <f t="shared" si="45"/>
        <v>0.006956430364011283</v>
      </c>
      <c r="AZ27" s="18">
        <f>'Remaining states'!$F27/1000</f>
        <v>1.1873</v>
      </c>
      <c r="BA27" s="113">
        <f t="shared" si="47"/>
        <v>0.006410917512285388</v>
      </c>
    </row>
    <row r="28" spans="1:53" ht="15">
      <c r="A28" s="259" t="s">
        <v>97</v>
      </c>
      <c r="B28" s="11"/>
      <c r="C28" s="37" t="s">
        <v>23</v>
      </c>
      <c r="D28" s="37"/>
      <c r="E28" s="29" t="s">
        <v>17</v>
      </c>
      <c r="F28" s="18">
        <f>India!$F28/1000</f>
        <v>57.65709</v>
      </c>
      <c r="G28" s="106">
        <f t="shared" si="24"/>
        <v>0.005973421563475305</v>
      </c>
      <c r="H28" s="18">
        <f>Rural!$F28/1000</f>
        <v>41.66</v>
      </c>
      <c r="I28" s="106">
        <f t="shared" si="25"/>
        <v>0.005741925400177467</v>
      </c>
      <c r="J28" s="18">
        <f>Urban!$F28/1000</f>
        <v>15.99709</v>
      </c>
      <c r="K28" s="106">
        <f t="shared" si="46"/>
        <v>0.006673733127261585</v>
      </c>
      <c r="L28" s="18">
        <f>'J &amp; K'!$F28/1000</f>
        <v>0.8672300000000001</v>
      </c>
      <c r="M28" s="106">
        <f t="shared" si="26"/>
        <v>0.012976540686452015</v>
      </c>
      <c r="N28" s="18">
        <f>Punjab!$F28/1000</f>
        <v>0.8776600000000001</v>
      </c>
      <c r="O28" s="106">
        <f t="shared" si="27"/>
        <v>0.004529641576872249</v>
      </c>
      <c r="P28" s="18">
        <f>Haryana!$F28/1000</f>
        <v>1.6293</v>
      </c>
      <c r="Q28" s="106">
        <f t="shared" si="28"/>
        <v>0.008165257638109146</v>
      </c>
      <c r="R28" s="18">
        <f>Delhi!$F28/1000</f>
        <v>0.63935</v>
      </c>
      <c r="S28" s="106">
        <f t="shared" si="29"/>
        <v>0.007849846741672084</v>
      </c>
      <c r="T28" s="18">
        <f>Rajasthan!$F28/1000</f>
        <v>2.4266199999999998</v>
      </c>
      <c r="U28" s="106">
        <f t="shared" si="30"/>
        <v>0.004458862691055988</v>
      </c>
      <c r="V28" s="18">
        <f>'Uttar Pradesh'!$F28/1000</f>
        <v>9.63625</v>
      </c>
      <c r="W28" s="106">
        <f t="shared" si="31"/>
        <v>0.005378971445542037</v>
      </c>
      <c r="X28" s="18">
        <f>Bihar!$F28/1000</f>
        <v>0.6307699999999999</v>
      </c>
      <c r="Y28" s="106">
        <f t="shared" si="32"/>
        <v>0.0008592101306618636</v>
      </c>
      <c r="Z28" s="18">
        <f>Assam!$F28/1000</f>
        <v>1.3652200000000003</v>
      </c>
      <c r="AA28" s="106">
        <f t="shared" si="33"/>
        <v>0.006489518834326087</v>
      </c>
      <c r="AB28" s="18">
        <f>'West Bengal'!$F28/1000</f>
        <v>4.18259</v>
      </c>
      <c r="AC28" s="106">
        <f t="shared" si="34"/>
        <v>0.006405155229674124</v>
      </c>
      <c r="AD28" s="18">
        <f>Jharkhand!$F28/1000</f>
        <v>0.9676200000000001</v>
      </c>
      <c r="AE28" s="106">
        <f t="shared" si="35"/>
        <v>0.004409001431027665</v>
      </c>
      <c r="AF28" s="18">
        <f>Odisha!$F28/1000</f>
        <v>1.22881</v>
      </c>
      <c r="AG28" s="106">
        <f t="shared" si="36"/>
        <v>0.0035063418959133986</v>
      </c>
      <c r="AH28" s="18">
        <f>Chhattisgarh!$F28/1000</f>
        <v>0.6302900000000001</v>
      </c>
      <c r="AI28" s="106">
        <f t="shared" si="37"/>
        <v>0.002644413911088133</v>
      </c>
      <c r="AJ28" s="18">
        <f>'Madhya Pradesh'!$F28/1000</f>
        <v>2.4010599999999998</v>
      </c>
      <c r="AK28" s="106">
        <f t="shared" si="38"/>
        <v>0.0035231364280899667</v>
      </c>
      <c r="AL28" s="18">
        <f>Gujarat!$F28/1000</f>
        <v>2.4513900000000004</v>
      </c>
      <c r="AM28" s="106">
        <f t="shared" si="39"/>
        <v>0.005674848468496512</v>
      </c>
      <c r="AN28" s="18">
        <f>Maharashtra!$F28/1000</f>
        <v>2.3193699999999997</v>
      </c>
      <c r="AO28" s="106">
        <f t="shared" si="40"/>
        <v>0.002774269592973239</v>
      </c>
      <c r="AP28" s="18">
        <f>'Andhra Pradesh'!$F28/1000</f>
        <v>7.74292</v>
      </c>
      <c r="AQ28" s="106">
        <f t="shared" si="41"/>
        <v>0.01112252823209243</v>
      </c>
      <c r="AR28" s="18">
        <f>Karnataka!$F28/1000</f>
        <v>3.94626</v>
      </c>
      <c r="AS28" s="106">
        <f t="shared" si="42"/>
        <v>0.006648516032237686</v>
      </c>
      <c r="AT28" s="18">
        <f>Kerala!$F28/1000</f>
        <v>4.254969999999999</v>
      </c>
      <c r="AU28" s="106">
        <f t="shared" si="43"/>
        <v>0.016278839861072987</v>
      </c>
      <c r="AV28" s="18">
        <f>'Tamil Nadu'!$F28/1000</f>
        <v>6.775900000000001</v>
      </c>
      <c r="AW28" s="106">
        <f t="shared" si="44"/>
        <v>0.011496025923310265</v>
      </c>
      <c r="AX28" s="18">
        <f>'NE cluster states'!$F28/1000</f>
        <v>1.43267</v>
      </c>
      <c r="AY28" s="113">
        <f t="shared" si="45"/>
        <v>0.015237545622126482</v>
      </c>
      <c r="AZ28" s="18">
        <f>'Remaining states'!$F28/1000</f>
        <v>1.25083</v>
      </c>
      <c r="BA28" s="113">
        <f t="shared" si="47"/>
        <v>0.006753952625193239</v>
      </c>
    </row>
    <row r="29" spans="1:53" ht="15">
      <c r="A29" s="259" t="s">
        <v>98</v>
      </c>
      <c r="B29" s="11"/>
      <c r="C29" s="37" t="s">
        <v>45</v>
      </c>
      <c r="D29" s="37"/>
      <c r="E29" s="29" t="s">
        <v>18</v>
      </c>
      <c r="F29" s="18">
        <f>India!$F29/1000</f>
        <v>34.181470000000004</v>
      </c>
      <c r="G29" s="106">
        <f t="shared" si="24"/>
        <v>0.0035412874629864996</v>
      </c>
      <c r="H29" s="18">
        <f>Rural!$F29/1000</f>
        <v>22.991</v>
      </c>
      <c r="I29" s="106">
        <f t="shared" si="25"/>
        <v>0.003168809574543451</v>
      </c>
      <c r="J29" s="18">
        <f>Urban!$F29/1000</f>
        <v>11.190469999999998</v>
      </c>
      <c r="K29" s="106">
        <f t="shared" si="46"/>
        <v>0.004668487227903758</v>
      </c>
      <c r="L29" s="18">
        <f>'J &amp; K'!$F29/1000</f>
        <v>0.29020999999999997</v>
      </c>
      <c r="M29" s="106">
        <f t="shared" si="26"/>
        <v>0.004342471861692098</v>
      </c>
      <c r="N29" s="18">
        <f>Punjab!$F29/1000</f>
        <v>0.7896700000000001</v>
      </c>
      <c r="O29" s="106">
        <f t="shared" si="27"/>
        <v>0.004075521345405634</v>
      </c>
      <c r="P29" s="18">
        <f>Haryana!$F29/1000</f>
        <v>0.42343</v>
      </c>
      <c r="Q29" s="106">
        <f t="shared" si="28"/>
        <v>0.0021220248215212396</v>
      </c>
      <c r="R29" s="18">
        <f>Delhi!$F29/1000</f>
        <v>0.5818300000000001</v>
      </c>
      <c r="S29" s="106">
        <f t="shared" si="29"/>
        <v>0.007143624508809055</v>
      </c>
      <c r="T29" s="18">
        <f>Rajasthan!$F29/1000</f>
        <v>1.6562099999999995</v>
      </c>
      <c r="U29" s="106">
        <f t="shared" si="30"/>
        <v>0.0030432506851315144</v>
      </c>
      <c r="V29" s="18">
        <f>'Uttar Pradesh'!$F29/1000</f>
        <v>5.11095</v>
      </c>
      <c r="W29" s="106">
        <f t="shared" si="31"/>
        <v>0.0028529411451127845</v>
      </c>
      <c r="X29" s="18">
        <f>Bihar!$F29/1000</f>
        <v>0.8909799999999999</v>
      </c>
      <c r="Y29" s="106">
        <f t="shared" si="32"/>
        <v>0.0012136579771027589</v>
      </c>
      <c r="Z29" s="18">
        <f>Assam!$F29/1000</f>
        <v>1.69229</v>
      </c>
      <c r="AA29" s="106">
        <f t="shared" si="33"/>
        <v>0.00804423303800244</v>
      </c>
      <c r="AB29" s="18">
        <f>'West Bengal'!$F29/1000</f>
        <v>8.4136</v>
      </c>
      <c r="AC29" s="106">
        <f t="shared" si="34"/>
        <v>0.01288446011690991</v>
      </c>
      <c r="AD29" s="18">
        <f>Jharkhand!$F29/1000</f>
        <v>0.81701</v>
      </c>
      <c r="AE29" s="106">
        <f t="shared" si="35"/>
        <v>0.0037227405997849487</v>
      </c>
      <c r="AF29" s="18">
        <f>Odisha!$F29/1000</f>
        <v>1.7196599999999997</v>
      </c>
      <c r="AG29" s="106">
        <f t="shared" si="36"/>
        <v>0.004906955432268971</v>
      </c>
      <c r="AH29" s="18">
        <f>Chhattisgarh!$F29/1000</f>
        <v>0.06869999999999998</v>
      </c>
      <c r="AI29" s="106">
        <f t="shared" si="37"/>
        <v>0.0002882343614713142</v>
      </c>
      <c r="AJ29" s="18">
        <f>'Madhya Pradesh'!$F29/1000</f>
        <v>0.64838</v>
      </c>
      <c r="AK29" s="106">
        <f t="shared" si="38"/>
        <v>0.0009513844707108413</v>
      </c>
      <c r="AL29" s="18">
        <f>Gujarat!$F29/1000</f>
        <v>0.42039</v>
      </c>
      <c r="AM29" s="106">
        <f t="shared" si="39"/>
        <v>0.0009731823772109898</v>
      </c>
      <c r="AN29" s="18">
        <f>Maharashtra!$F29/1000</f>
        <v>1.6495</v>
      </c>
      <c r="AO29" s="106">
        <f t="shared" si="40"/>
        <v>0.0019730175408017516</v>
      </c>
      <c r="AP29" s="18">
        <f>'Andhra Pradesh'!$F29/1000</f>
        <v>2.53825</v>
      </c>
      <c r="AQ29" s="106">
        <f t="shared" si="41"/>
        <v>0.0036461383154040867</v>
      </c>
      <c r="AR29" s="18">
        <f>Karnataka!$F29/1000</f>
        <v>2.17625</v>
      </c>
      <c r="AS29" s="106">
        <f t="shared" si="42"/>
        <v>0.003666467241174495</v>
      </c>
      <c r="AT29" s="18">
        <f>Kerala!$F29/1000</f>
        <v>2.18331</v>
      </c>
      <c r="AU29" s="106">
        <f t="shared" si="43"/>
        <v>0.008352997519860133</v>
      </c>
      <c r="AV29" s="18">
        <f>'Tamil Nadu'!$F29/1000</f>
        <v>0.83003</v>
      </c>
      <c r="AW29" s="106">
        <f t="shared" si="44"/>
        <v>0.0014082330608664855</v>
      </c>
      <c r="AX29" s="18">
        <f>'NE cluster states'!$F29/1000</f>
        <v>0.6102600000000001</v>
      </c>
      <c r="AY29" s="113">
        <f t="shared" si="45"/>
        <v>0.006490583729232069</v>
      </c>
      <c r="AZ29" s="18">
        <f>'Remaining states'!$F29/1000</f>
        <v>0.6705699999999999</v>
      </c>
      <c r="BA29" s="113">
        <f t="shared" si="47"/>
        <v>0.0036207942021504354</v>
      </c>
    </row>
    <row r="30" spans="1:53" ht="15">
      <c r="A30" s="259" t="s">
        <v>99</v>
      </c>
      <c r="B30" s="11"/>
      <c r="C30" s="37" t="s">
        <v>46</v>
      </c>
      <c r="D30" s="37"/>
      <c r="E30" s="29" t="s">
        <v>58</v>
      </c>
      <c r="F30" s="18">
        <f>India!$F30/1000</f>
        <v>65.09723999999999</v>
      </c>
      <c r="G30" s="106">
        <f t="shared" si="24"/>
        <v>0.006744240077650938</v>
      </c>
      <c r="H30" s="18">
        <f>Rural!$F30/1000</f>
        <v>47.404</v>
      </c>
      <c r="I30" s="106">
        <f t="shared" si="25"/>
        <v>0.006533610937830357</v>
      </c>
      <c r="J30" s="18">
        <f>Urban!$F30/1000</f>
        <v>17.693240000000003</v>
      </c>
      <c r="K30" s="106">
        <f t="shared" si="46"/>
        <v>0.007381340101017734</v>
      </c>
      <c r="L30" s="18">
        <f>'J &amp; K'!$F30/1000</f>
        <v>0.14464</v>
      </c>
      <c r="M30" s="106">
        <f t="shared" si="26"/>
        <v>0.002164278040298905</v>
      </c>
      <c r="N30" s="18">
        <f>Punjab!$F30/1000</f>
        <v>1.46378</v>
      </c>
      <c r="O30" s="106">
        <f t="shared" si="27"/>
        <v>0.007554632485693845</v>
      </c>
      <c r="P30" s="18">
        <f>Haryana!$F30/1000</f>
        <v>1.5497</v>
      </c>
      <c r="Q30" s="106">
        <f t="shared" si="28"/>
        <v>0.00776634122738461</v>
      </c>
      <c r="R30" s="18">
        <f>Delhi!$F30/1000</f>
        <v>0.88553</v>
      </c>
      <c r="S30" s="106">
        <f t="shared" si="29"/>
        <v>0.010872409142336562</v>
      </c>
      <c r="T30" s="18">
        <f>Rajasthan!$F30/1000</f>
        <v>5.1734</v>
      </c>
      <c r="U30" s="106">
        <f t="shared" si="30"/>
        <v>0.00950601257960004</v>
      </c>
      <c r="V30" s="18">
        <f>'Uttar Pradesh'!$F30/1000</f>
        <v>12.65648</v>
      </c>
      <c r="W30" s="106">
        <f t="shared" si="31"/>
        <v>0.007064869064322104</v>
      </c>
      <c r="X30" s="18">
        <f>Bihar!$F30/1000</f>
        <v>1.24437</v>
      </c>
      <c r="Y30" s="106">
        <f t="shared" si="32"/>
        <v>0.0016950319613990889</v>
      </c>
      <c r="Z30" s="18">
        <f>Assam!$F30/1000</f>
        <v>0.97044</v>
      </c>
      <c r="AA30" s="106">
        <f t="shared" si="33"/>
        <v>0.004612947845463299</v>
      </c>
      <c r="AB30" s="18">
        <f>'West Bengal'!$F30/1000</f>
        <v>7.821149999999999</v>
      </c>
      <c r="AC30" s="106">
        <f t="shared" si="34"/>
        <v>0.01197719112429518</v>
      </c>
      <c r="AD30" s="18">
        <f>Jharkhand!$F30/1000</f>
        <v>0.78573</v>
      </c>
      <c r="AE30" s="106">
        <f t="shared" si="35"/>
        <v>0.0035802119575880685</v>
      </c>
      <c r="AF30" s="18">
        <f>Odisha!$F30/1000</f>
        <v>4.305350000000001</v>
      </c>
      <c r="AG30" s="106">
        <f t="shared" si="36"/>
        <v>0.012285079940406372</v>
      </c>
      <c r="AH30" s="18">
        <f>Chhattisgarh!$F30/1000</f>
        <v>0.58794</v>
      </c>
      <c r="AI30" s="106">
        <f t="shared" si="37"/>
        <v>0.0024667323214475185</v>
      </c>
      <c r="AJ30" s="18">
        <f>'Madhya Pradesh'!$F30/1000</f>
        <v>3.32054</v>
      </c>
      <c r="AK30" s="106">
        <f t="shared" si="38"/>
        <v>0.00487231282638912</v>
      </c>
      <c r="AL30" s="18">
        <f>Gujarat!$F30/1000</f>
        <v>3.7978899999999998</v>
      </c>
      <c r="AM30" s="106">
        <f t="shared" si="39"/>
        <v>0.008791930394599886</v>
      </c>
      <c r="AN30" s="18">
        <f>Maharashtra!$F30/1000</f>
        <v>6.53242</v>
      </c>
      <c r="AO30" s="106">
        <f t="shared" si="40"/>
        <v>0.00781362791384309</v>
      </c>
      <c r="AP30" s="18">
        <f>'Andhra Pradesh'!$F30/1000</f>
        <v>2.2479699999999996</v>
      </c>
      <c r="AQ30" s="106">
        <f t="shared" si="41"/>
        <v>0.0032291577066399777</v>
      </c>
      <c r="AR30" s="18">
        <f>Karnataka!$F30/1000</f>
        <v>3.29728</v>
      </c>
      <c r="AS30" s="106">
        <f t="shared" si="42"/>
        <v>0.005555138014924682</v>
      </c>
      <c r="AT30" s="18">
        <f>Kerala!$F30/1000</f>
        <v>3.4866899999999994</v>
      </c>
      <c r="AU30" s="106">
        <f t="shared" si="43"/>
        <v>0.013339522524296193</v>
      </c>
      <c r="AV30" s="18">
        <f>'Tamil Nadu'!$F30/1000</f>
        <v>2.72804</v>
      </c>
      <c r="AW30" s="106">
        <f t="shared" si="44"/>
        <v>0.004628406345994972</v>
      </c>
      <c r="AX30" s="18">
        <f>'NE cluster states'!$F30/1000</f>
        <v>0.73898</v>
      </c>
      <c r="AY30" s="113">
        <f t="shared" si="45"/>
        <v>0.007859619775551262</v>
      </c>
      <c r="AZ30" s="18">
        <f>'Remaining states'!$F30/1000</f>
        <v>1.3588599999999997</v>
      </c>
      <c r="BA30" s="113">
        <f t="shared" si="47"/>
        <v>0.0073372689048632365</v>
      </c>
    </row>
    <row r="31" spans="1:53" ht="15">
      <c r="A31" s="259" t="s">
        <v>100</v>
      </c>
      <c r="B31" s="11"/>
      <c r="C31" s="39" t="s">
        <v>47</v>
      </c>
      <c r="D31" s="39"/>
      <c r="E31" s="29" t="s">
        <v>19</v>
      </c>
      <c r="F31" s="18">
        <f>India!$F31/1000</f>
        <v>27.30345</v>
      </c>
      <c r="G31" s="106">
        <f t="shared" si="24"/>
        <v>0.002828707050377843</v>
      </c>
      <c r="H31" s="18">
        <f>Rural!$F31/1000</f>
        <v>18.582</v>
      </c>
      <c r="I31" s="106">
        <f t="shared" si="25"/>
        <v>0.0025611247668290375</v>
      </c>
      <c r="J31" s="18">
        <f>Urban!$F31/1000</f>
        <v>8.72956</v>
      </c>
      <c r="K31" s="106">
        <f t="shared" si="46"/>
        <v>0.003641834468545069</v>
      </c>
      <c r="L31" s="18">
        <f>'J &amp; K'!$F31/1000</f>
        <v>0.13369999999999999</v>
      </c>
      <c r="M31" s="106">
        <f t="shared" si="26"/>
        <v>0.0020005805723725357</v>
      </c>
      <c r="N31" s="18">
        <f>Punjab!$F31/1000</f>
        <v>0.73378</v>
      </c>
      <c r="O31" s="106">
        <f t="shared" si="27"/>
        <v>0.003787070615360525</v>
      </c>
      <c r="P31" s="18">
        <f>Haryana!$F31/1000</f>
        <v>0.54083</v>
      </c>
      <c r="Q31" s="106">
        <f t="shared" si="28"/>
        <v>0.0027103764122129565</v>
      </c>
      <c r="R31" s="18">
        <f>Delhi!$F31/1000</f>
        <v>0.21005000000000001</v>
      </c>
      <c r="S31" s="106">
        <f t="shared" si="29"/>
        <v>0.002578963491183579</v>
      </c>
      <c r="T31" s="18">
        <f>Rajasthan!$F31/1000</f>
        <v>1.13904</v>
      </c>
      <c r="U31" s="106">
        <f t="shared" si="30"/>
        <v>0.002092961798559483</v>
      </c>
      <c r="V31" s="18">
        <f>'Uttar Pradesh'!$F31/1000</f>
        <v>5.4545</v>
      </c>
      <c r="W31" s="106">
        <f t="shared" si="31"/>
        <v>0.0030447113503395034</v>
      </c>
      <c r="X31" s="18">
        <f>Bihar!$F31/1000</f>
        <v>0.36598</v>
      </c>
      <c r="Y31" s="106">
        <f t="shared" si="32"/>
        <v>0.0004985235880267434</v>
      </c>
      <c r="Z31" s="18">
        <f>Assam!$F31/1000</f>
        <v>0.1458</v>
      </c>
      <c r="AA31" s="106">
        <f t="shared" si="33"/>
        <v>0.000693054486489169</v>
      </c>
      <c r="AB31" s="18">
        <f>'West Bengal'!$F31/1000</f>
        <v>2.21633</v>
      </c>
      <c r="AC31" s="106">
        <f t="shared" si="34"/>
        <v>0.0033940543276256225</v>
      </c>
      <c r="AD31" s="18">
        <f>Jharkhand!$F31/1000</f>
        <v>0.6138299999999999</v>
      </c>
      <c r="AE31" s="106">
        <f t="shared" si="35"/>
        <v>0.002796942341422987</v>
      </c>
      <c r="AF31" s="18">
        <f>Odisha!$F31/1000</f>
        <v>0.6718399999999999</v>
      </c>
      <c r="AG31" s="106">
        <f t="shared" si="36"/>
        <v>0.0019170585683307081</v>
      </c>
      <c r="AH31" s="18">
        <f>Chhattisgarh!$F31/1000</f>
        <v>0.44380000000000003</v>
      </c>
      <c r="AI31" s="106">
        <f t="shared" si="37"/>
        <v>0.001861985584002464</v>
      </c>
      <c r="AJ31" s="18">
        <f>'Madhya Pradesh'!$F31/1000</f>
        <v>1.2578200000000002</v>
      </c>
      <c r="AK31" s="106">
        <f t="shared" si="38"/>
        <v>0.001845631288672554</v>
      </c>
      <c r="AL31" s="18">
        <f>Gujarat!$F31/1000</f>
        <v>1.3694800000000003</v>
      </c>
      <c r="AM31" s="106">
        <f t="shared" si="39"/>
        <v>0.0031702795069885265</v>
      </c>
      <c r="AN31" s="18">
        <f>Maharashtra!$F31/1000</f>
        <v>2.33298</v>
      </c>
      <c r="AO31" s="106">
        <f t="shared" si="40"/>
        <v>0.002790548931397193</v>
      </c>
      <c r="AP31" s="18">
        <f>'Andhra Pradesh'!$F31/1000</f>
        <v>2.10975</v>
      </c>
      <c r="AQ31" s="106">
        <f t="shared" si="41"/>
        <v>0.003030607824652328</v>
      </c>
      <c r="AR31" s="18">
        <f>Karnataka!$F31/1000</f>
        <v>1.9219099999999998</v>
      </c>
      <c r="AS31" s="106">
        <f t="shared" si="42"/>
        <v>0.0032379644137785976</v>
      </c>
      <c r="AT31" s="18">
        <f>Kerala!$F31/1000</f>
        <v>2.4571</v>
      </c>
      <c r="AU31" s="106">
        <f t="shared" si="43"/>
        <v>0.009400474603262172</v>
      </c>
      <c r="AV31" s="18">
        <f>'Tamil Nadu'!$F31/1000</f>
        <v>2.3026500000000008</v>
      </c>
      <c r="AW31" s="106">
        <f t="shared" si="44"/>
        <v>0.00390668753852778</v>
      </c>
      <c r="AX31" s="18">
        <f>'NE cluster states'!$F31/1000</f>
        <v>0.22438999999999998</v>
      </c>
      <c r="AY31" s="113">
        <f t="shared" si="45"/>
        <v>0.00238655996297051</v>
      </c>
      <c r="AZ31" s="18">
        <f>'Remaining states'!$F31/1000</f>
        <v>0.6578699999999998</v>
      </c>
      <c r="BA31" s="113">
        <f t="shared" si="47"/>
        <v>0.003552219577029552</v>
      </c>
    </row>
    <row r="32" spans="1:53" ht="15">
      <c r="A32" s="259" t="s">
        <v>101</v>
      </c>
      <c r="B32" s="11"/>
      <c r="C32" s="39" t="s">
        <v>48</v>
      </c>
      <c r="D32" s="39"/>
      <c r="E32" s="29" t="s">
        <v>194</v>
      </c>
      <c r="F32" s="18">
        <f>India!$F32/1000</f>
        <v>34.496199999999995</v>
      </c>
      <c r="G32" s="106">
        <f t="shared" si="24"/>
        <v>0.003573894293623851</v>
      </c>
      <c r="H32" s="18">
        <f>Rural!$F32/1000</f>
        <v>26.76</v>
      </c>
      <c r="I32" s="106">
        <f t="shared" si="25"/>
        <v>0.0036882842944970964</v>
      </c>
      <c r="J32" s="18">
        <f>Urban!$F32/1000</f>
        <v>7.73665</v>
      </c>
      <c r="K32" s="106">
        <f t="shared" si="46"/>
        <v>0.0032276081086640347</v>
      </c>
      <c r="L32" s="18">
        <f>'J &amp; K'!$F32/1000</f>
        <v>0.05834</v>
      </c>
      <c r="M32" s="106">
        <f t="shared" si="26"/>
        <v>0.0008729534075707834</v>
      </c>
      <c r="N32" s="18">
        <f>Punjab!$F32/1000</f>
        <v>0.47346</v>
      </c>
      <c r="O32" s="106">
        <f t="shared" si="27"/>
        <v>0.0024435477303123474</v>
      </c>
      <c r="P32" s="18">
        <f>Haryana!$F32/1000</f>
        <v>0.42445</v>
      </c>
      <c r="Q32" s="106">
        <f t="shared" si="28"/>
        <v>0.002127136564472735</v>
      </c>
      <c r="R32" s="18">
        <f>Delhi!$F32/1000</f>
        <v>0.13426</v>
      </c>
      <c r="S32" s="106">
        <f t="shared" si="29"/>
        <v>0.0016484248432578304</v>
      </c>
      <c r="T32" s="18">
        <f>Rajasthan!$F32/1000</f>
        <v>1.56592</v>
      </c>
      <c r="U32" s="106">
        <f t="shared" si="30"/>
        <v>0.002877344728543568</v>
      </c>
      <c r="V32" s="18">
        <f>'Uttar Pradesh'!$F32/1000</f>
        <v>4.0349200000000005</v>
      </c>
      <c r="W32" s="106">
        <f t="shared" si="31"/>
        <v>0.0022522993348082997</v>
      </c>
      <c r="X32" s="18">
        <f>Bihar!$F32/1000</f>
        <v>3.32529</v>
      </c>
      <c r="Y32" s="106">
        <f t="shared" si="32"/>
        <v>0.004529579490763018</v>
      </c>
      <c r="Z32" s="18">
        <f>Assam!$F32/1000</f>
        <v>0.29185999999999995</v>
      </c>
      <c r="AA32" s="106">
        <f t="shared" si="33"/>
        <v>0.0013873448726113087</v>
      </c>
      <c r="AB32" s="18">
        <f>'West Bengal'!$F32/1000</f>
        <v>1.9561799999999998</v>
      </c>
      <c r="AC32" s="106">
        <f t="shared" si="34"/>
        <v>0.0029956645421100147</v>
      </c>
      <c r="AD32" s="18">
        <f>Jharkhand!$F32/1000</f>
        <v>0.26233</v>
      </c>
      <c r="AE32" s="106">
        <f t="shared" si="35"/>
        <v>0.0011953177336159724</v>
      </c>
      <c r="AF32" s="18">
        <f>Odisha!$F32/1000</f>
        <v>0.45718000000000003</v>
      </c>
      <c r="AG32" s="106">
        <f t="shared" si="36"/>
        <v>0.0013045380392198043</v>
      </c>
      <c r="AH32" s="18">
        <f>Chhattisgarh!$F32/1000</f>
        <v>0.6952500000000001</v>
      </c>
      <c r="AI32" s="106">
        <f t="shared" si="37"/>
        <v>0.00291695691139638</v>
      </c>
      <c r="AJ32" s="18">
        <f>'Madhya Pradesh'!$F32/1000</f>
        <v>1.9154000000000002</v>
      </c>
      <c r="AK32" s="106">
        <f t="shared" si="38"/>
        <v>0.0028105151534586906</v>
      </c>
      <c r="AL32" s="18">
        <f>Gujarat!$F32/1000</f>
        <v>1.7906300000000002</v>
      </c>
      <c r="AM32" s="106">
        <f t="shared" si="39"/>
        <v>0.004145221247187885</v>
      </c>
      <c r="AN32" s="18">
        <f>Maharashtra!$F32/1000</f>
        <v>5.641360000000001</v>
      </c>
      <c r="AO32" s="106">
        <f t="shared" si="40"/>
        <v>0.0067478037186889175</v>
      </c>
      <c r="AP32" s="18">
        <f>'Andhra Pradesh'!$F32/1000</f>
        <v>2.37529</v>
      </c>
      <c r="AQ32" s="106">
        <f t="shared" si="41"/>
        <v>0.003412049986879217</v>
      </c>
      <c r="AR32" s="18">
        <f>Karnataka!$F32/1000</f>
        <v>3.6316200000000003</v>
      </c>
      <c r="AS32" s="106">
        <f t="shared" si="42"/>
        <v>0.006118421947108155</v>
      </c>
      <c r="AT32" s="18">
        <f>Kerala!$F32/1000</f>
        <v>1.8688599999999997</v>
      </c>
      <c r="AU32" s="106">
        <f t="shared" si="43"/>
        <v>0.007149961730109698</v>
      </c>
      <c r="AV32" s="18">
        <f>'Tamil Nadu'!$F32/1000</f>
        <v>1.96375</v>
      </c>
      <c r="AW32" s="106">
        <f t="shared" si="44"/>
        <v>0.0033317080988356576</v>
      </c>
      <c r="AX32" s="18">
        <f>'NE cluster states'!$F32/1000</f>
        <v>0.5675599999999998</v>
      </c>
      <c r="AY32" s="113">
        <f t="shared" si="45"/>
        <v>0.006036436439161916</v>
      </c>
      <c r="AZ32" s="18">
        <f>'Remaining states'!$F32/1000</f>
        <v>1.0622900000000002</v>
      </c>
      <c r="BA32" s="113">
        <f t="shared" si="47"/>
        <v>0.00573591641887109</v>
      </c>
    </row>
    <row r="33" spans="1:53" ht="15">
      <c r="A33" s="259" t="s">
        <v>102</v>
      </c>
      <c r="B33" s="11"/>
      <c r="C33" s="37" t="s">
        <v>49</v>
      </c>
      <c r="D33" s="37"/>
      <c r="E33" s="29" t="s">
        <v>210</v>
      </c>
      <c r="F33" s="18">
        <f>India!$F33/1000</f>
        <v>39.44233</v>
      </c>
      <c r="G33" s="106">
        <f t="shared" si="24"/>
        <v>0.004086325975447407</v>
      </c>
      <c r="H33" s="18">
        <f>Rural!$F33/1000</f>
        <v>28.972</v>
      </c>
      <c r="I33" s="106">
        <f t="shared" si="25"/>
        <v>0.00399316041032025</v>
      </c>
      <c r="J33" s="18">
        <f>Urban!$F33/1000</f>
        <v>10.470330000000002</v>
      </c>
      <c r="K33" s="106">
        <f t="shared" si="46"/>
        <v>0.004368056201119129</v>
      </c>
      <c r="L33" s="18">
        <f>'J &amp; K'!$F33/1000</f>
        <v>0.83001</v>
      </c>
      <c r="M33" s="106">
        <f t="shared" si="26"/>
        <v>0.012419610178570894</v>
      </c>
      <c r="N33" s="18">
        <f>Punjab!$F33/1000</f>
        <v>0.8366800000000001</v>
      </c>
      <c r="O33" s="106">
        <f t="shared" si="27"/>
        <v>0.0043181420077677835</v>
      </c>
      <c r="P33" s="18">
        <f>Haryana!$F33/1000</f>
        <v>0.9839199999999999</v>
      </c>
      <c r="Q33" s="106">
        <f t="shared" si="28"/>
        <v>0.004930927573367919</v>
      </c>
      <c r="R33" s="18">
        <f>Delhi!$F33/1000</f>
        <v>0.31932</v>
      </c>
      <c r="S33" s="106">
        <f t="shared" si="29"/>
        <v>0.003920564732229186</v>
      </c>
      <c r="T33" s="18">
        <f>Rajasthan!$F33/1000</f>
        <v>1.87737</v>
      </c>
      <c r="U33" s="106">
        <f t="shared" si="30"/>
        <v>0.0034496274860949714</v>
      </c>
      <c r="V33" s="18">
        <f>'Uttar Pradesh'!$F33/1000</f>
        <v>7.29281</v>
      </c>
      <c r="W33" s="106">
        <f t="shared" si="31"/>
        <v>0.00407085917735254</v>
      </c>
      <c r="X33" s="18">
        <f>Bihar!$F33/1000</f>
        <v>0.8516600000000001</v>
      </c>
      <c r="Y33" s="106">
        <f t="shared" si="32"/>
        <v>0.0011600978167628183</v>
      </c>
      <c r="Z33" s="18">
        <f>Assam!$F33/1000</f>
        <v>0.8752000000000001</v>
      </c>
      <c r="AA33" s="106">
        <f t="shared" si="33"/>
        <v>0.004160228302985739</v>
      </c>
      <c r="AB33" s="18">
        <f>'West Bengal'!$F33/1000</f>
        <v>3.27157</v>
      </c>
      <c r="AC33" s="106">
        <f t="shared" si="34"/>
        <v>0.005010032944836806</v>
      </c>
      <c r="AD33" s="18">
        <f>Jharkhand!$F33/1000</f>
        <v>0.32986</v>
      </c>
      <c r="AE33" s="106">
        <f t="shared" si="35"/>
        <v>0.0015030210330902476</v>
      </c>
      <c r="AF33" s="18">
        <f>Odisha!$F33/1000</f>
        <v>1.2380900000000001</v>
      </c>
      <c r="AG33" s="106">
        <f t="shared" si="36"/>
        <v>0.003532821866611942</v>
      </c>
      <c r="AH33" s="18">
        <f>Chhattisgarh!$F33/1000</f>
        <v>0.7308000000000001</v>
      </c>
      <c r="AI33" s="106">
        <f t="shared" si="37"/>
        <v>0.0030661087534677805</v>
      </c>
      <c r="AJ33" s="18">
        <f>'Madhya Pradesh'!$F33/1000</f>
        <v>2.3546000000000005</v>
      </c>
      <c r="AK33" s="106">
        <f t="shared" si="38"/>
        <v>0.003454964488009728</v>
      </c>
      <c r="AL33" s="18">
        <f>Gujarat!$F33/1000</f>
        <v>2.1657200000000003</v>
      </c>
      <c r="AM33" s="106">
        <f t="shared" si="39"/>
        <v>0.005013536330486894</v>
      </c>
      <c r="AN33" s="18">
        <f>Maharashtra!$F33/1000</f>
        <v>3.5861</v>
      </c>
      <c r="AO33" s="106">
        <f t="shared" si="40"/>
        <v>0.004289444197071331</v>
      </c>
      <c r="AP33" s="18">
        <f>'Andhra Pradesh'!$F33/1000</f>
        <v>2.99475</v>
      </c>
      <c r="AQ33" s="106">
        <f t="shared" si="41"/>
        <v>0.004301890168445341</v>
      </c>
      <c r="AR33" s="18">
        <f>Karnataka!$F33/1000</f>
        <v>3.60488</v>
      </c>
      <c r="AS33" s="106">
        <f t="shared" si="42"/>
        <v>0.006073371362832907</v>
      </c>
      <c r="AT33" s="18">
        <f>Kerala!$F33/1000</f>
        <v>2.0839499999999997</v>
      </c>
      <c r="AU33" s="106">
        <f t="shared" si="43"/>
        <v>0.007972861930514916</v>
      </c>
      <c r="AV33" s="18">
        <f>'Tamil Nadu'!$F33/1000</f>
        <v>2.0565</v>
      </c>
      <c r="AW33" s="106">
        <f t="shared" si="44"/>
        <v>0.0034890682140066354</v>
      </c>
      <c r="AX33" s="18">
        <f>'NE cluster states'!$F33/1000</f>
        <v>0.5232100000000001</v>
      </c>
      <c r="AY33" s="113">
        <f t="shared" si="45"/>
        <v>0.005564740132028169</v>
      </c>
      <c r="AZ33" s="18">
        <f>'Remaining states'!$F33/1000</f>
        <v>0.63537</v>
      </c>
      <c r="BA33" s="113">
        <f t="shared" si="47"/>
        <v>0.0034307290994531853</v>
      </c>
    </row>
    <row r="34" spans="1:53" ht="15">
      <c r="A34" s="259" t="s">
        <v>103</v>
      </c>
      <c r="B34" s="11"/>
      <c r="C34" s="38" t="s">
        <v>50</v>
      </c>
      <c r="D34" s="86" t="s">
        <v>59</v>
      </c>
      <c r="E34" s="11"/>
      <c r="F34" s="18">
        <f>India!$F34/1000</f>
        <v>118.52505000000001</v>
      </c>
      <c r="G34" s="106">
        <f t="shared" si="24"/>
        <v>0.012279497447442956</v>
      </c>
      <c r="H34" s="18">
        <f>Rural!$F34/1000</f>
        <v>78.084</v>
      </c>
      <c r="I34" s="106">
        <f t="shared" si="25"/>
        <v>0.010762182019862156</v>
      </c>
      <c r="J34" s="18">
        <f>Urban!$F34/1000</f>
        <v>40.441050000000004</v>
      </c>
      <c r="K34" s="106">
        <f t="shared" si="46"/>
        <v>0.01687136692274921</v>
      </c>
      <c r="L34" s="18">
        <f>'J &amp; K'!$F34/1000</f>
        <v>1.19497</v>
      </c>
      <c r="M34" s="106">
        <f t="shared" si="26"/>
        <v>0.01788058164972333</v>
      </c>
      <c r="N34" s="18">
        <f>Punjab!$F34/1000</f>
        <v>5.57894</v>
      </c>
      <c r="O34" s="106">
        <f t="shared" si="27"/>
        <v>0.028793152905311467</v>
      </c>
      <c r="P34" s="18">
        <f>Haryana!$F34/1000</f>
        <v>3.53684</v>
      </c>
      <c r="Q34" s="106">
        <f t="shared" si="28"/>
        <v>0.017724918569183058</v>
      </c>
      <c r="R34" s="18">
        <f>Delhi!$F34/1000</f>
        <v>2.26036</v>
      </c>
      <c r="S34" s="106">
        <f t="shared" si="29"/>
        <v>0.0277523728489965</v>
      </c>
      <c r="T34" s="18">
        <f>Rajasthan!$F34/1000</f>
        <v>8.41719</v>
      </c>
      <c r="U34" s="106">
        <f t="shared" si="30"/>
        <v>0.015466407783060203</v>
      </c>
      <c r="V34" s="18">
        <f>'Uttar Pradesh'!$F34/1000</f>
        <v>21.98743</v>
      </c>
      <c r="W34" s="106">
        <f t="shared" si="31"/>
        <v>0.01227342152090848</v>
      </c>
      <c r="X34" s="18">
        <f>Bihar!$F34/1000</f>
        <v>2.48172</v>
      </c>
      <c r="Y34" s="106">
        <f t="shared" si="32"/>
        <v>0.003380501554395676</v>
      </c>
      <c r="Z34" s="18">
        <f>Assam!$F34/1000</f>
        <v>2.5296499999999997</v>
      </c>
      <c r="AA34" s="106">
        <f t="shared" si="33"/>
        <v>0.012024590409789615</v>
      </c>
      <c r="AB34" s="18">
        <f>'West Bengal'!$F34/1000</f>
        <v>9.189119999999999</v>
      </c>
      <c r="AC34" s="106">
        <f t="shared" si="34"/>
        <v>0.014072079745828083</v>
      </c>
      <c r="AD34" s="18">
        <f>Jharkhand!$F34/1000</f>
        <v>0.8917200000000001</v>
      </c>
      <c r="AE34" s="106">
        <f t="shared" si="35"/>
        <v>0.004063159872755823</v>
      </c>
      <c r="AF34" s="18">
        <f>Odisha!$F34/1000</f>
        <v>3.3999699999999997</v>
      </c>
      <c r="AG34" s="106">
        <f t="shared" si="36"/>
        <v>0.009701627799129791</v>
      </c>
      <c r="AH34" s="18">
        <f>Chhattisgarh!$F34/1000</f>
        <v>1.25951</v>
      </c>
      <c r="AI34" s="106">
        <f t="shared" si="37"/>
        <v>0.005284338582485226</v>
      </c>
      <c r="AJ34" s="18">
        <f>'Madhya Pradesh'!$F34/1000</f>
        <v>9.236939999999999</v>
      </c>
      <c r="AK34" s="106">
        <f t="shared" si="38"/>
        <v>0.013553597077158145</v>
      </c>
      <c r="AL34" s="18">
        <f>Gujarat!$F34/1000</f>
        <v>4.071809999999999</v>
      </c>
      <c r="AM34" s="106">
        <f t="shared" si="39"/>
        <v>0.009426041854828801</v>
      </c>
      <c r="AN34" s="18">
        <f>Maharashtra!$F34/1000</f>
        <v>9.94163</v>
      </c>
      <c r="AO34" s="106">
        <f t="shared" si="40"/>
        <v>0.011891488556629836</v>
      </c>
      <c r="AP34" s="18">
        <f>'Andhra Pradesh'!$F34/1000</f>
        <v>6.044530000000001</v>
      </c>
      <c r="AQ34" s="106">
        <f t="shared" si="41"/>
        <v>0.008682829678561791</v>
      </c>
      <c r="AR34" s="18">
        <f>Karnataka!$F34/1000</f>
        <v>7.1053999999999995</v>
      </c>
      <c r="AS34" s="106">
        <f t="shared" si="42"/>
        <v>0.011970920774470421</v>
      </c>
      <c r="AT34" s="18">
        <f>Kerala!$F34/1000</f>
        <v>7.6481699999999995</v>
      </c>
      <c r="AU34" s="106">
        <f t="shared" si="43"/>
        <v>0.02926068448432365</v>
      </c>
      <c r="AV34" s="18">
        <f>'Tamil Nadu'!$F34/1000</f>
        <v>7.933520000000001</v>
      </c>
      <c r="AW34" s="106">
        <f t="shared" si="44"/>
        <v>0.013460049821145598</v>
      </c>
      <c r="AX34" s="18">
        <f>'NE cluster states'!$F34/1000</f>
        <v>1.1318199999999998</v>
      </c>
      <c r="AY34" s="113">
        <f t="shared" si="45"/>
        <v>0.012037774844196634</v>
      </c>
      <c r="AZ34" s="18">
        <f>'Remaining states'!$F34/1000</f>
        <v>2.6837799999999996</v>
      </c>
      <c r="BA34" s="113">
        <f t="shared" si="47"/>
        <v>0.0144912761737735</v>
      </c>
    </row>
    <row r="35" spans="1:53" ht="15">
      <c r="A35" s="259" t="s">
        <v>104</v>
      </c>
      <c r="B35" s="11"/>
      <c r="C35" s="38" t="s">
        <v>51</v>
      </c>
      <c r="D35" s="29" t="s">
        <v>211</v>
      </c>
      <c r="E35" s="11"/>
      <c r="F35" s="18">
        <f>India!$F35/1000</f>
        <v>227.56276</v>
      </c>
      <c r="G35" s="106">
        <f t="shared" si="24"/>
        <v>0.023576082275882388</v>
      </c>
      <c r="H35" s="18">
        <f>Rural!$F35/1000</f>
        <v>148.97</v>
      </c>
      <c r="I35" s="106">
        <f t="shared" si="25"/>
        <v>0.020532276208939926</v>
      </c>
      <c r="J35" s="18">
        <f>Urban!$F35/1000</f>
        <v>78.59276</v>
      </c>
      <c r="K35" s="106">
        <f t="shared" si="46"/>
        <v>0.03278765737861818</v>
      </c>
      <c r="L35" s="18">
        <f>'J &amp; K'!$F35/1000</f>
        <v>1.1384400000000001</v>
      </c>
      <c r="M35" s="106">
        <f t="shared" si="26"/>
        <v>0.017034711644067238</v>
      </c>
      <c r="N35" s="18">
        <f>Punjab!$F35/1000</f>
        <v>8.443790000000002</v>
      </c>
      <c r="O35" s="106">
        <f t="shared" si="27"/>
        <v>0.04357876882890656</v>
      </c>
      <c r="P35" s="18">
        <f>Haryana!$F35/1000</f>
        <v>5.524</v>
      </c>
      <c r="Q35" s="106">
        <f t="shared" si="28"/>
        <v>0.027683596141235455</v>
      </c>
      <c r="R35" s="18">
        <f>Delhi!$F35/1000</f>
        <v>2.1158</v>
      </c>
      <c r="S35" s="106">
        <f t="shared" si="29"/>
        <v>0.025977486096863685</v>
      </c>
      <c r="T35" s="18">
        <f>Rajasthan!$F35/1000</f>
        <v>5.919029999999999</v>
      </c>
      <c r="U35" s="106">
        <f t="shared" si="30"/>
        <v>0.010876091862030776</v>
      </c>
      <c r="V35" s="18">
        <f>'Uttar Pradesh'!$F35/1000</f>
        <v>29.18295</v>
      </c>
      <c r="W35" s="106">
        <f t="shared" si="31"/>
        <v>0.016289973251698637</v>
      </c>
      <c r="X35" s="18">
        <f>Bihar!$F35/1000</f>
        <v>16.69583</v>
      </c>
      <c r="Y35" s="106">
        <f t="shared" si="32"/>
        <v>0.02274240416603241</v>
      </c>
      <c r="Z35" s="18">
        <f>Assam!$F35/1000</f>
        <v>6.58687</v>
      </c>
      <c r="AA35" s="106">
        <f t="shared" si="33"/>
        <v>0.031310423905493226</v>
      </c>
      <c r="AB35" s="18">
        <f>'West Bengal'!$F35/1000</f>
        <v>13.87544</v>
      </c>
      <c r="AC35" s="106">
        <f t="shared" si="34"/>
        <v>0.02124863949849962</v>
      </c>
      <c r="AD35" s="18">
        <f>Jharkhand!$F35/1000</f>
        <v>4.355359999999999</v>
      </c>
      <c r="AE35" s="106">
        <f t="shared" si="35"/>
        <v>0.01984538193985309</v>
      </c>
      <c r="AF35" s="18">
        <f>Odisha!$F35/1000</f>
        <v>6.1105100000000006</v>
      </c>
      <c r="AG35" s="106">
        <f t="shared" si="36"/>
        <v>0.017436004930296616</v>
      </c>
      <c r="AH35" s="18">
        <f>Chhattisgarh!$F35/1000</f>
        <v>4.34154</v>
      </c>
      <c r="AI35" s="106">
        <f t="shared" si="37"/>
        <v>0.018215152979653128</v>
      </c>
      <c r="AJ35" s="18">
        <f>'Madhya Pradesh'!$F35/1000</f>
        <v>7.83321</v>
      </c>
      <c r="AK35" s="106">
        <f t="shared" si="38"/>
        <v>0.011493868333102302</v>
      </c>
      <c r="AL35" s="18">
        <f>Gujarat!$F35/1000</f>
        <v>9.928030000000001</v>
      </c>
      <c r="AM35" s="106">
        <f t="shared" si="39"/>
        <v>0.022982905959756477</v>
      </c>
      <c r="AN35" s="18">
        <f>Maharashtra!$F35/1000</f>
        <v>20.00746</v>
      </c>
      <c r="AO35" s="106">
        <f t="shared" si="40"/>
        <v>0.023931536542521614</v>
      </c>
      <c r="AP35" s="18">
        <f>'Andhra Pradesh'!$F35/1000</f>
        <v>18.82032</v>
      </c>
      <c r="AQ35" s="106">
        <f t="shared" si="41"/>
        <v>0.02703496104015201</v>
      </c>
      <c r="AR35" s="18">
        <f>Karnataka!$F35/1000</f>
        <v>18.122760000000003</v>
      </c>
      <c r="AS35" s="106">
        <f t="shared" si="42"/>
        <v>0.030532570182500864</v>
      </c>
      <c r="AT35" s="18">
        <f>Kerala!$F35/1000</f>
        <v>8.95964</v>
      </c>
      <c r="AU35" s="106">
        <f t="shared" si="43"/>
        <v>0.034278160544695735</v>
      </c>
      <c r="AV35" s="18">
        <f>'Tamil Nadu'!$F35/1000</f>
        <v>32.00306</v>
      </c>
      <c r="AW35" s="106">
        <f t="shared" si="44"/>
        <v>0.05429655210160329</v>
      </c>
      <c r="AX35" s="18">
        <f>'NE cluster states'!$F35/1000</f>
        <v>2.31459</v>
      </c>
      <c r="AY35" s="113">
        <f t="shared" si="45"/>
        <v>0.02461744206378142</v>
      </c>
      <c r="AZ35" s="18">
        <f>'Remaining states'!$F35/1000</f>
        <v>5.2841499999999995</v>
      </c>
      <c r="BA35" s="113">
        <f t="shared" si="47"/>
        <v>0.028532173648229454</v>
      </c>
    </row>
    <row r="36" spans="1:53" ht="15">
      <c r="A36" s="260"/>
      <c r="B36" s="100"/>
      <c r="C36" s="101"/>
      <c r="D36" s="101" t="s">
        <v>193</v>
      </c>
      <c r="E36" s="100"/>
      <c r="F36" s="107"/>
      <c r="G36" s="108"/>
      <c r="H36" s="107"/>
      <c r="I36" s="108"/>
      <c r="J36" s="107"/>
      <c r="K36" s="108"/>
      <c r="L36" s="107"/>
      <c r="M36" s="108"/>
      <c r="N36" s="107"/>
      <c r="O36" s="108"/>
      <c r="P36" s="107"/>
      <c r="Q36" s="108"/>
      <c r="R36" s="107"/>
      <c r="S36" s="108"/>
      <c r="T36" s="107"/>
      <c r="U36" s="108"/>
      <c r="V36" s="107"/>
      <c r="W36" s="108"/>
      <c r="X36" s="107"/>
      <c r="Y36" s="108"/>
      <c r="Z36" s="107"/>
      <c r="AA36" s="108"/>
      <c r="AB36" s="107"/>
      <c r="AC36" s="108"/>
      <c r="AD36" s="107"/>
      <c r="AE36" s="108"/>
      <c r="AF36" s="107"/>
      <c r="AG36" s="108"/>
      <c r="AH36" s="107"/>
      <c r="AI36" s="108"/>
      <c r="AJ36" s="107"/>
      <c r="AK36" s="108"/>
      <c r="AL36" s="107"/>
      <c r="AM36" s="108"/>
      <c r="AN36" s="107"/>
      <c r="AO36" s="108"/>
      <c r="AP36" s="107"/>
      <c r="AQ36" s="108"/>
      <c r="AR36" s="107"/>
      <c r="AS36" s="108"/>
      <c r="AT36" s="107"/>
      <c r="AU36" s="108"/>
      <c r="AV36" s="107"/>
      <c r="AW36" s="108"/>
      <c r="AX36" s="107"/>
      <c r="AY36" s="114"/>
      <c r="AZ36" s="107"/>
      <c r="BA36" s="114"/>
    </row>
    <row r="37" spans="1:53" ht="15">
      <c r="A37" s="259" t="s">
        <v>105</v>
      </c>
      <c r="B37" s="11"/>
      <c r="C37" s="38" t="s">
        <v>52</v>
      </c>
      <c r="D37" s="38"/>
      <c r="E37" s="29" t="s">
        <v>24</v>
      </c>
      <c r="F37" s="18">
        <f>India!$F37/1000</f>
        <v>29.14834</v>
      </c>
      <c r="G37" s="106">
        <f t="shared" si="24"/>
        <v>0.003019842359291976</v>
      </c>
      <c r="H37" s="18">
        <f>Rural!$F37/1000</f>
        <v>22.148</v>
      </c>
      <c r="I37" s="106">
        <f t="shared" si="25"/>
        <v>0.0030526203495710646</v>
      </c>
      <c r="J37" s="18">
        <f>Urban!$F37/1000</f>
        <v>7.0003400000000005</v>
      </c>
      <c r="K37" s="106">
        <f>J37/J$9</f>
        <v>0.002920431213432841</v>
      </c>
      <c r="L37" s="18">
        <f>'J &amp; K'!$F37/1000</f>
        <v>0.22565000000000004</v>
      </c>
      <c r="M37" s="106">
        <f t="shared" si="26"/>
        <v>0.0033764473160498337</v>
      </c>
      <c r="N37" s="18">
        <f>Punjab!$F37/1000</f>
        <v>0.47235000000000005</v>
      </c>
      <c r="O37" s="106">
        <f t="shared" si="27"/>
        <v>0.002437818971851978</v>
      </c>
      <c r="P37" s="18">
        <f>Haryana!$F37/1000</f>
        <v>0.74097</v>
      </c>
      <c r="Q37" s="106">
        <f t="shared" si="28"/>
        <v>0.0037133805634994993</v>
      </c>
      <c r="R37" s="18">
        <f>Delhi!$F37/1000</f>
        <v>0.27591</v>
      </c>
      <c r="S37" s="106">
        <f t="shared" si="29"/>
        <v>0.003387583036669656</v>
      </c>
      <c r="T37" s="18">
        <f>Rajasthan!$F37/1000</f>
        <v>1.53781</v>
      </c>
      <c r="U37" s="106">
        <f t="shared" si="30"/>
        <v>0.0028256932008030957</v>
      </c>
      <c r="V37" s="18">
        <f>'Uttar Pradesh'!$F37/1000</f>
        <v>4.19558</v>
      </c>
      <c r="W37" s="106">
        <f t="shared" si="31"/>
        <v>0.0023419800251640683</v>
      </c>
      <c r="X37" s="18">
        <f>Bihar!$F37/1000</f>
        <v>1.97871</v>
      </c>
      <c r="Y37" s="106">
        <f t="shared" si="32"/>
        <v>0.002695321080016387</v>
      </c>
      <c r="Z37" s="18">
        <f>Assam!$F37/1000</f>
        <v>0.71227</v>
      </c>
      <c r="AA37" s="106">
        <f t="shared" si="33"/>
        <v>0.003385747044524282</v>
      </c>
      <c r="AB37" s="18">
        <f>'West Bengal'!$F37/1000</f>
        <v>0.45926999999999996</v>
      </c>
      <c r="AC37" s="106">
        <f t="shared" si="34"/>
        <v>0.0007033191496973011</v>
      </c>
      <c r="AD37" s="18">
        <f>Jharkhand!$F37/1000</f>
        <v>0.85899</v>
      </c>
      <c r="AE37" s="106">
        <f t="shared" si="35"/>
        <v>0.003914024244267847</v>
      </c>
      <c r="AF37" s="18">
        <f>Odisha!$F37/1000</f>
        <v>2.11179</v>
      </c>
      <c r="AG37" s="106">
        <f t="shared" si="36"/>
        <v>0.006025876866538323</v>
      </c>
      <c r="AH37" s="18">
        <f>Chhattisgarh!$F37/1000</f>
        <v>0.68253</v>
      </c>
      <c r="AI37" s="106">
        <f t="shared" si="37"/>
        <v>0.0028635895012374983</v>
      </c>
      <c r="AJ37" s="18">
        <f>'Madhya Pradesh'!$F37/1000</f>
        <v>1.67789</v>
      </c>
      <c r="AK37" s="106">
        <f t="shared" si="38"/>
        <v>0.0024620106874996355</v>
      </c>
      <c r="AL37" s="18">
        <f>Gujarat!$F37/1000</f>
        <v>1.99889</v>
      </c>
      <c r="AM37" s="106">
        <f t="shared" si="39"/>
        <v>0.004627333005026941</v>
      </c>
      <c r="AN37" s="18">
        <f>Maharashtra!$F37/1000</f>
        <v>2.80114</v>
      </c>
      <c r="AO37" s="106">
        <f t="shared" si="40"/>
        <v>0.003350529466045116</v>
      </c>
      <c r="AP37" s="18">
        <f>'Andhra Pradesh'!$F37/1000</f>
        <v>3.3678000000000003</v>
      </c>
      <c r="AQ37" s="106">
        <f t="shared" si="41"/>
        <v>0.004837767997091651</v>
      </c>
      <c r="AR37" s="18">
        <f>Karnataka!$F37/1000</f>
        <v>1.9189899999999998</v>
      </c>
      <c r="AS37" s="106">
        <f t="shared" si="42"/>
        <v>0.0032330449034538512</v>
      </c>
      <c r="AT37" s="18">
        <f>Kerala!$F37/1000</f>
        <v>0.9898100000000001</v>
      </c>
      <c r="AU37" s="106">
        <f t="shared" si="43"/>
        <v>0.003786855955009943</v>
      </c>
      <c r="AV37" s="18">
        <f>'Tamil Nadu'!$F37/1000</f>
        <v>1.31194</v>
      </c>
      <c r="AW37" s="106">
        <f t="shared" si="44"/>
        <v>0.002225843983799594</v>
      </c>
      <c r="AX37" s="18">
        <f>'NE cluster states'!$F37/1000</f>
        <v>0.21358999999999997</v>
      </c>
      <c r="AY37" s="113">
        <f t="shared" si="45"/>
        <v>0.002271693669463306</v>
      </c>
      <c r="AZ37" s="18">
        <f>'Remaining states'!$F37/1000</f>
        <v>0.61645</v>
      </c>
      <c r="BA37" s="113">
        <f aca="true" t="shared" si="48" ref="BA37:BA40">AZ37/AZ$9</f>
        <v>0.0033285691067534134</v>
      </c>
    </row>
    <row r="38" spans="1:53" ht="15">
      <c r="A38" s="259" t="s">
        <v>108</v>
      </c>
      <c r="B38" s="11"/>
      <c r="C38" s="37" t="s">
        <v>60</v>
      </c>
      <c r="D38" s="37"/>
      <c r="E38" s="29" t="s">
        <v>207</v>
      </c>
      <c r="F38" s="237">
        <f>India!$F38/1000</f>
        <v>66.25775999999999</v>
      </c>
      <c r="G38" s="106">
        <f t="shared" si="24"/>
        <v>0.006864472909256633</v>
      </c>
      <c r="H38" s="18">
        <f>Rural!$F38/1000</f>
        <v>49.331</v>
      </c>
      <c r="I38" s="106">
        <f t="shared" si="25"/>
        <v>0.006799205998947544</v>
      </c>
      <c r="J38" s="18">
        <f>Urban!$F38/1000</f>
        <v>16.926759999999998</v>
      </c>
      <c r="K38" s="106">
        <f>J38/J$9</f>
        <v>0.007061576758598364</v>
      </c>
      <c r="L38" s="18">
        <f>'J &amp; K'!$F38/1000</f>
        <v>0.26979</v>
      </c>
      <c r="M38" s="106">
        <f t="shared" si="26"/>
        <v>0.004036923205836846</v>
      </c>
      <c r="N38" s="18">
        <f>Punjab!$F38/1000</f>
        <v>2.22711</v>
      </c>
      <c r="O38" s="106">
        <f t="shared" si="27"/>
        <v>0.011494211941148</v>
      </c>
      <c r="P38" s="18">
        <f>Haryana!$F38/1000</f>
        <v>2.03754</v>
      </c>
      <c r="Q38" s="106">
        <f t="shared" si="28"/>
        <v>0.010211157581754686</v>
      </c>
      <c r="R38" s="18">
        <f>Delhi!$F38/1000</f>
        <v>0.76838</v>
      </c>
      <c r="S38" s="106">
        <f t="shared" si="29"/>
        <v>0.009434058402073973</v>
      </c>
      <c r="T38" s="18">
        <f>Rajasthan!$F38/1000</f>
        <v>4.16487</v>
      </c>
      <c r="U38" s="106">
        <f t="shared" si="30"/>
        <v>0.007652860133065066</v>
      </c>
      <c r="V38" s="18">
        <f>'Uttar Pradesh'!$F38/1000</f>
        <v>8.699119999999999</v>
      </c>
      <c r="W38" s="106">
        <f t="shared" si="31"/>
        <v>0.004855863855892451</v>
      </c>
      <c r="X38" s="18">
        <f>Bihar!$F38/1000</f>
        <v>2.71254</v>
      </c>
      <c r="Y38" s="106">
        <f t="shared" si="32"/>
        <v>0.0036949154966557252</v>
      </c>
      <c r="Z38" s="18">
        <f>Assam!$F38/1000</f>
        <v>1.53238</v>
      </c>
      <c r="AA38" s="106">
        <f t="shared" si="33"/>
        <v>0.007284107229123956</v>
      </c>
      <c r="AB38" s="18">
        <f>'West Bengal'!$F38/1000</f>
        <v>3.16534</v>
      </c>
      <c r="AC38" s="106">
        <f t="shared" si="34"/>
        <v>0.004847353925366027</v>
      </c>
      <c r="AD38" s="18">
        <f>Jharkhand!$F38/1000</f>
        <v>0.42241999999999996</v>
      </c>
      <c r="AE38" s="106">
        <f t="shared" si="35"/>
        <v>0.0019247745855756452</v>
      </c>
      <c r="AF38" s="18">
        <f>Odisha!$F38/1000</f>
        <v>1.98823</v>
      </c>
      <c r="AG38" s="106">
        <f t="shared" si="36"/>
        <v>0.005673305187711604</v>
      </c>
      <c r="AH38" s="18">
        <f>Chhattisgarh!$F38/1000</f>
        <v>2.55966</v>
      </c>
      <c r="AI38" s="106">
        <f t="shared" si="37"/>
        <v>0.010739184362207633</v>
      </c>
      <c r="AJ38" s="18">
        <f>'Madhya Pradesh'!$F38/1000</f>
        <v>4.11762</v>
      </c>
      <c r="AK38" s="106">
        <f t="shared" si="38"/>
        <v>0.00604188859046913</v>
      </c>
      <c r="AL38" s="18">
        <f>Gujarat!$F38/1000</f>
        <v>3.49028</v>
      </c>
      <c r="AM38" s="106">
        <f t="shared" si="39"/>
        <v>0.00807982822505762</v>
      </c>
      <c r="AN38" s="18">
        <f>Maharashtra!$F38/1000</f>
        <v>9.033490000000002</v>
      </c>
      <c r="AO38" s="106">
        <f t="shared" si="40"/>
        <v>0.010805234449625473</v>
      </c>
      <c r="AP38" s="18">
        <f>'Andhra Pradesh'!$F38/1000</f>
        <v>2.93338</v>
      </c>
      <c r="AQ38" s="106">
        <f t="shared" si="41"/>
        <v>0.004213733561170113</v>
      </c>
      <c r="AR38" s="18">
        <f>Karnataka!$F38/1000</f>
        <v>6.93959</v>
      </c>
      <c r="AS38" s="106">
        <f t="shared" si="42"/>
        <v>0.011691570087160076</v>
      </c>
      <c r="AT38" s="18">
        <f>Kerala!$F38/1000</f>
        <v>2.9911800000000004</v>
      </c>
      <c r="AU38" s="106">
        <f t="shared" si="43"/>
        <v>0.01144377991281826</v>
      </c>
      <c r="AV38" s="18">
        <f>'Tamil Nadu'!$F38/1000</f>
        <v>4.41783</v>
      </c>
      <c r="AW38" s="106">
        <f t="shared" si="44"/>
        <v>0.007495312534833423</v>
      </c>
      <c r="AX38" s="18">
        <f>'NE cluster states'!$F38/1000</f>
        <v>0.55833</v>
      </c>
      <c r="AY38" s="113">
        <f t="shared" si="45"/>
        <v>0.005938268301284928</v>
      </c>
      <c r="AZ38" s="18">
        <f>'Remaining states'!$F38/1000</f>
        <v>1.2286899999999998</v>
      </c>
      <c r="BA38" s="113">
        <f t="shared" si="48"/>
        <v>0.0066344059952580916</v>
      </c>
    </row>
    <row r="39" spans="1:53" ht="15">
      <c r="A39" s="259" t="s">
        <v>106</v>
      </c>
      <c r="B39" s="11"/>
      <c r="C39" s="37" t="s">
        <v>61</v>
      </c>
      <c r="D39" s="86" t="s">
        <v>191</v>
      </c>
      <c r="E39" s="29"/>
      <c r="F39" s="237">
        <f>India!$F39/1000</f>
        <v>8.954259999999998</v>
      </c>
      <c r="G39" s="106">
        <f t="shared" si="24"/>
        <v>0.0009276841715210459</v>
      </c>
      <c r="H39" s="18">
        <f>Rural!$F39/1000</f>
        <v>6.899</v>
      </c>
      <c r="I39" s="106">
        <f t="shared" si="25"/>
        <v>0.0009508771804086498</v>
      </c>
      <c r="J39" s="18">
        <f>Urban!$F39/1000</f>
        <v>2.11837</v>
      </c>
      <c r="K39" s="106">
        <f>J39/J$9</f>
        <v>0.000883750484919265</v>
      </c>
      <c r="L39" s="18">
        <f>'J &amp; K'!$F39/1000</f>
        <v>0.01112</v>
      </c>
      <c r="M39" s="106">
        <f t="shared" si="26"/>
        <v>0.0001663908449123605</v>
      </c>
      <c r="N39" s="18">
        <f>Punjab!$F39/1000</f>
        <v>0.15109</v>
      </c>
      <c r="O39" s="106">
        <f t="shared" si="27"/>
        <v>0.0007797820862858373</v>
      </c>
      <c r="P39" s="18">
        <f>Haryana!$F39/1000</f>
        <v>0.15650999999999998</v>
      </c>
      <c r="Q39" s="106">
        <f t="shared" si="28"/>
        <v>0.0007843518522926793</v>
      </c>
      <c r="R39" s="18">
        <f>Delhi!$F39/1000</f>
        <v>0.12489</v>
      </c>
      <c r="S39" s="106">
        <f t="shared" si="29"/>
        <v>0.0015333813397472849</v>
      </c>
      <c r="T39" s="18">
        <f>Rajasthan!$F39/1000</f>
        <v>0.59949</v>
      </c>
      <c r="U39" s="106">
        <f t="shared" si="30"/>
        <v>0.0011015501375003726</v>
      </c>
      <c r="V39" s="18">
        <f>'Uttar Pradesh'!$F39/1000</f>
        <v>0.8362200000000001</v>
      </c>
      <c r="W39" s="106">
        <f t="shared" si="31"/>
        <v>0.0004667794528152717</v>
      </c>
      <c r="X39" s="18">
        <f>Bihar!$F39/1000</f>
        <v>0.29678000000000004</v>
      </c>
      <c r="Y39" s="106">
        <f t="shared" si="32"/>
        <v>0.00040426206474281903</v>
      </c>
      <c r="Z39" s="18">
        <f>Assam!$F39/1000</f>
        <v>0.26798</v>
      </c>
      <c r="AA39" s="106">
        <f t="shared" si="33"/>
        <v>0.0012738322447830418</v>
      </c>
      <c r="AB39" s="18">
        <f>'West Bengal'!$F39/1000</f>
        <v>0.66213</v>
      </c>
      <c r="AC39" s="106">
        <f t="shared" si="34"/>
        <v>0.0010139758934593465</v>
      </c>
      <c r="AD39" s="18">
        <f>Jharkhand!$F39/1000</f>
        <v>0.25210000000000005</v>
      </c>
      <c r="AE39" s="106">
        <f t="shared" si="35"/>
        <v>0.0011487043061967244</v>
      </c>
      <c r="AF39" s="18">
        <f>Odisha!$F39/1000</f>
        <v>0.7329600000000001</v>
      </c>
      <c r="AG39" s="106">
        <f t="shared" si="36"/>
        <v>0.002091461133965939</v>
      </c>
      <c r="AH39" s="18">
        <f>Chhattisgarh!$F39/1000</f>
        <v>0.35573</v>
      </c>
      <c r="AI39" s="106">
        <f t="shared" si="37"/>
        <v>0.0014924833974700237</v>
      </c>
      <c r="AJ39" s="18">
        <f>'Madhya Pradesh'!$F39/1000</f>
        <v>0.91123</v>
      </c>
      <c r="AK39" s="106">
        <f t="shared" si="38"/>
        <v>0.001337070963394676</v>
      </c>
      <c r="AL39" s="18">
        <f>Gujarat!$F39/1000</f>
        <v>0.7224299999999999</v>
      </c>
      <c r="AM39" s="106">
        <f t="shared" si="39"/>
        <v>0.0016723902680095513</v>
      </c>
      <c r="AN39" s="18">
        <f>Maharashtra!$F39/1000</f>
        <v>0.59704</v>
      </c>
      <c r="AO39" s="106">
        <f t="shared" si="40"/>
        <v>0.0007141378554472736</v>
      </c>
      <c r="AP39" s="18">
        <f>'Andhra Pradesh'!$F39/1000</f>
        <v>0.3559</v>
      </c>
      <c r="AQ39" s="106">
        <f t="shared" si="41"/>
        <v>0.0005112422442439927</v>
      </c>
      <c r="AR39" s="18">
        <f>Karnataka!$F39/1000</f>
        <v>0.71976</v>
      </c>
      <c r="AS39" s="106">
        <f t="shared" si="42"/>
        <v>0.0012126255997738102</v>
      </c>
      <c r="AT39" s="18">
        <f>Kerala!$F39/1000</f>
        <v>0.47067999999999993</v>
      </c>
      <c r="AU39" s="106">
        <f t="shared" si="43"/>
        <v>0.001800746972554409</v>
      </c>
      <c r="AV39" s="18">
        <f>'Tamil Nadu'!$F39/1000</f>
        <v>0.5290300000000001</v>
      </c>
      <c r="AW39" s="106">
        <f t="shared" si="44"/>
        <v>0.0008975549512550111</v>
      </c>
      <c r="AX39" s="18">
        <f>'NE cluster states'!$F39/1000</f>
        <v>0.06606000000000001</v>
      </c>
      <c r="AY39" s="113">
        <f t="shared" si="45"/>
        <v>0.0007025988286190647</v>
      </c>
      <c r="AZ39" s="18">
        <f>'Remaining states'!$F39/1000</f>
        <v>0.13513</v>
      </c>
      <c r="BA39" s="113">
        <f t="shared" si="48"/>
        <v>0.0007296448104397578</v>
      </c>
    </row>
    <row r="40" spans="1:53" ht="15">
      <c r="A40" s="259" t="s">
        <v>109</v>
      </c>
      <c r="B40" s="11"/>
      <c r="C40" s="38" t="s">
        <v>62</v>
      </c>
      <c r="D40" s="86" t="s">
        <v>212</v>
      </c>
      <c r="F40" s="18">
        <f>India!$F40/1000</f>
        <v>26.874689999999998</v>
      </c>
      <c r="G40" s="106">
        <f t="shared" si="24"/>
        <v>0.0027842864209365083</v>
      </c>
      <c r="H40" s="18">
        <f>Rural!$F40/1000</f>
        <v>19.392</v>
      </c>
      <c r="I40" s="106">
        <f t="shared" si="25"/>
        <v>0.002672765659151259</v>
      </c>
      <c r="J40" s="18">
        <f>Urban!$F40/1000</f>
        <v>7.42466</v>
      </c>
      <c r="K40" s="106">
        <f>J40/J$9</f>
        <v>0.0030974508114072</v>
      </c>
      <c r="L40" s="18">
        <f>'J &amp; K'!$F40/1000</f>
        <v>0.168</v>
      </c>
      <c r="M40" s="106">
        <f t="shared" si="26"/>
        <v>0.002513818520258684</v>
      </c>
      <c r="N40" s="18">
        <f>Punjab!$F40/1000</f>
        <v>0.9826399999999998</v>
      </c>
      <c r="O40" s="106">
        <f t="shared" si="27"/>
        <v>0.005071447940088127</v>
      </c>
      <c r="P40" s="18">
        <f>Haryana!$F40/1000</f>
        <v>0.61278</v>
      </c>
      <c r="Q40" s="106">
        <f t="shared" si="28"/>
        <v>0.0030709547508012782</v>
      </c>
      <c r="R40" s="18">
        <f>Delhi!$F40/1000</f>
        <v>0.30101</v>
      </c>
      <c r="S40" s="106">
        <f t="shared" si="29"/>
        <v>0.003695757202957244</v>
      </c>
      <c r="T40" s="18">
        <f>Rajasthan!$F40/1000</f>
        <v>0.63978</v>
      </c>
      <c r="U40" s="106">
        <f t="shared" si="30"/>
        <v>0.0011755821564496294</v>
      </c>
      <c r="V40" s="18">
        <f>'Uttar Pradesh'!$F40/1000</f>
        <v>5.0315</v>
      </c>
      <c r="W40" s="106">
        <f t="shared" si="31"/>
        <v>0.0028085920174595676</v>
      </c>
      <c r="X40" s="18">
        <f>Bihar!$F40/1000</f>
        <v>0.4654</v>
      </c>
      <c r="Y40" s="106">
        <f t="shared" si="32"/>
        <v>0.0006339496089066242</v>
      </c>
      <c r="Z40" s="18">
        <f>Assam!$F40/1000</f>
        <v>0.63835</v>
      </c>
      <c r="AA40" s="106">
        <f t="shared" si="33"/>
        <v>0.0030343712719503495</v>
      </c>
      <c r="AB40" s="18">
        <f>'West Bengal'!$F40/1000</f>
        <v>1.51152</v>
      </c>
      <c r="AC40" s="106">
        <f t="shared" si="34"/>
        <v>0.0023147189260140327</v>
      </c>
      <c r="AD40" s="18">
        <f>Jharkhand!$F40/1000</f>
        <v>0.46365999999999996</v>
      </c>
      <c r="AE40" s="106">
        <f t="shared" si="35"/>
        <v>0.002112686388778949</v>
      </c>
      <c r="AF40" s="18">
        <f>Odisha!$F40/1000</f>
        <v>2.60932</v>
      </c>
      <c r="AG40" s="106">
        <f t="shared" si="36"/>
        <v>0.007445551416284657</v>
      </c>
      <c r="AH40" s="18">
        <f>Chhattisgarh!$F40/1000</f>
        <v>0.19770999999999997</v>
      </c>
      <c r="AI40" s="106">
        <f t="shared" si="37"/>
        <v>0.0008295024105748695</v>
      </c>
      <c r="AJ40" s="18">
        <f>'Madhya Pradesh'!$F40/1000</f>
        <v>2.43472</v>
      </c>
      <c r="AK40" s="106">
        <f t="shared" si="38"/>
        <v>0.003572526602500231</v>
      </c>
      <c r="AL40" s="18">
        <f>Gujarat!$F40/1000</f>
        <v>0.64815</v>
      </c>
      <c r="AM40" s="106">
        <f t="shared" si="39"/>
        <v>0.001500435685409508</v>
      </c>
      <c r="AN40" s="18">
        <f>Maharashtra!$F40/1000</f>
        <v>5.56222</v>
      </c>
      <c r="AO40" s="106">
        <f t="shared" si="40"/>
        <v>0.006653141937434566</v>
      </c>
      <c r="AP40" s="18">
        <f>'Andhra Pradesh'!$F40/1000</f>
        <v>1.4502199999999998</v>
      </c>
      <c r="AQ40" s="106">
        <f t="shared" si="41"/>
        <v>0.0020832080006954845</v>
      </c>
      <c r="AR40" s="18">
        <f>Karnataka!$F40/1000</f>
        <v>0.88998</v>
      </c>
      <c r="AS40" s="106">
        <f t="shared" si="42"/>
        <v>0.0014994060954855726</v>
      </c>
      <c r="AT40" s="18">
        <f>Kerala!$F40/1000</f>
        <v>0.88221</v>
      </c>
      <c r="AU40" s="106">
        <f t="shared" si="43"/>
        <v>0.0033751954335370644</v>
      </c>
      <c r="AV40" s="18">
        <f>'Tamil Nadu'!$F40/1000</f>
        <v>0.80846</v>
      </c>
      <c r="AW40" s="106">
        <f t="shared" si="44"/>
        <v>0.001371637290686022</v>
      </c>
      <c r="AX40" s="18">
        <f>'NE cluster states'!$F40/1000</f>
        <v>0.23371</v>
      </c>
      <c r="AY40" s="113">
        <f t="shared" si="45"/>
        <v>0.0024856853199600602</v>
      </c>
      <c r="AZ40" s="18">
        <f>'Remaining states'!$F40/1000</f>
        <v>0.34335000000000004</v>
      </c>
      <c r="BA40" s="113">
        <f t="shared" si="48"/>
        <v>0.0018539446878153695</v>
      </c>
    </row>
    <row r="41" spans="1:53" ht="15">
      <c r="A41" s="260"/>
      <c r="B41" s="100"/>
      <c r="C41" s="100"/>
      <c r="D41" s="109" t="s">
        <v>25</v>
      </c>
      <c r="E41" s="100"/>
      <c r="F41" s="107"/>
      <c r="G41" s="108"/>
      <c r="H41" s="107"/>
      <c r="I41" s="108"/>
      <c r="J41" s="107"/>
      <c r="K41" s="108"/>
      <c r="L41" s="107"/>
      <c r="M41" s="108"/>
      <c r="N41" s="107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14"/>
      <c r="AZ41" s="107"/>
      <c r="BA41" s="114"/>
    </row>
    <row r="42" spans="1:53" ht="15">
      <c r="A42" s="259" t="s">
        <v>107</v>
      </c>
      <c r="B42" s="11"/>
      <c r="C42" s="38" t="s">
        <v>63</v>
      </c>
      <c r="D42" s="11"/>
      <c r="E42" s="29" t="s">
        <v>213</v>
      </c>
      <c r="F42" s="18">
        <f>India!$F42/1000</f>
        <v>6.79874</v>
      </c>
      <c r="G42" s="106">
        <f t="shared" si="24"/>
        <v>0.000704366802425549</v>
      </c>
      <c r="H42" s="18">
        <f>Rural!$F42/1000</f>
        <v>4.217</v>
      </c>
      <c r="I42" s="106">
        <f t="shared" si="25"/>
        <v>0.0005812217813861829</v>
      </c>
      <c r="J42" s="18">
        <f>Urban!$F42/1000</f>
        <v>2.47185</v>
      </c>
      <c r="K42" s="106">
        <f>J42/J$9</f>
        <v>0.0010312167544610643</v>
      </c>
      <c r="L42" s="18">
        <f>'J &amp; K'!$F42/1000</f>
        <v>0.08899000000000001</v>
      </c>
      <c r="M42" s="106">
        <f t="shared" si="26"/>
        <v>0.001331575655463216</v>
      </c>
      <c r="N42" s="18">
        <f>Punjab!$F42/1000</f>
        <v>0.30847</v>
      </c>
      <c r="O42" s="106">
        <f t="shared" si="27"/>
        <v>0.0015920271371804371</v>
      </c>
      <c r="P42" s="18">
        <f>Haryana!$F42/1000</f>
        <v>0.02352</v>
      </c>
      <c r="Q42" s="106">
        <f t="shared" si="28"/>
        <v>0.00011787077864624509</v>
      </c>
      <c r="R42" s="18">
        <f>Delhi!$F42/1000</f>
        <v>0.1055</v>
      </c>
      <c r="S42" s="106">
        <f t="shared" si="29"/>
        <v>0.0012953137268263155</v>
      </c>
      <c r="T42" s="18">
        <f>Rajasthan!$F42/1000</f>
        <v>0.7006500000000001</v>
      </c>
      <c r="U42" s="106">
        <f t="shared" si="30"/>
        <v>0.0012874294881309715</v>
      </c>
      <c r="V42" s="18">
        <f>'Uttar Pradesh'!$F42/1000</f>
        <v>0.30436</v>
      </c>
      <c r="W42" s="106">
        <f t="shared" si="31"/>
        <v>0.00016989427932703847</v>
      </c>
      <c r="X42" s="18">
        <f>Bihar!$F42/1000</f>
        <v>0.04651</v>
      </c>
      <c r="Y42" s="106">
        <f t="shared" si="32"/>
        <v>6.335409606842951E-05</v>
      </c>
      <c r="Z42" s="18">
        <f>Assam!$F42/1000</f>
        <v>0</v>
      </c>
      <c r="AA42" s="106">
        <f t="shared" si="33"/>
        <v>0</v>
      </c>
      <c r="AB42" s="18">
        <f>'West Bengal'!$F42/1000</f>
        <v>0.5089199999999999</v>
      </c>
      <c r="AC42" s="106">
        <f t="shared" si="34"/>
        <v>0.0007793524107038354</v>
      </c>
      <c r="AD42" s="18">
        <f>Jharkhand!$F42/1000</f>
        <v>0.07224</v>
      </c>
      <c r="AE42" s="106">
        <f t="shared" si="35"/>
        <v>0.00032916461356466225</v>
      </c>
      <c r="AF42" s="18">
        <f>Odisha!$F42/1000</f>
        <v>0.02454</v>
      </c>
      <c r="AG42" s="106">
        <f t="shared" si="36"/>
        <v>7.002354320498271E-05</v>
      </c>
      <c r="AH42" s="18">
        <f>Chhattisgarh!$F42/1000</f>
        <v>0</v>
      </c>
      <c r="AI42" s="106">
        <f t="shared" si="37"/>
        <v>0</v>
      </c>
      <c r="AJ42" s="18">
        <f>'Madhya Pradesh'!$F42/1000</f>
        <v>0.48094000000000003</v>
      </c>
      <c r="AK42" s="106">
        <f t="shared" si="38"/>
        <v>0.0007056954985404733</v>
      </c>
      <c r="AL42" s="18">
        <f>Gujarat!$F42/1000</f>
        <v>1.31963</v>
      </c>
      <c r="AM42" s="106">
        <f t="shared" si="39"/>
        <v>0.003054879184659337</v>
      </c>
      <c r="AN42" s="18">
        <f>Maharashtra!$F42/1000</f>
        <v>0.91182</v>
      </c>
      <c r="AO42" s="106">
        <f t="shared" si="40"/>
        <v>0.001090655867871387</v>
      </c>
      <c r="AP42" s="18">
        <f>'Andhra Pradesh'!$F42/1000</f>
        <v>0.13876999999999998</v>
      </c>
      <c r="AQ42" s="106">
        <f t="shared" si="41"/>
        <v>0.00019933994446119375</v>
      </c>
      <c r="AR42" s="18">
        <f>Karnataka!$F42/1000</f>
        <v>0.02692</v>
      </c>
      <c r="AS42" s="106">
        <f t="shared" si="42"/>
        <v>4.535384176101891E-05</v>
      </c>
      <c r="AT42" s="18">
        <f>Kerala!$F42/1000</f>
        <v>0.8716</v>
      </c>
      <c r="AU42" s="106">
        <f t="shared" si="43"/>
        <v>0.003334603257581421</v>
      </c>
      <c r="AV42" s="18">
        <f>'Tamil Nadu'!$F42/1000</f>
        <v>0.75322</v>
      </c>
      <c r="AW42" s="106">
        <f t="shared" si="44"/>
        <v>0.0012779168296397168</v>
      </c>
      <c r="AX42" s="18">
        <f>'NE cluster states'!$F42/1000</f>
        <v>0.01853</v>
      </c>
      <c r="AY42" s="113">
        <f t="shared" si="45"/>
        <v>0.0001970807795081936</v>
      </c>
      <c r="AZ42" s="18">
        <f>'Remaining states'!$F42/1000</f>
        <v>0.09359999999999997</v>
      </c>
      <c r="BA42" s="113">
        <f aca="true" t="shared" si="49" ref="BA42:BA45">AZ42/AZ$9</f>
        <v>0.0005054003867176889</v>
      </c>
    </row>
    <row r="43" spans="1:53" ht="15">
      <c r="A43" s="259" t="s">
        <v>110</v>
      </c>
      <c r="B43" s="11"/>
      <c r="C43" s="38" t="s">
        <v>64</v>
      </c>
      <c r="D43" s="11"/>
      <c r="E43" s="29" t="s">
        <v>214</v>
      </c>
      <c r="F43" s="18">
        <f>India!$F43/1000</f>
        <v>656.37573</v>
      </c>
      <c r="G43" s="106">
        <f t="shared" si="24"/>
        <v>0.06800219954430313</v>
      </c>
      <c r="H43" s="18">
        <f>Rural!$F43/1000</f>
        <v>477.408</v>
      </c>
      <c r="I43" s="106">
        <f t="shared" si="25"/>
        <v>0.06580031496514462</v>
      </c>
      <c r="J43" s="18">
        <f>Urban!$F43/1000</f>
        <v>178.96773</v>
      </c>
      <c r="K43" s="106">
        <f>J43/J$9</f>
        <v>0.07466250851947491</v>
      </c>
      <c r="L43" s="18">
        <f>'J &amp; K'!$F43/1000</f>
        <v>3.36746</v>
      </c>
      <c r="M43" s="106">
        <f t="shared" si="26"/>
        <v>0.05038799591803754</v>
      </c>
      <c r="N43" s="18">
        <f>Punjab!$F43/1000</f>
        <v>8.74141</v>
      </c>
      <c r="O43" s="106">
        <f t="shared" si="27"/>
        <v>0.045114798642397785</v>
      </c>
      <c r="P43" s="18">
        <f>Haryana!$F43/1000</f>
        <v>8.13705</v>
      </c>
      <c r="Q43" s="106">
        <f t="shared" si="28"/>
        <v>0.040778929395553935</v>
      </c>
      <c r="R43" s="18">
        <f>Delhi!$F43/1000</f>
        <v>4.23384</v>
      </c>
      <c r="S43" s="106">
        <f t="shared" si="29"/>
        <v>0.05198247458944386</v>
      </c>
      <c r="T43" s="18">
        <f>Rajasthan!$F43/1000</f>
        <v>24.060229999999997</v>
      </c>
      <c r="U43" s="106">
        <f t="shared" si="30"/>
        <v>0.04421016141185105</v>
      </c>
      <c r="V43" s="18">
        <f>'Uttar Pradesh'!$F43/1000</f>
        <v>59.315349999999995</v>
      </c>
      <c r="W43" s="106">
        <f t="shared" si="31"/>
        <v>0.033109931138392196</v>
      </c>
      <c r="X43" s="18">
        <f>Bihar!$F43/1000</f>
        <v>31.30069</v>
      </c>
      <c r="Y43" s="106">
        <f t="shared" si="32"/>
        <v>0.04263657108725286</v>
      </c>
      <c r="Z43" s="18">
        <f>Assam!$F43/1000</f>
        <v>21.52351</v>
      </c>
      <c r="AA43" s="106">
        <f t="shared" si="33"/>
        <v>0.10231114657403631</v>
      </c>
      <c r="AB43" s="18">
        <f>'West Bengal'!$F43/1000</f>
        <v>130.54796000000002</v>
      </c>
      <c r="AC43" s="106">
        <f t="shared" si="34"/>
        <v>0.19991917656698086</v>
      </c>
      <c r="AD43" s="18">
        <f>Jharkhand!$F43/1000</f>
        <v>9.201880000000001</v>
      </c>
      <c r="AE43" s="106">
        <f t="shared" si="35"/>
        <v>0.04192875518090247</v>
      </c>
      <c r="AF43" s="18">
        <f>Odisha!$F43/1000</f>
        <v>35.648720000000004</v>
      </c>
      <c r="AG43" s="106">
        <f t="shared" si="36"/>
        <v>0.10172166606040471</v>
      </c>
      <c r="AH43" s="18">
        <f>Chhattisgarh!$F43/1000</f>
        <v>26.06592</v>
      </c>
      <c r="AI43" s="106">
        <f t="shared" si="37"/>
        <v>0.1093608996704856</v>
      </c>
      <c r="AJ43" s="18">
        <f>'Madhya Pradesh'!$F43/1000</f>
        <v>45.608760000000004</v>
      </c>
      <c r="AK43" s="106">
        <f t="shared" si="38"/>
        <v>0.06692289397016842</v>
      </c>
      <c r="AL43" s="18">
        <f>Gujarat!$F43/1000</f>
        <v>19.70918</v>
      </c>
      <c r="AM43" s="106">
        <f t="shared" si="39"/>
        <v>0.04562579187249767</v>
      </c>
      <c r="AN43" s="18">
        <f>Maharashtra!$F43/1000</f>
        <v>67.45773999999999</v>
      </c>
      <c r="AO43" s="106">
        <f t="shared" si="40"/>
        <v>0.08068827176892629</v>
      </c>
      <c r="AP43" s="18">
        <f>'Andhra Pradesh'!$F43/1000</f>
        <v>49.987550000000006</v>
      </c>
      <c r="AQ43" s="106">
        <f t="shared" si="41"/>
        <v>0.07180597708979714</v>
      </c>
      <c r="AR43" s="18">
        <f>Karnataka!$F43/1000</f>
        <v>41.13203</v>
      </c>
      <c r="AS43" s="106">
        <f t="shared" si="42"/>
        <v>0.06929775556944587</v>
      </c>
      <c r="AT43" s="18">
        <f>Kerala!$F43/1000</f>
        <v>24.647159999999996</v>
      </c>
      <c r="AU43" s="106">
        <f t="shared" si="43"/>
        <v>0.09429612210432593</v>
      </c>
      <c r="AV43" s="18">
        <f>'Tamil Nadu'!$F43/1000</f>
        <v>26.669349999999998</v>
      </c>
      <c r="AW43" s="106">
        <f t="shared" si="44"/>
        <v>0.04524735296533812</v>
      </c>
      <c r="AX43" s="18">
        <f>'NE cluster states'!$F43/1000</f>
        <v>9.675410000000001</v>
      </c>
      <c r="AY43" s="113">
        <f t="shared" si="45"/>
        <v>0.10290541526504972</v>
      </c>
      <c r="AZ43" s="18">
        <f>'Remaining states'!$F43/1000</f>
        <v>9.344509999999998</v>
      </c>
      <c r="BA43" s="113">
        <f t="shared" si="49"/>
        <v>0.05045639922742855</v>
      </c>
    </row>
    <row r="44" spans="1:53" ht="15">
      <c r="A44" s="259" t="s">
        <v>111</v>
      </c>
      <c r="B44" s="11"/>
      <c r="C44" s="38" t="s">
        <v>65</v>
      </c>
      <c r="D44" s="11"/>
      <c r="E44" s="29" t="s">
        <v>215</v>
      </c>
      <c r="F44" s="18">
        <f>India!$F44/1000</f>
        <v>1554.23732</v>
      </c>
      <c r="G44" s="106">
        <f t="shared" si="24"/>
        <v>0.16102295003174924</v>
      </c>
      <c r="H44" s="18">
        <f>Rural!$F44/1000</f>
        <v>993.773</v>
      </c>
      <c r="I44" s="106">
        <f t="shared" si="25"/>
        <v>0.1369700055379396</v>
      </c>
      <c r="J44" s="18">
        <f>Urban!$F44/1000</f>
        <v>560.4643199999999</v>
      </c>
      <c r="K44" s="106">
        <f>J44/J$9</f>
        <v>0.2338168566303082</v>
      </c>
      <c r="L44" s="18">
        <f>'J &amp; K'!$F44/1000</f>
        <v>14.20285</v>
      </c>
      <c r="M44" s="106">
        <f t="shared" si="26"/>
        <v>0.21252016291938122</v>
      </c>
      <c r="N44" s="18">
        <f>Punjab!$F44/1000</f>
        <v>56.770990000000005</v>
      </c>
      <c r="O44" s="106">
        <f t="shared" si="27"/>
        <v>0.2929975578973619</v>
      </c>
      <c r="P44" s="18">
        <f>Haryana!$F44/1000</f>
        <v>41.216300000000004</v>
      </c>
      <c r="Q44" s="106">
        <f t="shared" si="28"/>
        <v>0.2065560107958007</v>
      </c>
      <c r="R44" s="18">
        <f>Delhi!$F44/1000</f>
        <v>18.0759</v>
      </c>
      <c r="S44" s="106">
        <f t="shared" si="29"/>
        <v>0.22193328336246254</v>
      </c>
      <c r="T44" s="18">
        <f>Rajasthan!$F44/1000</f>
        <v>68.46527</v>
      </c>
      <c r="U44" s="106">
        <f t="shared" si="30"/>
        <v>0.1258034789279223</v>
      </c>
      <c r="V44" s="18">
        <f>'Uttar Pradesh'!$F44/1000</f>
        <v>186.71972</v>
      </c>
      <c r="W44" s="106">
        <f t="shared" si="31"/>
        <v>0.10422727121023263</v>
      </c>
      <c r="X44" s="18">
        <f>Bihar!$F44/1000</f>
        <v>101.98970000000001</v>
      </c>
      <c r="Y44" s="106">
        <f t="shared" si="32"/>
        <v>0.13892636533627833</v>
      </c>
      <c r="Z44" s="18">
        <f>Assam!$F44/1000</f>
        <v>18.61236</v>
      </c>
      <c r="AA44" s="106">
        <f t="shared" si="33"/>
        <v>0.08847311112586795</v>
      </c>
      <c r="AB44" s="18">
        <f>'West Bengal'!$F44/1000</f>
        <v>113.91143000000002</v>
      </c>
      <c r="AC44" s="106">
        <f t="shared" si="34"/>
        <v>0.17444224549481496</v>
      </c>
      <c r="AD44" s="18">
        <f>Jharkhand!$F44/1000</f>
        <v>23.906730000000003</v>
      </c>
      <c r="AE44" s="106">
        <f t="shared" si="35"/>
        <v>0.10893202577581283</v>
      </c>
      <c r="AF44" s="18">
        <f>Odisha!$F44/1000</f>
        <v>27.30057</v>
      </c>
      <c r="AG44" s="106">
        <f t="shared" si="36"/>
        <v>0.07790067819542196</v>
      </c>
      <c r="AH44" s="18">
        <f>Chhattisgarh!$F44/1000</f>
        <v>23.44002</v>
      </c>
      <c r="AI44" s="106">
        <f t="shared" si="37"/>
        <v>0.09834380200254493</v>
      </c>
      <c r="AJ44" s="18">
        <f>'Madhya Pradesh'!$F44/1000</f>
        <v>76.39218000000001</v>
      </c>
      <c r="AK44" s="106">
        <f t="shared" si="38"/>
        <v>0.11209218935770279</v>
      </c>
      <c r="AL44" s="18">
        <f>Gujarat!$F44/1000</f>
        <v>80.21538000000001</v>
      </c>
      <c r="AM44" s="106">
        <f t="shared" si="39"/>
        <v>0.1856946982499177</v>
      </c>
      <c r="AN44" s="18">
        <f>Maharashtra!$F44/1000</f>
        <v>168.39176</v>
      </c>
      <c r="AO44" s="106">
        <f t="shared" si="40"/>
        <v>0.20141854877628296</v>
      </c>
      <c r="AP44" s="18">
        <f>'Andhra Pradesh'!$F44/1000</f>
        <v>158.42617</v>
      </c>
      <c r="AQ44" s="106">
        <f t="shared" si="41"/>
        <v>0.2275755849895485</v>
      </c>
      <c r="AR44" s="18">
        <f>Karnataka!$F44/1000</f>
        <v>120.77278</v>
      </c>
      <c r="AS44" s="106">
        <f t="shared" si="42"/>
        <v>0.20347360895833394</v>
      </c>
      <c r="AT44" s="18">
        <f>Kerala!$F44/1000</f>
        <v>68.12766</v>
      </c>
      <c r="AU44" s="106">
        <f t="shared" si="43"/>
        <v>0.26064561377627293</v>
      </c>
      <c r="AV44" s="18">
        <f>'Tamil Nadu'!$F44/1000</f>
        <v>145.88622999999998</v>
      </c>
      <c r="AW44" s="106">
        <f t="shared" si="44"/>
        <v>0.24751130948420186</v>
      </c>
      <c r="AX44" s="18">
        <f>'NE cluster states'!$F44/1000</f>
        <v>7.49684</v>
      </c>
      <c r="AY44" s="113">
        <f t="shared" si="45"/>
        <v>0.07973465035338402</v>
      </c>
      <c r="AZ44" s="18">
        <f>'Remaining states'!$F44/1000</f>
        <v>33.91647999999999</v>
      </c>
      <c r="BA44" s="113">
        <f t="shared" si="49"/>
        <v>0.18313463790708082</v>
      </c>
    </row>
    <row r="45" spans="1:53" ht="15">
      <c r="A45" s="259" t="s">
        <v>112</v>
      </c>
      <c r="B45" s="11"/>
      <c r="C45" s="38" t="s">
        <v>66</v>
      </c>
      <c r="D45" s="86" t="s">
        <v>216</v>
      </c>
      <c r="F45" s="18">
        <f>India!$F45/1000</f>
        <v>833.06517</v>
      </c>
      <c r="G45" s="106">
        <f t="shared" si="24"/>
        <v>0.08630767612895866</v>
      </c>
      <c r="H45" s="18">
        <f>Rural!$F45/1000</f>
        <v>677.472</v>
      </c>
      <c r="I45" s="106">
        <f t="shared" si="25"/>
        <v>0.09337478839916057</v>
      </c>
      <c r="J45" s="18">
        <f>Urban!$F45/1000</f>
        <v>155.61532999999997</v>
      </c>
      <c r="K45" s="106">
        <f>J45/J$9</f>
        <v>0.0649202563047869</v>
      </c>
      <c r="L45" s="18">
        <f>'J &amp; K'!$F45/1000</f>
        <v>6.6693999999999996</v>
      </c>
      <c r="M45" s="106">
        <f t="shared" si="26"/>
        <v>0.09979560261317419</v>
      </c>
      <c r="N45" s="18">
        <f>Punjab!$F45/1000</f>
        <v>7.384510000000001</v>
      </c>
      <c r="O45" s="106">
        <f t="shared" si="27"/>
        <v>0.03811177850287001</v>
      </c>
      <c r="P45" s="18">
        <f>Haryana!$F45/1000</f>
        <v>19.52569</v>
      </c>
      <c r="Q45" s="106">
        <f t="shared" si="28"/>
        <v>0.09785324336331638</v>
      </c>
      <c r="R45" s="18">
        <f>Delhi!$F45/1000</f>
        <v>5.70421</v>
      </c>
      <c r="S45" s="106">
        <f t="shared" si="29"/>
        <v>0.07003546458483353</v>
      </c>
      <c r="T45" s="18">
        <f>Rajasthan!$F45/1000</f>
        <v>116.98004</v>
      </c>
      <c r="U45" s="106">
        <f t="shared" si="30"/>
        <v>0.21494833799863064</v>
      </c>
      <c r="V45" s="18">
        <f>'Uttar Pradesh'!$F45/1000</f>
        <v>184.94063</v>
      </c>
      <c r="W45" s="106">
        <f t="shared" si="31"/>
        <v>0.1032341800898228</v>
      </c>
      <c r="X45" s="18">
        <f>Bihar!$F45/1000</f>
        <v>63.394119999999994</v>
      </c>
      <c r="Y45" s="106">
        <f t="shared" si="32"/>
        <v>0.0863529814804031</v>
      </c>
      <c r="Z45" s="18">
        <f>Assam!$F45/1000</f>
        <v>15.961229999999999</v>
      </c>
      <c r="AA45" s="106">
        <f t="shared" si="33"/>
        <v>0.07587107037987323</v>
      </c>
      <c r="AB45" s="18">
        <f>'West Bengal'!$F45/1000</f>
        <v>51.061769999999996</v>
      </c>
      <c r="AC45" s="106">
        <f t="shared" si="34"/>
        <v>0.07819522428732371</v>
      </c>
      <c r="AD45" s="18">
        <f>Jharkhand!$F45/1000</f>
        <v>10.938350000000002</v>
      </c>
      <c r="AE45" s="106">
        <f t="shared" si="35"/>
        <v>0.049841054136005314</v>
      </c>
      <c r="AF45" s="18">
        <f>Odisha!$F45/1000</f>
        <v>10.404669999999998</v>
      </c>
      <c r="AG45" s="106">
        <f t="shared" si="36"/>
        <v>0.029689154819828333</v>
      </c>
      <c r="AH45" s="18">
        <f>Chhattisgarh!$F45/1000</f>
        <v>9.367490000000002</v>
      </c>
      <c r="AI45" s="106">
        <f t="shared" si="37"/>
        <v>0.03930178309663643</v>
      </c>
      <c r="AJ45" s="18">
        <f>'Madhya Pradesh'!$F45/1000</f>
        <v>43.9859</v>
      </c>
      <c r="AK45" s="106">
        <f t="shared" si="38"/>
        <v>0.06454163020179525</v>
      </c>
      <c r="AL45" s="18">
        <f>Gujarat!$F45/1000</f>
        <v>40.767880000000005</v>
      </c>
      <c r="AM45" s="106">
        <f t="shared" si="39"/>
        <v>0.0943756568240262</v>
      </c>
      <c r="AN45" s="18">
        <f>Maharashtra!$F45/1000</f>
        <v>59.33155</v>
      </c>
      <c r="AO45" s="106">
        <f t="shared" si="40"/>
        <v>0.07096828667654208</v>
      </c>
      <c r="AP45" s="18">
        <f>'Andhra Pradesh'!$F45/1000</f>
        <v>65.25891</v>
      </c>
      <c r="AQ45" s="106">
        <f t="shared" si="41"/>
        <v>0.09374293791884444</v>
      </c>
      <c r="AR45" s="18">
        <f>Karnataka!$F45/1000</f>
        <v>46.88606</v>
      </c>
      <c r="AS45" s="106">
        <f t="shared" si="42"/>
        <v>0.07899193707420647</v>
      </c>
      <c r="AT45" s="18">
        <f>Kerala!$F45/1000</f>
        <v>16.27203</v>
      </c>
      <c r="AU45" s="106">
        <f t="shared" si="43"/>
        <v>0.06225420404481713</v>
      </c>
      <c r="AV45" s="18">
        <f>'Tamil Nadu'!$F45/1000</f>
        <v>27.95667</v>
      </c>
      <c r="AW45" s="106">
        <f t="shared" si="44"/>
        <v>0.047431426533660524</v>
      </c>
      <c r="AX45" s="18">
        <f>'NE cluster states'!$F45/1000</f>
        <v>5.15578</v>
      </c>
      <c r="AY45" s="113">
        <f t="shared" si="45"/>
        <v>0.054835679512830776</v>
      </c>
      <c r="AZ45" s="18">
        <f>'Remaining states'!$F45/1000</f>
        <v>25.11835</v>
      </c>
      <c r="BA45" s="113">
        <f t="shared" si="49"/>
        <v>0.135628459441349</v>
      </c>
    </row>
    <row r="46" spans="1:53" ht="15">
      <c r="A46" s="260"/>
      <c r="B46" s="100"/>
      <c r="C46" s="109"/>
      <c r="D46" s="109" t="s">
        <v>26</v>
      </c>
      <c r="E46" s="100"/>
      <c r="F46" s="107"/>
      <c r="G46" s="108"/>
      <c r="H46" s="107"/>
      <c r="I46" s="108"/>
      <c r="J46" s="107"/>
      <c r="K46" s="108"/>
      <c r="L46" s="107"/>
      <c r="M46" s="108"/>
      <c r="N46" s="107"/>
      <c r="O46" s="108"/>
      <c r="P46" s="107"/>
      <c r="Q46" s="108"/>
      <c r="R46" s="107"/>
      <c r="S46" s="108"/>
      <c r="T46" s="107"/>
      <c r="U46" s="108"/>
      <c r="V46" s="107"/>
      <c r="W46" s="108"/>
      <c r="X46" s="107"/>
      <c r="Y46" s="108"/>
      <c r="Z46" s="107"/>
      <c r="AA46" s="108"/>
      <c r="AB46" s="107"/>
      <c r="AC46" s="108"/>
      <c r="AD46" s="107"/>
      <c r="AE46" s="108"/>
      <c r="AF46" s="107"/>
      <c r="AG46" s="108"/>
      <c r="AH46" s="107"/>
      <c r="AI46" s="108"/>
      <c r="AJ46" s="107"/>
      <c r="AK46" s="108"/>
      <c r="AL46" s="107"/>
      <c r="AM46" s="108"/>
      <c r="AN46" s="107"/>
      <c r="AO46" s="108"/>
      <c r="AP46" s="107"/>
      <c r="AQ46" s="108"/>
      <c r="AR46" s="107"/>
      <c r="AS46" s="108"/>
      <c r="AT46" s="107"/>
      <c r="AU46" s="108"/>
      <c r="AV46" s="107"/>
      <c r="AW46" s="108"/>
      <c r="AX46" s="107"/>
      <c r="AY46" s="114"/>
      <c r="AZ46" s="107"/>
      <c r="BA46" s="114"/>
    </row>
    <row r="47" spans="1:53" ht="15">
      <c r="A47" s="259" t="s">
        <v>113</v>
      </c>
      <c r="B47" s="11"/>
      <c r="C47" s="38" t="s">
        <v>67</v>
      </c>
      <c r="D47" s="46"/>
      <c r="E47" s="29" t="s">
        <v>217</v>
      </c>
      <c r="F47" s="32">
        <f>India!$F47/1000</f>
        <v>45.60929</v>
      </c>
      <c r="G47" s="106">
        <f t="shared" si="24"/>
        <v>0.004725238758681693</v>
      </c>
      <c r="H47" s="32">
        <f>Rural!$F47/1000</f>
        <v>34.65</v>
      </c>
      <c r="I47" s="106">
        <f t="shared" si="25"/>
        <v>0.00477574928267281</v>
      </c>
      <c r="J47" s="32">
        <f>Urban!$F47/1000</f>
        <v>10.95929</v>
      </c>
      <c r="K47" s="106">
        <f>J47/J$9</f>
        <v>0.004572042585511903</v>
      </c>
      <c r="L47" s="32">
        <f>'J &amp; K'!$F47/1000</f>
        <v>0.33797000000000005</v>
      </c>
      <c r="M47" s="106">
        <f t="shared" si="26"/>
        <v>0.005057114555308497</v>
      </c>
      <c r="N47" s="32">
        <f>Punjab!$F47/1000</f>
        <v>0.4447400000000001</v>
      </c>
      <c r="O47" s="106">
        <f t="shared" si="27"/>
        <v>0.0022953225564548503</v>
      </c>
      <c r="P47" s="32">
        <f>Haryana!$F47/1000</f>
        <v>0.51042</v>
      </c>
      <c r="Q47" s="106">
        <f t="shared" si="28"/>
        <v>0.00255797631108063</v>
      </c>
      <c r="R47" s="32">
        <f>Delhi!$F47/1000</f>
        <v>0.15558</v>
      </c>
      <c r="S47" s="106">
        <f t="shared" si="29"/>
        <v>0.0019101887167738214</v>
      </c>
      <c r="T47" s="32">
        <f>Rajasthan!$F47/1000</f>
        <v>0.85956</v>
      </c>
      <c r="U47" s="106">
        <f t="shared" si="30"/>
        <v>0.0015794232367342578</v>
      </c>
      <c r="V47" s="32">
        <f>'Uttar Pradesh'!$F47/1000</f>
        <v>6.574260000000001</v>
      </c>
      <c r="W47" s="106">
        <f t="shared" si="31"/>
        <v>0.0036697633224095673</v>
      </c>
      <c r="X47" s="32">
        <f>Bihar!$F47/1000</f>
        <v>1.58927</v>
      </c>
      <c r="Y47" s="106">
        <f t="shared" si="32"/>
        <v>0.0021648412010035036</v>
      </c>
      <c r="Z47" s="32">
        <f>Assam!$F47/1000</f>
        <v>3.0747299999999997</v>
      </c>
      <c r="AA47" s="106">
        <f t="shared" si="33"/>
        <v>0.014615606455712225</v>
      </c>
      <c r="AB47" s="32">
        <f>'West Bengal'!$F47/1000</f>
        <v>4.0172799999999995</v>
      </c>
      <c r="AC47" s="106">
        <f t="shared" si="34"/>
        <v>0.00615200198945277</v>
      </c>
      <c r="AD47" s="32">
        <f>Jharkhand!$F47/1000</f>
        <v>1.62379</v>
      </c>
      <c r="AE47" s="106">
        <f t="shared" si="35"/>
        <v>0.00739886777215065</v>
      </c>
      <c r="AF47" s="32">
        <f>Odisha!$F47/1000</f>
        <v>5.81772</v>
      </c>
      <c r="AG47" s="106">
        <f t="shared" si="36"/>
        <v>0.01660054473408688</v>
      </c>
      <c r="AH47" s="32">
        <f>Chhattisgarh!$F47/1000</f>
        <v>1.5978</v>
      </c>
      <c r="AI47" s="106">
        <f t="shared" si="37"/>
        <v>0.0067036515685424455</v>
      </c>
      <c r="AJ47" s="32">
        <f>'Madhya Pradesh'!$F47/1000</f>
        <v>3.01594</v>
      </c>
      <c r="AK47" s="106">
        <f t="shared" si="38"/>
        <v>0.004425365496461419</v>
      </c>
      <c r="AL47" s="32">
        <f>Gujarat!$F47/1000</f>
        <v>1.09904</v>
      </c>
      <c r="AM47" s="106">
        <f t="shared" si="39"/>
        <v>0.002544224077285298</v>
      </c>
      <c r="AN47" s="32">
        <f>Maharashtra!$F47/1000</f>
        <v>3.7995900000000002</v>
      </c>
      <c r="AO47" s="106">
        <f t="shared" si="40"/>
        <v>0.004544806133892044</v>
      </c>
      <c r="AP47" s="32">
        <f>'Andhra Pradesh'!$F47/1000</f>
        <v>2.01669</v>
      </c>
      <c r="AQ47" s="106">
        <f t="shared" si="41"/>
        <v>0.0028969292541287375</v>
      </c>
      <c r="AR47" s="32">
        <f>Karnataka!$F47/1000</f>
        <v>2.21674</v>
      </c>
      <c r="AS47" s="106">
        <f t="shared" si="42"/>
        <v>0.0037346833278351066</v>
      </c>
      <c r="AT47" s="32">
        <f>Kerala!$F47/1000</f>
        <v>1.23752</v>
      </c>
      <c r="AU47" s="106">
        <f t="shared" si="43"/>
        <v>0.004734555097891418</v>
      </c>
      <c r="AV47" s="32">
        <f>'Tamil Nadu'!$F47/1000</f>
        <v>3.5278099999999997</v>
      </c>
      <c r="AW47" s="106">
        <f t="shared" si="44"/>
        <v>0.005985300139097858</v>
      </c>
      <c r="AX47" s="32">
        <f>'NE cluster states'!$F47/1000</f>
        <v>1.13083</v>
      </c>
      <c r="AY47" s="113">
        <f t="shared" si="45"/>
        <v>0.012027245433958474</v>
      </c>
      <c r="AZ47" s="32">
        <f>'Remaining states'!$F47/1000</f>
        <v>0.96202</v>
      </c>
      <c r="BA47" s="113">
        <f aca="true" t="shared" si="50" ref="BA47:BA49">AZ47/AZ$9</f>
        <v>0.005194500855022984</v>
      </c>
    </row>
    <row r="48" spans="1:53" ht="15">
      <c r="A48" s="259" t="s">
        <v>114</v>
      </c>
      <c r="B48" s="11"/>
      <c r="C48" s="38" t="s">
        <v>68</v>
      </c>
      <c r="D48" s="46"/>
      <c r="E48" s="29" t="s">
        <v>218</v>
      </c>
      <c r="F48" s="32">
        <f>India!$F48/1000</f>
        <v>272.6523200000001</v>
      </c>
      <c r="G48" s="106">
        <f t="shared" si="24"/>
        <v>0.02824747568112733</v>
      </c>
      <c r="H48" s="32">
        <f>Rural!$F48/1000</f>
        <v>193.008</v>
      </c>
      <c r="I48" s="106">
        <f t="shared" si="25"/>
        <v>0.0266019572164535</v>
      </c>
      <c r="J48" s="32">
        <f>Urban!$F48/1000</f>
        <v>79.64432</v>
      </c>
      <c r="K48" s="106">
        <f>J48/J$9</f>
        <v>0.033226351591584616</v>
      </c>
      <c r="L48" s="32">
        <f>'J &amp; K'!$F48/1000</f>
        <v>1.7738999999999996</v>
      </c>
      <c r="M48" s="106">
        <f t="shared" si="26"/>
        <v>0.026543230196945704</v>
      </c>
      <c r="N48" s="32">
        <f>Punjab!$F48/1000</f>
        <v>5.234649999999999</v>
      </c>
      <c r="O48" s="106">
        <f t="shared" si="27"/>
        <v>0.027016257184301794</v>
      </c>
      <c r="P48" s="32">
        <f>Haryana!$F48/1000</f>
        <v>6.04066</v>
      </c>
      <c r="Q48" s="106">
        <f t="shared" si="28"/>
        <v>0.03027284429154876</v>
      </c>
      <c r="R48" s="32">
        <f>Delhi!$F48/1000</f>
        <v>3.9114899999999992</v>
      </c>
      <c r="S48" s="106">
        <f t="shared" si="29"/>
        <v>0.04802470795586601</v>
      </c>
      <c r="T48" s="32">
        <f>Rajasthan!$F48/1000</f>
        <v>9.69743</v>
      </c>
      <c r="U48" s="106">
        <f t="shared" si="30"/>
        <v>0.017818821581511348</v>
      </c>
      <c r="V48" s="32">
        <f>'Uttar Pradesh'!$F48/1000</f>
        <v>43.64414</v>
      </c>
      <c r="W48" s="106">
        <f t="shared" si="31"/>
        <v>0.0243622345648192</v>
      </c>
      <c r="X48" s="32">
        <f>Bihar!$F48/1000</f>
        <v>28.248119999999997</v>
      </c>
      <c r="Y48" s="106">
        <f t="shared" si="32"/>
        <v>0.03847848007380186</v>
      </c>
      <c r="Z48" s="32">
        <f>Assam!$F48/1000</f>
        <v>10.730459999999999</v>
      </c>
      <c r="AA48" s="106">
        <f t="shared" si="33"/>
        <v>0.05100681375234957</v>
      </c>
      <c r="AB48" s="32">
        <f>'West Bengal'!$F48/1000</f>
        <v>14.902130000000001</v>
      </c>
      <c r="AC48" s="106">
        <f t="shared" si="34"/>
        <v>0.022820897076400906</v>
      </c>
      <c r="AD48" s="32">
        <f>Jharkhand!$F48/1000</f>
        <v>7.935490000000001</v>
      </c>
      <c r="AE48" s="106">
        <f t="shared" si="35"/>
        <v>0.03615839561595019</v>
      </c>
      <c r="AF48" s="32">
        <f>Odisha!$F48/1000</f>
        <v>6.12176</v>
      </c>
      <c r="AG48" s="106">
        <f t="shared" si="36"/>
        <v>0.01746810618787836</v>
      </c>
      <c r="AH48" s="32">
        <f>Chhattisgarh!$F48/1000</f>
        <v>5.52294</v>
      </c>
      <c r="AI48" s="106">
        <f t="shared" si="37"/>
        <v>0.023171777064692586</v>
      </c>
      <c r="AJ48" s="32">
        <f>'Madhya Pradesh'!$F48/1000</f>
        <v>14.630720000000002</v>
      </c>
      <c r="AK48" s="106">
        <f t="shared" si="38"/>
        <v>0.021468027704923846</v>
      </c>
      <c r="AL48" s="32">
        <f>Gujarat!$F48/1000</f>
        <v>8.621210000000001</v>
      </c>
      <c r="AM48" s="106">
        <f t="shared" si="39"/>
        <v>0.019957681301256355</v>
      </c>
      <c r="AN48" s="32">
        <f>Maharashtra!$F48/1000</f>
        <v>35.7285</v>
      </c>
      <c r="AO48" s="106">
        <f t="shared" si="40"/>
        <v>0.042735954656887155</v>
      </c>
      <c r="AP48" s="32">
        <f>'Andhra Pradesh'!$F48/1000</f>
        <v>19.222900000000003</v>
      </c>
      <c r="AQ48" s="106">
        <f t="shared" si="41"/>
        <v>0.027613258041241494</v>
      </c>
      <c r="AR48" s="32">
        <f>Karnataka!$F48/1000</f>
        <v>20.832110000000004</v>
      </c>
      <c r="AS48" s="106">
        <f t="shared" si="42"/>
        <v>0.03509718501070356</v>
      </c>
      <c r="AT48" s="32">
        <f>Kerala!$F48/1000</f>
        <v>6.127619999999999</v>
      </c>
      <c r="AU48" s="106">
        <f t="shared" si="43"/>
        <v>0.0234433015296249</v>
      </c>
      <c r="AV48" s="32">
        <f>'Tamil Nadu'!$F48/1000</f>
        <v>12.544690000000001</v>
      </c>
      <c r="AW48" s="106">
        <f t="shared" si="44"/>
        <v>0.02128338396964109</v>
      </c>
      <c r="AX48" s="32">
        <f>'NE cluster states'!$F48/1000</f>
        <v>5.14354</v>
      </c>
      <c r="AY48" s="113">
        <f t="shared" si="45"/>
        <v>0.05470549771352261</v>
      </c>
      <c r="AZ48" s="32">
        <f>'Remaining states'!$F48/1000</f>
        <v>6.037889999999999</v>
      </c>
      <c r="BA48" s="113">
        <f t="shared" si="50"/>
        <v>0.032602050651269955</v>
      </c>
    </row>
    <row r="49" spans="1:53" ht="15">
      <c r="A49" s="259" t="s">
        <v>115</v>
      </c>
      <c r="B49" s="11"/>
      <c r="C49" s="38" t="s">
        <v>69</v>
      </c>
      <c r="D49" s="46"/>
      <c r="E49" s="29" t="s">
        <v>219</v>
      </c>
      <c r="F49" s="32">
        <f>India!$F49/1000</f>
        <v>144.74269</v>
      </c>
      <c r="G49" s="106">
        <f t="shared" si="24"/>
        <v>0.01499571181274361</v>
      </c>
      <c r="H49" s="32">
        <f>Rural!$F49/1000</f>
        <v>120.829</v>
      </c>
      <c r="I49" s="106">
        <f t="shared" si="25"/>
        <v>0.01665365108444655</v>
      </c>
      <c r="J49" s="32">
        <f>Urban!$F49/1000</f>
        <v>23.913690000000003</v>
      </c>
      <c r="K49" s="106">
        <f>J49/J$9</f>
        <v>0.009976413531965133</v>
      </c>
      <c r="L49" s="32">
        <f>'J &amp; K'!$F49/1000</f>
        <v>0.5575399999999999</v>
      </c>
      <c r="M49" s="106">
        <f t="shared" si="26"/>
        <v>0.008342585582053728</v>
      </c>
      <c r="N49" s="32">
        <f>Punjab!$F49/1000</f>
        <v>1.7766499999999998</v>
      </c>
      <c r="O49" s="106">
        <f t="shared" si="27"/>
        <v>0.00916936821496944</v>
      </c>
      <c r="P49" s="32">
        <f>Haryana!$F49/1000</f>
        <v>2.5387299999999997</v>
      </c>
      <c r="Q49" s="106">
        <f t="shared" si="28"/>
        <v>0.012722877630636979</v>
      </c>
      <c r="R49" s="32">
        <f>Delhi!$F49/1000</f>
        <v>1.0718699999999999</v>
      </c>
      <c r="S49" s="106">
        <f t="shared" si="29"/>
        <v>0.01316026468600306</v>
      </c>
      <c r="T49" s="32">
        <f>Rajasthan!$F49/1000</f>
        <v>7.31058</v>
      </c>
      <c r="U49" s="106">
        <f t="shared" si="30"/>
        <v>0.013433035420453175</v>
      </c>
      <c r="V49" s="32">
        <f>'Uttar Pradesh'!$F49/1000</f>
        <v>39.37934</v>
      </c>
      <c r="W49" s="106">
        <f t="shared" si="31"/>
        <v>0.021981615815726174</v>
      </c>
      <c r="X49" s="32">
        <f>Bihar!$F49/1000</f>
        <v>18.73291</v>
      </c>
      <c r="Y49" s="106">
        <f t="shared" si="32"/>
        <v>0.02551723456850664</v>
      </c>
      <c r="Z49" s="32">
        <f>Assam!$F49/1000</f>
        <v>3.3575699999999995</v>
      </c>
      <c r="AA49" s="106">
        <f t="shared" si="33"/>
        <v>0.01596007511797969</v>
      </c>
      <c r="AB49" s="32">
        <f>'West Bengal'!$F49/1000</f>
        <v>6.67354</v>
      </c>
      <c r="AC49" s="106">
        <f t="shared" si="34"/>
        <v>0.010219758482528637</v>
      </c>
      <c r="AD49" s="32">
        <f>Jharkhand!$F49/1000</f>
        <v>6.71141</v>
      </c>
      <c r="AE49" s="106">
        <f t="shared" si="35"/>
        <v>0.030580823354429815</v>
      </c>
      <c r="AF49" s="32">
        <f>Odisha!$F49/1000</f>
        <v>6.984629999999999</v>
      </c>
      <c r="AG49" s="106">
        <f t="shared" si="36"/>
        <v>0.019930258377172713</v>
      </c>
      <c r="AH49" s="32">
        <f>Chhattisgarh!$F49/1000</f>
        <v>7.925059999999999</v>
      </c>
      <c r="AI49" s="106">
        <f t="shared" si="37"/>
        <v>0.03324999430453936</v>
      </c>
      <c r="AJ49" s="32">
        <f>'Madhya Pradesh'!$F49/1000</f>
        <v>12.12335</v>
      </c>
      <c r="AK49" s="106">
        <f t="shared" si="38"/>
        <v>0.017788899908992073</v>
      </c>
      <c r="AL49" s="32">
        <f>Gujarat!$F49/1000</f>
        <v>4.34929</v>
      </c>
      <c r="AM49" s="106">
        <f t="shared" si="39"/>
        <v>0.010068394541687446</v>
      </c>
      <c r="AN49" s="32">
        <f>Maharashtra!$F49/1000</f>
        <v>7.83005</v>
      </c>
      <c r="AO49" s="106">
        <f t="shared" si="40"/>
        <v>0.00936576295565611</v>
      </c>
      <c r="AP49" s="32">
        <f>'Andhra Pradesh'!$F49/1000</f>
        <v>6.27049</v>
      </c>
      <c r="AQ49" s="106">
        <f t="shared" si="41"/>
        <v>0.009007416072238027</v>
      </c>
      <c r="AR49" s="32">
        <f>Karnataka!$F49/1000</f>
        <v>2.72849</v>
      </c>
      <c r="AS49" s="106">
        <f t="shared" si="42"/>
        <v>0.0045968612075231235</v>
      </c>
      <c r="AT49" s="32">
        <f>Kerala!$F49/1000</f>
        <v>1.02893</v>
      </c>
      <c r="AU49" s="106">
        <f t="shared" si="43"/>
        <v>0.0039365228657907885</v>
      </c>
      <c r="AV49" s="32">
        <f>'Tamil Nadu'!$F49/1000</f>
        <v>3.66115</v>
      </c>
      <c r="AW49" s="106">
        <f t="shared" si="44"/>
        <v>0.006211525451840697</v>
      </c>
      <c r="AX49" s="32">
        <f>'NE cluster states'!$F49/1000</f>
        <v>1.3031</v>
      </c>
      <c r="AY49" s="113">
        <f t="shared" si="45"/>
        <v>0.013859469173077552</v>
      </c>
      <c r="AZ49" s="32">
        <f>'Remaining states'!$F49/1000</f>
        <v>2.42798</v>
      </c>
      <c r="BA49" s="113">
        <f t="shared" si="50"/>
        <v>0.01311006443314973</v>
      </c>
    </row>
    <row r="50" spans="1:53" ht="15">
      <c r="A50" s="260"/>
      <c r="B50" s="100"/>
      <c r="C50" s="109"/>
      <c r="D50" s="109" t="s">
        <v>27</v>
      </c>
      <c r="E50" s="100"/>
      <c r="F50" s="107"/>
      <c r="G50" s="108"/>
      <c r="H50" s="107"/>
      <c r="I50" s="108"/>
      <c r="J50" s="107"/>
      <c r="K50" s="108"/>
      <c r="L50" s="107"/>
      <c r="M50" s="108"/>
      <c r="N50" s="107"/>
      <c r="O50" s="108"/>
      <c r="P50" s="107"/>
      <c r="Q50" s="108"/>
      <c r="R50" s="107"/>
      <c r="S50" s="108"/>
      <c r="T50" s="107"/>
      <c r="U50" s="108"/>
      <c r="V50" s="107"/>
      <c r="W50" s="108"/>
      <c r="X50" s="107"/>
      <c r="Y50" s="108"/>
      <c r="Z50" s="107"/>
      <c r="AA50" s="108"/>
      <c r="AB50" s="107"/>
      <c r="AC50" s="108"/>
      <c r="AD50" s="107"/>
      <c r="AE50" s="108"/>
      <c r="AF50" s="107"/>
      <c r="AG50" s="108"/>
      <c r="AH50" s="107"/>
      <c r="AI50" s="108"/>
      <c r="AJ50" s="107"/>
      <c r="AK50" s="108"/>
      <c r="AL50" s="107"/>
      <c r="AM50" s="108"/>
      <c r="AN50" s="107"/>
      <c r="AO50" s="108"/>
      <c r="AP50" s="107"/>
      <c r="AQ50" s="108"/>
      <c r="AR50" s="107"/>
      <c r="AS50" s="108"/>
      <c r="AT50" s="107"/>
      <c r="AU50" s="108"/>
      <c r="AV50" s="107"/>
      <c r="AW50" s="108"/>
      <c r="AX50" s="107"/>
      <c r="AY50" s="114"/>
      <c r="AZ50" s="107"/>
      <c r="BA50" s="114"/>
    </row>
    <row r="51" spans="1:53" ht="15">
      <c r="A51" s="259" t="s">
        <v>116</v>
      </c>
      <c r="B51" s="11"/>
      <c r="C51" s="38" t="s">
        <v>70</v>
      </c>
      <c r="D51" s="46"/>
      <c r="E51" s="29" t="s">
        <v>220</v>
      </c>
      <c r="F51" s="32">
        <f>India!$F51/1000</f>
        <v>190.45906</v>
      </c>
      <c r="G51" s="106">
        <f t="shared" si="24"/>
        <v>0.019732044332505107</v>
      </c>
      <c r="H51" s="32">
        <f>Rural!$F51/1000</f>
        <v>118.299</v>
      </c>
      <c r="I51" s="106">
        <f t="shared" si="25"/>
        <v>0.016304945581267265</v>
      </c>
      <c r="J51" s="32">
        <f>Urban!$F51/1000</f>
        <v>72.16006</v>
      </c>
      <c r="K51" s="106">
        <f aca="true" t="shared" si="51" ref="K51:K62">J51/J$9</f>
        <v>0.030104036602105984</v>
      </c>
      <c r="L51" s="32">
        <f>'J &amp; K'!$F51/1000</f>
        <v>1.83544</v>
      </c>
      <c r="M51" s="106">
        <f t="shared" si="26"/>
        <v>0.02746406586204523</v>
      </c>
      <c r="N51" s="32">
        <f>Punjab!$F51/1000</f>
        <v>5.96933</v>
      </c>
      <c r="O51" s="106">
        <f t="shared" si="27"/>
        <v>0.030807972738954515</v>
      </c>
      <c r="P51" s="32">
        <f>Haryana!$F51/1000</f>
        <v>3.78879</v>
      </c>
      <c r="Q51" s="106">
        <f t="shared" si="28"/>
        <v>0.018987569193329376</v>
      </c>
      <c r="R51" s="32">
        <f>Delhi!$F51/1000</f>
        <v>2.7537900000000004</v>
      </c>
      <c r="S51" s="106">
        <f t="shared" si="29"/>
        <v>0.03381063495542218</v>
      </c>
      <c r="T51" s="32">
        <f>Rajasthan!$F51/1000</f>
        <v>5.07197</v>
      </c>
      <c r="U51" s="106">
        <f t="shared" si="30"/>
        <v>0.009319637109706192</v>
      </c>
      <c r="V51" s="32">
        <f>'Uttar Pradesh'!$F51/1000</f>
        <v>17.19631</v>
      </c>
      <c r="W51" s="106">
        <f t="shared" si="31"/>
        <v>0.009599010035925695</v>
      </c>
      <c r="X51" s="32">
        <f>Bihar!$F51/1000</f>
        <v>4.2415</v>
      </c>
      <c r="Y51" s="106">
        <f t="shared" si="32"/>
        <v>0.005777604783363659</v>
      </c>
      <c r="Z51" s="32">
        <f>Assam!$F51/1000</f>
        <v>4.398059999999999</v>
      </c>
      <c r="AA51" s="106">
        <f t="shared" si="33"/>
        <v>0.020906002845326156</v>
      </c>
      <c r="AB51" s="32">
        <f>'West Bengal'!$F51/1000</f>
        <v>19.51611</v>
      </c>
      <c r="AC51" s="106">
        <f t="shared" si="34"/>
        <v>0.029886676444355168</v>
      </c>
      <c r="AD51" s="32">
        <f>Jharkhand!$F51/1000</f>
        <v>4.234389999999999</v>
      </c>
      <c r="AE51" s="106">
        <f t="shared" si="35"/>
        <v>0.01929417702148491</v>
      </c>
      <c r="AF51" s="32">
        <f>Odisha!$F51/1000</f>
        <v>10.133329999999997</v>
      </c>
      <c r="AG51" s="106">
        <f t="shared" si="36"/>
        <v>0.028914901021407795</v>
      </c>
      <c r="AH51" s="32">
        <f>Chhattisgarh!$F51/1000</f>
        <v>3.6267000000000005</v>
      </c>
      <c r="AI51" s="106">
        <f t="shared" si="37"/>
        <v>0.015216005221950737</v>
      </c>
      <c r="AJ51" s="32">
        <f>'Madhya Pradesh'!$F51/1000</f>
        <v>8.40716</v>
      </c>
      <c r="AK51" s="106">
        <f t="shared" si="38"/>
        <v>0.01233603977109312</v>
      </c>
      <c r="AL51" s="32">
        <f>Gujarat!$F51/1000</f>
        <v>8.08849</v>
      </c>
      <c r="AM51" s="106">
        <f t="shared" si="39"/>
        <v>0.018724460444461855</v>
      </c>
      <c r="AN51" s="32">
        <f>Maharashtra!$F51/1000</f>
        <v>20.510199999999998</v>
      </c>
      <c r="AO51" s="106">
        <f t="shared" si="40"/>
        <v>0.024532879275751485</v>
      </c>
      <c r="AP51" s="32">
        <f>'Andhra Pradesh'!$F51/1000</f>
        <v>16.14377</v>
      </c>
      <c r="AQ51" s="106">
        <f t="shared" si="41"/>
        <v>0.023190157924582303</v>
      </c>
      <c r="AR51" s="32">
        <f>Karnataka!$F51/1000</f>
        <v>14.576229999999999</v>
      </c>
      <c r="AS51" s="106">
        <f t="shared" si="42"/>
        <v>0.024557504787972386</v>
      </c>
      <c r="AT51" s="32">
        <f>Kerala!$F51/1000</f>
        <v>11.280689999999998</v>
      </c>
      <c r="AU51" s="106">
        <f t="shared" si="43"/>
        <v>0.04315812944213648</v>
      </c>
      <c r="AV51" s="32">
        <f>'Tamil Nadu'!$F51/1000</f>
        <v>22.09882</v>
      </c>
      <c r="AW51" s="106">
        <f t="shared" si="44"/>
        <v>0.037492968844665256</v>
      </c>
      <c r="AX51" s="32">
        <f>'NE cluster states'!$F51/1000</f>
        <v>2.2318599999999997</v>
      </c>
      <c r="AY51" s="113">
        <f t="shared" si="45"/>
        <v>0.023737544983980403</v>
      </c>
      <c r="AZ51" s="32">
        <f>'Remaining states'!$F51/1000</f>
        <v>4.35615</v>
      </c>
      <c r="BA51" s="113">
        <f aca="true" t="shared" si="52" ref="BA51:BA62">AZ51/AZ$9</f>
        <v>0.023521366395301942</v>
      </c>
    </row>
    <row r="52" spans="1:53" ht="15">
      <c r="A52" s="259" t="s">
        <v>117</v>
      </c>
      <c r="B52" s="11"/>
      <c r="C52" s="37" t="s">
        <v>71</v>
      </c>
      <c r="D52" s="46"/>
      <c r="E52" s="28" t="s">
        <v>221</v>
      </c>
      <c r="F52" s="32">
        <f>India!$F52/1000</f>
        <v>27.6878</v>
      </c>
      <c r="G52" s="106">
        <f t="shared" si="24"/>
        <v>0.002868526690562974</v>
      </c>
      <c r="H52" s="32">
        <f>Rural!$F52/1000</f>
        <v>21.249</v>
      </c>
      <c r="I52" s="106">
        <f t="shared" si="25"/>
        <v>0.0029287127419196112</v>
      </c>
      <c r="J52" s="32">
        <f>Urban!$F52/1000</f>
        <v>6.4388</v>
      </c>
      <c r="K52" s="106">
        <f t="shared" si="51"/>
        <v>0.002686165600106763</v>
      </c>
      <c r="L52" s="32">
        <f>'J &amp; K'!$F52/1000</f>
        <v>0.19513</v>
      </c>
      <c r="M52" s="106">
        <f t="shared" si="26"/>
        <v>0.0029197702848695055</v>
      </c>
      <c r="N52" s="32">
        <f>Punjab!$F52/1000</f>
        <v>0.35601</v>
      </c>
      <c r="O52" s="106">
        <f t="shared" si="27"/>
        <v>0.001837383152681322</v>
      </c>
      <c r="P52" s="32">
        <f>Haryana!$F52/1000</f>
        <v>0.66304</v>
      </c>
      <c r="Q52" s="106">
        <f t="shared" si="28"/>
        <v>0.0033228333789798612</v>
      </c>
      <c r="R52" s="32">
        <f>Delhi!$F52/1000</f>
        <v>0.34291999999999995</v>
      </c>
      <c r="S52" s="106">
        <f t="shared" si="29"/>
        <v>0.004210322115670901</v>
      </c>
      <c r="T52" s="32">
        <f>Rajasthan!$F52/1000</f>
        <v>1.49674</v>
      </c>
      <c r="U52" s="106">
        <f t="shared" si="30"/>
        <v>0.0027502279484266754</v>
      </c>
      <c r="V52" s="32">
        <f>'Uttar Pradesh'!$F52/1000</f>
        <v>3.86147</v>
      </c>
      <c r="W52" s="106">
        <f t="shared" si="31"/>
        <v>0.002155479244292874</v>
      </c>
      <c r="X52" s="32">
        <f>Bihar!$F52/1000</f>
        <v>1.13723</v>
      </c>
      <c r="Y52" s="106">
        <f t="shared" si="32"/>
        <v>0.0015490900595979378</v>
      </c>
      <c r="Z52" s="32">
        <f>Assam!$F52/1000</f>
        <v>0.91027</v>
      </c>
      <c r="AA52" s="106">
        <f t="shared" si="33"/>
        <v>0.00432693214963303</v>
      </c>
      <c r="AB52" s="32">
        <f>'West Bengal'!$F52/1000</f>
        <v>2.23172</v>
      </c>
      <c r="AC52" s="106">
        <f t="shared" si="34"/>
        <v>0.0034176223414602767</v>
      </c>
      <c r="AD52" s="32">
        <f>Jharkhand!$F52/1000</f>
        <v>1.1040999999999999</v>
      </c>
      <c r="AE52" s="106">
        <f t="shared" si="35"/>
        <v>0.005030878319999218</v>
      </c>
      <c r="AF52" s="32">
        <f>Odisha!$F52/1000</f>
        <v>2.54979</v>
      </c>
      <c r="AG52" s="106">
        <f t="shared" si="36"/>
        <v>0.007275685828387647</v>
      </c>
      <c r="AH52" s="32">
        <f>Chhattisgarh!$F52/1000</f>
        <v>1.58235</v>
      </c>
      <c r="AI52" s="106">
        <f t="shared" si="37"/>
        <v>0.006638830303844747</v>
      </c>
      <c r="AJ52" s="32">
        <f>'Madhya Pradesh'!$F52/1000</f>
        <v>1.95673</v>
      </c>
      <c r="AK52" s="106">
        <f t="shared" si="38"/>
        <v>0.00287115971401651</v>
      </c>
      <c r="AL52" s="32">
        <f>Gujarat!$F52/1000</f>
        <v>1.25113</v>
      </c>
      <c r="AM52" s="106">
        <f t="shared" si="39"/>
        <v>0.0028963050205760977</v>
      </c>
      <c r="AN52" s="32">
        <f>Maharashtra!$F52/1000</f>
        <v>2.76274</v>
      </c>
      <c r="AO52" s="106">
        <f t="shared" si="40"/>
        <v>0.003304598048302292</v>
      </c>
      <c r="AP52" s="32">
        <f>'Andhra Pradesh'!$F52/1000</f>
        <v>2.0479600000000002</v>
      </c>
      <c r="AQ52" s="106">
        <f t="shared" si="41"/>
        <v>0.0029418478969427575</v>
      </c>
      <c r="AR52" s="32">
        <f>Karnataka!$F52/1000</f>
        <v>1.17829</v>
      </c>
      <c r="AS52" s="106">
        <f t="shared" si="42"/>
        <v>0.001985140349501894</v>
      </c>
      <c r="AT52" s="32">
        <f>Kerala!$F52/1000</f>
        <v>0.50439</v>
      </c>
      <c r="AU52" s="106">
        <f t="shared" si="43"/>
        <v>0.0019297160820232822</v>
      </c>
      <c r="AV52" s="32">
        <f>'Tamil Nadu'!$F52/1000</f>
        <v>0.85798</v>
      </c>
      <c r="AW52" s="106">
        <f t="shared" si="44"/>
        <v>0.0014556531710446937</v>
      </c>
      <c r="AX52" s="32">
        <f>'NE cluster states'!$F52/1000</f>
        <v>0.32237</v>
      </c>
      <c r="AY52" s="113">
        <f t="shared" si="45"/>
        <v>0.0034286525035108666</v>
      </c>
      <c r="AZ52" s="32">
        <f>'Remaining states'!$F52/1000</f>
        <v>0.37544999999999995</v>
      </c>
      <c r="BA52" s="113">
        <f t="shared" si="52"/>
        <v>0.002027271102490987</v>
      </c>
    </row>
    <row r="53" spans="1:53" ht="15">
      <c r="A53" s="259" t="s">
        <v>185</v>
      </c>
      <c r="B53" s="11"/>
      <c r="C53" s="37" t="s">
        <v>72</v>
      </c>
      <c r="D53" s="86" t="s">
        <v>183</v>
      </c>
      <c r="F53" s="18">
        <f>India!$F53/1000</f>
        <v>44.00539</v>
      </c>
      <c r="G53" s="106">
        <f t="shared" si="24"/>
        <v>0.004559070628350139</v>
      </c>
      <c r="H53" s="18">
        <f>Rural!$F53/1000</f>
        <v>30.043</v>
      </c>
      <c r="I53" s="106">
        <f t="shared" si="25"/>
        <v>0.004140774479057409</v>
      </c>
      <c r="J53" s="18">
        <f>Urban!$F53/1000</f>
        <v>13.792920000000002</v>
      </c>
      <c r="K53" s="106">
        <f t="shared" si="51"/>
        <v>0.005754188238340153</v>
      </c>
      <c r="L53" s="18">
        <f>'J &amp; K'!$F53/1000</f>
        <v>0.8152099999999999</v>
      </c>
      <c r="M53" s="106">
        <f t="shared" si="26"/>
        <v>0.012198154737500484</v>
      </c>
      <c r="N53" s="18">
        <f>Punjab!$F53/1000</f>
        <v>0.9013499999999999</v>
      </c>
      <c r="O53" s="106">
        <f t="shared" si="27"/>
        <v>0.004651906701130051</v>
      </c>
      <c r="P53" s="18">
        <f>Haryana!$F53/1000</f>
        <v>1.44471</v>
      </c>
      <c r="Q53" s="106">
        <f t="shared" si="28"/>
        <v>0.007240182509269419</v>
      </c>
      <c r="R53" s="18">
        <f>Delhi!$F53/1000</f>
        <v>0.49012</v>
      </c>
      <c r="S53" s="106">
        <f t="shared" si="29"/>
        <v>0.006017622405612453</v>
      </c>
      <c r="T53" s="18">
        <f>Rajasthan!$F53/1000</f>
        <v>1.8413899999999999</v>
      </c>
      <c r="U53" s="106">
        <f t="shared" si="30"/>
        <v>0.0033835150005701695</v>
      </c>
      <c r="V53" s="18">
        <f>'Uttar Pradesh'!$F53/1000</f>
        <v>4.47649</v>
      </c>
      <c r="W53" s="106">
        <f t="shared" si="31"/>
        <v>0.002498784473862184</v>
      </c>
      <c r="X53" s="18">
        <f>Bihar!$F53/1000</f>
        <v>0.9677100000000001</v>
      </c>
      <c r="Y53" s="106">
        <f t="shared" si="32"/>
        <v>0.0013181765707671452</v>
      </c>
      <c r="Z53" s="18">
        <f>Assam!$F53/1000</f>
        <v>0.48323999999999995</v>
      </c>
      <c r="AA53" s="106">
        <f t="shared" si="33"/>
        <v>0.002297062071680562</v>
      </c>
      <c r="AB53" s="18">
        <f>'West Bengal'!$F53/1000</f>
        <v>1.82477</v>
      </c>
      <c r="AC53" s="106">
        <f t="shared" si="34"/>
        <v>0.002794425250491311</v>
      </c>
      <c r="AD53" s="18">
        <f>Jharkhand!$F53/1000</f>
        <v>0.14307</v>
      </c>
      <c r="AE53" s="106">
        <f t="shared" si="35"/>
        <v>0.0006519045025290176</v>
      </c>
      <c r="AF53" s="18">
        <f>Odisha!$F53/1000</f>
        <v>1.1809100000000001</v>
      </c>
      <c r="AG53" s="106">
        <f t="shared" si="36"/>
        <v>0.003369661874743119</v>
      </c>
      <c r="AH53" s="18">
        <f>Chhattisgarh!$F53/1000</f>
        <v>1.3547600000000002</v>
      </c>
      <c r="AI53" s="106">
        <f t="shared" si="37"/>
        <v>0.005683964826009866</v>
      </c>
      <c r="AJ53" s="18">
        <f>'Madhya Pradesh'!$F53/1000</f>
        <v>3.1690699999999996</v>
      </c>
      <c r="AK53" s="106">
        <f t="shared" si="38"/>
        <v>0.004650057041542931</v>
      </c>
      <c r="AL53" s="18">
        <f>Gujarat!$F53/1000</f>
        <v>4.922689999999999</v>
      </c>
      <c r="AM53" s="106">
        <f t="shared" si="39"/>
        <v>0.011395787617385682</v>
      </c>
      <c r="AN53" s="18">
        <f>Maharashtra!$F53/1000</f>
        <v>3.0863400000000003</v>
      </c>
      <c r="AO53" s="106">
        <f t="shared" si="40"/>
        <v>0.0036916659332392105</v>
      </c>
      <c r="AP53" s="18">
        <f>'Andhra Pradesh'!$F53/1000</f>
        <v>5.1286700000000005</v>
      </c>
      <c r="AQ53" s="106">
        <f t="shared" si="41"/>
        <v>0.007367217647616854</v>
      </c>
      <c r="AR53" s="18">
        <f>Karnataka!$F53/1000</f>
        <v>5.01804</v>
      </c>
      <c r="AS53" s="106">
        <f t="shared" si="42"/>
        <v>0.008454212188353022</v>
      </c>
      <c r="AT53" s="18">
        <f>Kerala!$F53/1000</f>
        <v>1.608</v>
      </c>
      <c r="AU53" s="106">
        <f t="shared" si="43"/>
        <v>0.006151952774427404</v>
      </c>
      <c r="AV53" s="18">
        <f>'Tamil Nadu'!$F53/1000</f>
        <v>3.97506</v>
      </c>
      <c r="AW53" s="106">
        <f t="shared" si="44"/>
        <v>0.006744106732199958</v>
      </c>
      <c r="AX53" s="18">
        <f>'NE cluster states'!$F53/1000</f>
        <v>0.32071000000000005</v>
      </c>
      <c r="AY53" s="113">
        <f t="shared" si="45"/>
        <v>0.0034109971287680932</v>
      </c>
      <c r="AZ53" s="18">
        <f>'Remaining states'!$F53/1000</f>
        <v>0.8530400000000002</v>
      </c>
      <c r="BA53" s="113">
        <f t="shared" si="52"/>
        <v>0.004606054977410873</v>
      </c>
    </row>
    <row r="54" spans="1:53" ht="15">
      <c r="A54" s="258"/>
      <c r="B54" s="63" t="s">
        <v>57</v>
      </c>
      <c r="C54" s="63"/>
      <c r="D54" s="63"/>
      <c r="E54" s="64"/>
      <c r="F54" s="73">
        <f>India!$F54/1000</f>
        <v>947.2533300000001</v>
      </c>
      <c r="G54" s="105">
        <f t="shared" si="24"/>
        <v>0.0981378607122869</v>
      </c>
      <c r="H54" s="73">
        <f>Rural!$F54/1000</f>
        <v>721.112</v>
      </c>
      <c r="I54" s="105">
        <f t="shared" si="25"/>
        <v>0.09938961375834791</v>
      </c>
      <c r="J54" s="73">
        <f>Urban!$F54/1000</f>
        <v>226.37852</v>
      </c>
      <c r="K54" s="105">
        <f t="shared" si="51"/>
        <v>0.09444154081926459</v>
      </c>
      <c r="L54" s="73">
        <f>'J &amp; K'!$F54/1000</f>
        <v>5.924780000000001</v>
      </c>
      <c r="M54" s="105">
        <f t="shared" si="26"/>
        <v>0.08865370055034671</v>
      </c>
      <c r="N54" s="73">
        <f>Punjab!$F54/1000</f>
        <v>19.4071</v>
      </c>
      <c r="O54" s="105">
        <f t="shared" si="27"/>
        <v>0.1001608903749942</v>
      </c>
      <c r="P54" s="73">
        <f>Haryana!$F54/1000</f>
        <v>18.844640000000002</v>
      </c>
      <c r="Q54" s="105">
        <f t="shared" si="28"/>
        <v>0.09444015264065375</v>
      </c>
      <c r="R54" s="73">
        <f>Delhi!$F54/1000</f>
        <v>6.439050000000001</v>
      </c>
      <c r="S54" s="105">
        <f t="shared" si="29"/>
        <v>0.07905772372247383</v>
      </c>
      <c r="T54" s="73">
        <f>Rajasthan!$F54/1000</f>
        <v>46.53396</v>
      </c>
      <c r="U54" s="105">
        <f t="shared" si="30"/>
        <v>0.08550516278242645</v>
      </c>
      <c r="V54" s="73">
        <f>'Uttar Pradesh'!$F54/1000</f>
        <v>174.69860999999997</v>
      </c>
      <c r="W54" s="105">
        <f t="shared" si="31"/>
        <v>0.09751706678073777</v>
      </c>
      <c r="X54" s="73">
        <f>Bihar!$F54/1000</f>
        <v>65.03331</v>
      </c>
      <c r="Y54" s="105">
        <f t="shared" si="32"/>
        <v>0.08858582174560219</v>
      </c>
      <c r="Z54" s="73">
        <f>Assam!$F54/1000</f>
        <v>15.25144</v>
      </c>
      <c r="AA54" s="105">
        <f t="shared" si="33"/>
        <v>0.07249711191646345</v>
      </c>
      <c r="AB54" s="73">
        <f>'West Bengal'!$F54/1000</f>
        <v>57.50275</v>
      </c>
      <c r="AC54" s="105">
        <f t="shared" si="34"/>
        <v>0.0880588438941287</v>
      </c>
      <c r="AD54" s="73">
        <f>Jharkhand!$F54/1000</f>
        <v>27.239230000000003</v>
      </c>
      <c r="AE54" s="105">
        <f t="shared" si="35"/>
        <v>0.12411670288965886</v>
      </c>
      <c r="AF54" s="73">
        <f>Odisha!$F54/1000</f>
        <v>30.99355</v>
      </c>
      <c r="AG54" s="105">
        <f t="shared" si="36"/>
        <v>0.08843839394868752</v>
      </c>
      <c r="AH54" s="73">
        <f>Chhattisgarh!$F54/1000</f>
        <v>21.51737</v>
      </c>
      <c r="AI54" s="105">
        <f t="shared" si="37"/>
        <v>0.09027722565490559</v>
      </c>
      <c r="AJ54" s="73">
        <f>'Madhya Pradesh'!$F54/1000</f>
        <v>69.1238</v>
      </c>
      <c r="AK54" s="105">
        <f t="shared" si="38"/>
        <v>0.10142711045455144</v>
      </c>
      <c r="AL54" s="73">
        <f>Gujarat!$F54/1000</f>
        <v>42.6337</v>
      </c>
      <c r="AM54" s="105">
        <f t="shared" si="39"/>
        <v>0.09869493925949754</v>
      </c>
      <c r="AN54" s="73">
        <f>Maharashtra!$F54/1000</f>
        <v>77.29308999999999</v>
      </c>
      <c r="AO54" s="105">
        <f t="shared" si="40"/>
        <v>0.0924526355579075</v>
      </c>
      <c r="AP54" s="73">
        <f>'Andhra Pradesh'!$F54/1000</f>
        <v>74.91556</v>
      </c>
      <c r="AQ54" s="105">
        <f t="shared" si="41"/>
        <v>0.10761449571001823</v>
      </c>
      <c r="AR54" s="73">
        <f>Karnataka!$F54/1000</f>
        <v>62.15424999999998</v>
      </c>
      <c r="AS54" s="105">
        <f t="shared" si="42"/>
        <v>0.10471523102803897</v>
      </c>
      <c r="AT54" s="73">
        <f>Kerala!$F54/1000</f>
        <v>28.06778</v>
      </c>
      <c r="AU54" s="105">
        <f t="shared" si="43"/>
        <v>0.10738287129540919</v>
      </c>
      <c r="AV54" s="73">
        <f>'Tamil Nadu'!$F54/1000</f>
        <v>74.06313</v>
      </c>
      <c r="AW54" s="105">
        <f t="shared" si="44"/>
        <v>0.12565587780833515</v>
      </c>
      <c r="AX54" s="73">
        <f>'NE cluster states'!$F54/1000</f>
        <v>8.327179999999998</v>
      </c>
      <c r="AY54" s="112">
        <f t="shared" si="45"/>
        <v>0.08856595388586287</v>
      </c>
      <c r="AZ54" s="73">
        <f>'Remaining states'!$F54/1000</f>
        <v>21.289260000000002</v>
      </c>
      <c r="BA54" s="112">
        <f t="shared" si="52"/>
        <v>0.11495299398433154</v>
      </c>
    </row>
    <row r="55" spans="1:53" ht="15">
      <c r="A55" s="259" t="s">
        <v>120</v>
      </c>
      <c r="B55" s="6"/>
      <c r="C55" s="38" t="s">
        <v>73</v>
      </c>
      <c r="D55" s="86" t="s">
        <v>225</v>
      </c>
      <c r="E55" s="6"/>
      <c r="F55" s="32">
        <f>India!$F55/1000</f>
        <v>275.25174</v>
      </c>
      <c r="G55" s="106">
        <f t="shared" si="24"/>
        <v>0.0285167822222748</v>
      </c>
      <c r="H55" s="32">
        <f>Rural!$F55/1000</f>
        <v>196.404</v>
      </c>
      <c r="I55" s="106">
        <f t="shared" si="25"/>
        <v>0.02707002199463407</v>
      </c>
      <c r="J55" s="32">
        <f>Urban!$F55/1000</f>
        <v>78.84773999999999</v>
      </c>
      <c r="K55" s="106">
        <f t="shared" si="51"/>
        <v>0.03289403100487078</v>
      </c>
      <c r="L55" s="32">
        <f>'J &amp; K'!$F55/1000</f>
        <v>3.2209200000000004</v>
      </c>
      <c r="M55" s="106">
        <f t="shared" si="26"/>
        <v>0.048195287787330954</v>
      </c>
      <c r="N55" s="32">
        <f>Punjab!$F55/1000</f>
        <v>8.890229999999999</v>
      </c>
      <c r="O55" s="106">
        <f t="shared" si="27"/>
        <v>0.045882865159579976</v>
      </c>
      <c r="P55" s="32">
        <f>Haryana!$F55/1000</f>
        <v>7.654170000000001</v>
      </c>
      <c r="Q55" s="106">
        <f t="shared" si="28"/>
        <v>0.03835897014416369</v>
      </c>
      <c r="R55" s="32">
        <f>Delhi!$F55/1000</f>
        <v>2.26126</v>
      </c>
      <c r="S55" s="106">
        <f t="shared" si="29"/>
        <v>0.027763422918704022</v>
      </c>
      <c r="T55" s="32">
        <f>Rajasthan!$F55/1000</f>
        <v>16.57191</v>
      </c>
      <c r="U55" s="106">
        <f t="shared" si="30"/>
        <v>0.030450532517879863</v>
      </c>
      <c r="V55" s="32">
        <f>'Uttar Pradesh'!$F55/1000</f>
        <v>55.05035000000001</v>
      </c>
      <c r="W55" s="106">
        <f t="shared" si="31"/>
        <v>0.030729200748952662</v>
      </c>
      <c r="X55" s="32">
        <f>Bihar!$F55/1000</f>
        <v>15.91899</v>
      </c>
      <c r="Y55" s="106">
        <f t="shared" si="32"/>
        <v>0.021684223215918483</v>
      </c>
      <c r="Z55" s="32">
        <f>Assam!$F55/1000</f>
        <v>4.30704</v>
      </c>
      <c r="AA55" s="106">
        <f t="shared" si="33"/>
        <v>0.020473342904583743</v>
      </c>
      <c r="AB55" s="32">
        <f>'West Bengal'!$F55/1000</f>
        <v>14.555309999999997</v>
      </c>
      <c r="AC55" s="106">
        <f t="shared" si="34"/>
        <v>0.022289782160342768</v>
      </c>
      <c r="AD55" s="32">
        <f>Jharkhand!$F55/1000</f>
        <v>7.119269999999999</v>
      </c>
      <c r="AE55" s="106">
        <f t="shared" si="35"/>
        <v>0.032439254684558314</v>
      </c>
      <c r="AF55" s="32">
        <f>Odisha!$F55/1000</f>
        <v>6.951020000000001</v>
      </c>
      <c r="AG55" s="106">
        <f t="shared" si="36"/>
        <v>0.019834354086744048</v>
      </c>
      <c r="AH55" s="32">
        <f>Chhattisgarh!$F55/1000</f>
        <v>5.34672</v>
      </c>
      <c r="AI55" s="106">
        <f t="shared" si="37"/>
        <v>0.022432437047538657</v>
      </c>
      <c r="AJ55" s="32">
        <f>'Madhya Pradesh'!$F55/1000</f>
        <v>18.91654</v>
      </c>
      <c r="AK55" s="106">
        <f t="shared" si="38"/>
        <v>0.0277567204349</v>
      </c>
      <c r="AL55" s="32">
        <f>Gujarat!$F55/1000</f>
        <v>12.46143</v>
      </c>
      <c r="AM55" s="106">
        <f t="shared" si="39"/>
        <v>0.028847603584405777</v>
      </c>
      <c r="AN55" s="32">
        <f>Maharashtra!$F55/1000</f>
        <v>22.05884</v>
      </c>
      <c r="AO55" s="106">
        <f t="shared" si="40"/>
        <v>0.026385255077138105</v>
      </c>
      <c r="AP55" s="32">
        <f>'Andhra Pradesh'!$F55/1000</f>
        <v>22.187600000000003</v>
      </c>
      <c r="AQ55" s="106">
        <f t="shared" si="41"/>
        <v>0.03187198206908686</v>
      </c>
      <c r="AR55" s="32">
        <f>Karnataka!$F55/1000</f>
        <v>14.888599999999999</v>
      </c>
      <c r="AS55" s="106">
        <f t="shared" si="42"/>
        <v>0.02508377445925357</v>
      </c>
      <c r="AT55" s="32">
        <f>Kerala!$F55/1000</f>
        <v>6.83734</v>
      </c>
      <c r="AU55" s="106">
        <f t="shared" si="43"/>
        <v>0.026158577601183744</v>
      </c>
      <c r="AV55" s="32">
        <f>'Tamil Nadu'!$F55/1000</f>
        <v>19.71232</v>
      </c>
      <c r="AW55" s="106">
        <f t="shared" si="44"/>
        <v>0.03344402097560285</v>
      </c>
      <c r="AX55" s="32">
        <f>'NE cluster states'!$F55/1000</f>
        <v>2.6195399999999998</v>
      </c>
      <c r="AY55" s="113">
        <f t="shared" si="45"/>
        <v>0.027860819490172332</v>
      </c>
      <c r="AZ55" s="32">
        <f>'Remaining states'!$F55/1000</f>
        <v>7.72241</v>
      </c>
      <c r="BA55" s="113">
        <f t="shared" si="52"/>
        <v>0.041697745730689635</v>
      </c>
    </row>
    <row r="56" spans="1:53" ht="15">
      <c r="A56" s="259" t="s">
        <v>121</v>
      </c>
      <c r="B56" s="6"/>
      <c r="C56" s="38" t="s">
        <v>74</v>
      </c>
      <c r="D56" s="86" t="s">
        <v>28</v>
      </c>
      <c r="E56" s="6"/>
      <c r="F56" s="32">
        <f>India!$F56/1000</f>
        <v>190.20003</v>
      </c>
      <c r="G56" s="106">
        <f t="shared" si="24"/>
        <v>0.01970520816391618</v>
      </c>
      <c r="H56" s="32">
        <f>Rural!$F56/1000</f>
        <v>135.617</v>
      </c>
      <c r="I56" s="106">
        <f t="shared" si="25"/>
        <v>0.018691855424768786</v>
      </c>
      <c r="J56" s="32">
        <f>Urban!$F56/1000</f>
        <v>54.58303</v>
      </c>
      <c r="K56" s="106">
        <f t="shared" si="51"/>
        <v>0.022771177476485594</v>
      </c>
      <c r="L56" s="32">
        <f>'J &amp; K'!$F56/1000</f>
        <v>0.71818</v>
      </c>
      <c r="M56" s="106">
        <f t="shared" si="26"/>
        <v>0.01074627490999632</v>
      </c>
      <c r="N56" s="32">
        <f>Punjab!$F56/1000</f>
        <v>2.92135</v>
      </c>
      <c r="O56" s="106">
        <f t="shared" si="27"/>
        <v>0.015077214890271565</v>
      </c>
      <c r="P56" s="32">
        <f>Haryana!$F56/1000</f>
        <v>2.52408</v>
      </c>
      <c r="Q56" s="106">
        <f t="shared" si="28"/>
        <v>0.012649458969617956</v>
      </c>
      <c r="R56" s="32">
        <f>Delhi!$F56/1000</f>
        <v>1.34119</v>
      </c>
      <c r="S56" s="106">
        <f t="shared" si="29"/>
        <v>0.016466936656703186</v>
      </c>
      <c r="T56" s="32">
        <f>Rajasthan!$F56/1000</f>
        <v>6.0534099999999995</v>
      </c>
      <c r="U56" s="106">
        <f t="shared" si="30"/>
        <v>0.01112301225682852</v>
      </c>
      <c r="V56" s="32">
        <f>'Uttar Pradesh'!$F56/1000</f>
        <v>34.91168999999999</v>
      </c>
      <c r="W56" s="106">
        <f t="shared" si="31"/>
        <v>0.01948776584517996</v>
      </c>
      <c r="X56" s="32">
        <f>Bihar!$F56/1000</f>
        <v>17.970760000000002</v>
      </c>
      <c r="Y56" s="106">
        <f t="shared" si="32"/>
        <v>0.024479063759679433</v>
      </c>
      <c r="Z56" s="32">
        <f>Assam!$F56/1000</f>
        <v>1.54923</v>
      </c>
      <c r="AA56" s="106">
        <f t="shared" si="33"/>
        <v>0.0073642030322607355</v>
      </c>
      <c r="AB56" s="32">
        <f>'West Bengal'!$F56/1000</f>
        <v>7.669310000000001</v>
      </c>
      <c r="AC56" s="106">
        <f t="shared" si="34"/>
        <v>0.011744665638872581</v>
      </c>
      <c r="AD56" s="32">
        <f>Jharkhand!$F56/1000</f>
        <v>9.29588</v>
      </c>
      <c r="AE56" s="106">
        <f t="shared" si="35"/>
        <v>0.042357070154256264</v>
      </c>
      <c r="AF56" s="32">
        <f>Odisha!$F56/1000</f>
        <v>6.717320000000001</v>
      </c>
      <c r="AG56" s="106">
        <f t="shared" si="36"/>
        <v>0.01916750396257924</v>
      </c>
      <c r="AH56" s="32">
        <f>Chhattisgarh!$F56/1000</f>
        <v>3.18921</v>
      </c>
      <c r="AI56" s="106">
        <f t="shared" si="37"/>
        <v>0.013380493565472057</v>
      </c>
      <c r="AJ56" s="32">
        <f>'Madhya Pradesh'!$F56/1000</f>
        <v>9.845450000000001</v>
      </c>
      <c r="AK56" s="106">
        <f t="shared" si="38"/>
        <v>0.014446479282457902</v>
      </c>
      <c r="AL56" s="32">
        <f>Gujarat!$F56/1000</f>
        <v>8.420950000000001</v>
      </c>
      <c r="AM56" s="106">
        <f t="shared" si="39"/>
        <v>0.01949408915382118</v>
      </c>
      <c r="AN56" s="32">
        <f>Maharashtra!$F56/1000</f>
        <v>17.066959999999998</v>
      </c>
      <c r="AO56" s="106">
        <f t="shared" si="40"/>
        <v>0.020414314306251503</v>
      </c>
      <c r="AP56" s="32">
        <f>'Andhra Pradesh'!$F56/1000</f>
        <v>12.945350000000001</v>
      </c>
      <c r="AQ56" s="106">
        <f t="shared" si="41"/>
        <v>0.018595700439797615</v>
      </c>
      <c r="AR56" s="32">
        <f>Karnataka!$F56/1000</f>
        <v>13.57097</v>
      </c>
      <c r="AS56" s="106">
        <f t="shared" si="42"/>
        <v>0.022863879120487922</v>
      </c>
      <c r="AT56" s="32">
        <f>Kerala!$F56/1000</f>
        <v>7.26124</v>
      </c>
      <c r="AU56" s="106">
        <f t="shared" si="43"/>
        <v>0.02778035171877067</v>
      </c>
      <c r="AV56" s="32">
        <f>'Tamil Nadu'!$F56/1000</f>
        <v>19.50438</v>
      </c>
      <c r="AW56" s="106">
        <f t="shared" si="44"/>
        <v>0.03309122892871711</v>
      </c>
      <c r="AX56" s="32">
        <f>'NE cluster states'!$F56/1000</f>
        <v>0.85765</v>
      </c>
      <c r="AY56" s="113">
        <f t="shared" si="45"/>
        <v>0.009121766354301253</v>
      </c>
      <c r="AZ56" s="32">
        <f>'Remaining states'!$F56/1000</f>
        <v>5.865480000000002</v>
      </c>
      <c r="BA56" s="113">
        <f t="shared" si="52"/>
        <v>0.03167110961842812</v>
      </c>
    </row>
    <row r="57" spans="1:53" ht="15">
      <c r="A57" s="259" t="s">
        <v>122</v>
      </c>
      <c r="B57" s="6"/>
      <c r="C57" s="38" t="s">
        <v>75</v>
      </c>
      <c r="D57" s="86" t="s">
        <v>29</v>
      </c>
      <c r="E57" s="6"/>
      <c r="F57" s="32">
        <f>India!$F57/1000</f>
        <v>62.472240000000006</v>
      </c>
      <c r="G57" s="106">
        <f t="shared" si="24"/>
        <v>0.006472283383268294</v>
      </c>
      <c r="H57" s="32">
        <f>Rural!$F57/1000</f>
        <v>52.328</v>
      </c>
      <c r="I57" s="106">
        <f t="shared" si="25"/>
        <v>0.007212277300539764</v>
      </c>
      <c r="J57" s="32">
        <f>Urban!$F57/1000</f>
        <v>10.164469999999998</v>
      </c>
      <c r="K57" s="106">
        <f t="shared" si="51"/>
        <v>0.004240456242982727</v>
      </c>
      <c r="L57" s="32">
        <f>'J &amp; K'!$F57/1000</f>
        <v>0.33554</v>
      </c>
      <c r="M57" s="106">
        <f t="shared" si="26"/>
        <v>0.005020753965997612</v>
      </c>
      <c r="N57" s="32">
        <f>Punjab!$F57/1000</f>
        <v>0.74925</v>
      </c>
      <c r="O57" s="106">
        <f t="shared" si="27"/>
        <v>0.0038669119607496433</v>
      </c>
      <c r="P57" s="32">
        <f>Haryana!$F57/1000</f>
        <v>0.9466100000000002</v>
      </c>
      <c r="Q57" s="106">
        <f t="shared" si="28"/>
        <v>0.004743948034622538</v>
      </c>
      <c r="R57" s="32">
        <f>Delhi!$F57/1000</f>
        <v>0.19960999999999998</v>
      </c>
      <c r="S57" s="106">
        <f t="shared" si="29"/>
        <v>0.0024507826825763113</v>
      </c>
      <c r="T57" s="32">
        <f>Rajasthan!$F57/1000</f>
        <v>4.194370000000001</v>
      </c>
      <c r="U57" s="106">
        <f t="shared" si="30"/>
        <v>0.007707065756271896</v>
      </c>
      <c r="V57" s="32">
        <f>'Uttar Pradesh'!$F57/1000</f>
        <v>8.43888</v>
      </c>
      <c r="W57" s="106">
        <f t="shared" si="31"/>
        <v>0.004710597437006696</v>
      </c>
      <c r="X57" s="32">
        <f>Bihar!$F57/1000</f>
        <v>3.2100299999999997</v>
      </c>
      <c r="Y57" s="106">
        <f t="shared" si="32"/>
        <v>0.004372576843744157</v>
      </c>
      <c r="Z57" s="32">
        <f>Assam!$F57/1000</f>
        <v>2.38832</v>
      </c>
      <c r="AA57" s="106">
        <f t="shared" si="33"/>
        <v>0.011352783890067298</v>
      </c>
      <c r="AB57" s="32">
        <f>'West Bengal'!$F57/1000</f>
        <v>5.295850000000001</v>
      </c>
      <c r="AC57" s="106">
        <f t="shared" si="34"/>
        <v>0.008109984799626479</v>
      </c>
      <c r="AD57" s="32">
        <f>Jharkhand!$F57/1000</f>
        <v>1.8845</v>
      </c>
      <c r="AE57" s="106">
        <f t="shared" si="35"/>
        <v>0.008586803907289674</v>
      </c>
      <c r="AF57" s="32">
        <f>Odisha!$F57/1000</f>
        <v>2.55343</v>
      </c>
      <c r="AG57" s="106">
        <f t="shared" si="36"/>
        <v>0.007286072368618541</v>
      </c>
      <c r="AH57" s="32">
        <f>Chhattisgarh!$F57/1000</f>
        <v>1.99389</v>
      </c>
      <c r="AI57" s="106">
        <f t="shared" si="37"/>
        <v>0.008365467408937973</v>
      </c>
      <c r="AJ57" s="32">
        <f>'Madhya Pradesh'!$F57/1000</f>
        <v>8.06946</v>
      </c>
      <c r="AK57" s="106">
        <f t="shared" si="38"/>
        <v>0.011840523969003217</v>
      </c>
      <c r="AL57" s="32">
        <f>Gujarat!$F57/1000</f>
        <v>3.0838399999999995</v>
      </c>
      <c r="AM57" s="106">
        <f t="shared" si="39"/>
        <v>0.0071389394184884</v>
      </c>
      <c r="AN57" s="32">
        <f>Maharashtra!$F57/1000</f>
        <v>5.3756900000000005</v>
      </c>
      <c r="AO57" s="106">
        <f t="shared" si="40"/>
        <v>0.0064300276834874616</v>
      </c>
      <c r="AP57" s="32">
        <f>'Andhra Pradesh'!$F57/1000</f>
        <v>3.5701699999999996</v>
      </c>
      <c r="AQ57" s="106">
        <f t="shared" si="41"/>
        <v>0.005128467893038986</v>
      </c>
      <c r="AR57" s="32">
        <f>Karnataka!$F57/1000</f>
        <v>3.9376100000000007</v>
      </c>
      <c r="AS57" s="106">
        <f t="shared" si="42"/>
        <v>0.00663394282528253</v>
      </c>
      <c r="AT57" s="32">
        <f>Kerala!$F57/1000</f>
        <v>1.6019200000000002</v>
      </c>
      <c r="AU57" s="106">
        <f t="shared" si="43"/>
        <v>0.00612869165945942</v>
      </c>
      <c r="AV57" s="32">
        <f>'Tamil Nadu'!$F57/1000</f>
        <v>3.05155</v>
      </c>
      <c r="AW57" s="106">
        <f t="shared" si="44"/>
        <v>0.005177275034501312</v>
      </c>
      <c r="AX57" s="32">
        <f>'NE cluster states'!$F57/1000</f>
        <v>0.90598</v>
      </c>
      <c r="AY57" s="113">
        <f t="shared" si="45"/>
        <v>0.00963579301774599</v>
      </c>
      <c r="AZ57" s="32">
        <f>'Remaining states'!$F57/1000</f>
        <v>0.68576</v>
      </c>
      <c r="BA57" s="113">
        <f t="shared" si="52"/>
        <v>0.003702813773456437</v>
      </c>
    </row>
    <row r="58" spans="1:53" ht="15">
      <c r="A58" s="259" t="s">
        <v>123</v>
      </c>
      <c r="B58" s="6"/>
      <c r="C58" s="38" t="s">
        <v>76</v>
      </c>
      <c r="D58" s="86" t="s">
        <v>118</v>
      </c>
      <c r="E58" s="6"/>
      <c r="F58" s="32">
        <f>India!$F58/1000</f>
        <v>45.584559999999996</v>
      </c>
      <c r="G58" s="106">
        <f t="shared" si="24"/>
        <v>0.0047226766676142316</v>
      </c>
      <c r="H58" s="32">
        <f>Rural!$F58/1000</f>
        <v>42.15</v>
      </c>
      <c r="I58" s="106">
        <f t="shared" si="25"/>
        <v>0.005809461248619305</v>
      </c>
      <c r="J58" s="32">
        <f>Urban!$F58/1000</f>
        <v>3.629459999999999</v>
      </c>
      <c r="K58" s="106">
        <f t="shared" si="51"/>
        <v>0.0015141533513952116</v>
      </c>
      <c r="L58" s="32">
        <f>'J &amp; K'!$F58/1000</f>
        <v>0.07075</v>
      </c>
      <c r="M58" s="106">
        <f t="shared" si="26"/>
        <v>0.0010586467875494158</v>
      </c>
      <c r="N58" s="32">
        <f>Punjab!$F58/1000</f>
        <v>0.66152</v>
      </c>
      <c r="O58" s="106">
        <f t="shared" si="27"/>
        <v>0.0034141336006341064</v>
      </c>
      <c r="P58" s="32">
        <f>Haryana!$F58/1000</f>
        <v>0.47756000000000004</v>
      </c>
      <c r="Q58" s="106">
        <f t="shared" si="28"/>
        <v>0.0023932980038393202</v>
      </c>
      <c r="R58" s="32">
        <f>Delhi!$F58/1000</f>
        <v>0.01961</v>
      </c>
      <c r="S58" s="106">
        <f t="shared" si="29"/>
        <v>0.00024076874107169713</v>
      </c>
      <c r="T58" s="32">
        <f>Rajasthan!$F58/1000</f>
        <v>3.133950000000001</v>
      </c>
      <c r="U58" s="106">
        <f t="shared" si="30"/>
        <v>0.00575856653725549</v>
      </c>
      <c r="V58" s="32">
        <f>'Uttar Pradesh'!$F58/1000</f>
        <v>11.274220000000001</v>
      </c>
      <c r="W58" s="106">
        <f t="shared" si="31"/>
        <v>0.0062932891374506625</v>
      </c>
      <c r="X58" s="32">
        <f>Bihar!$F58/1000</f>
        <v>8.55038</v>
      </c>
      <c r="Y58" s="106">
        <f t="shared" si="32"/>
        <v>0.011646991957462445</v>
      </c>
      <c r="Z58" s="32">
        <f>Assam!$F58/1000</f>
        <v>0.47311000000000003</v>
      </c>
      <c r="AA58" s="106">
        <f t="shared" si="33"/>
        <v>0.0022489095205959586</v>
      </c>
      <c r="AB58" s="32">
        <f>'West Bengal'!$F58/1000</f>
        <v>1.94602</v>
      </c>
      <c r="AC58" s="106">
        <f t="shared" si="34"/>
        <v>0.002980105671378366</v>
      </c>
      <c r="AD58" s="32">
        <f>Jharkhand!$F58/1000</f>
        <v>1.7708199999999998</v>
      </c>
      <c r="AE58" s="106">
        <f t="shared" si="35"/>
        <v>0.008068816182067761</v>
      </c>
      <c r="AF58" s="32">
        <f>Odisha!$F58/1000</f>
        <v>1.5736299999999996</v>
      </c>
      <c r="AG58" s="106">
        <f t="shared" si="36"/>
        <v>0.004490266841632311</v>
      </c>
      <c r="AH58" s="32">
        <f>Chhattisgarh!$F58/1000</f>
        <v>0.61632</v>
      </c>
      <c r="AI58" s="106">
        <f t="shared" si="37"/>
        <v>0.0025858020620378517</v>
      </c>
      <c r="AJ58" s="32">
        <f>'Madhya Pradesh'!$F58/1000</f>
        <v>2.7504700000000004</v>
      </c>
      <c r="AK58" s="106">
        <f t="shared" si="38"/>
        <v>0.004035834611117012</v>
      </c>
      <c r="AL58" s="32">
        <f>Gujarat!$F58/1000</f>
        <v>2.3264099999999996</v>
      </c>
      <c r="AM58" s="106">
        <f t="shared" si="39"/>
        <v>0.005385525854961866</v>
      </c>
      <c r="AN58" s="32">
        <f>Maharashtra!$F58/1000</f>
        <v>2.7180899999999997</v>
      </c>
      <c r="AO58" s="106">
        <f t="shared" si="40"/>
        <v>0.0032511908138695557</v>
      </c>
      <c r="AP58" s="32">
        <f>'Andhra Pradesh'!$F58/1000</f>
        <v>3.3060599999999996</v>
      </c>
      <c r="AQ58" s="106">
        <f t="shared" si="41"/>
        <v>0.004749079893243311</v>
      </c>
      <c r="AR58" s="32">
        <f>Karnataka!$F58/1000</f>
        <v>1.35592</v>
      </c>
      <c r="AS58" s="106">
        <f t="shared" si="42"/>
        <v>0.002284404945044605</v>
      </c>
      <c r="AT58" s="32">
        <f>Kerala!$F58/1000</f>
        <v>0.11028</v>
      </c>
      <c r="AU58" s="106">
        <f t="shared" si="43"/>
        <v>0.00042191377609692414</v>
      </c>
      <c r="AV58" s="32">
        <f>'Tamil Nadu'!$F58/1000</f>
        <v>1.86933</v>
      </c>
      <c r="AW58" s="106">
        <f t="shared" si="44"/>
        <v>0.0031715146532890945</v>
      </c>
      <c r="AX58" s="32">
        <f>'NE cluster states'!$F58/1000</f>
        <v>0.12094999999999999</v>
      </c>
      <c r="AY58" s="113">
        <f t="shared" si="45"/>
        <v>0.0012863961296015116</v>
      </c>
      <c r="AZ58" s="32">
        <f>'Remaining states'!$F58/1000</f>
        <v>0.45921</v>
      </c>
      <c r="BA58" s="113">
        <f t="shared" si="52"/>
        <v>0.0024795396536819447</v>
      </c>
    </row>
    <row r="59" spans="1:53" ht="15">
      <c r="A59" s="259" t="s">
        <v>124</v>
      </c>
      <c r="B59" s="6"/>
      <c r="C59" s="38" t="s">
        <v>77</v>
      </c>
      <c r="D59" s="86" t="s">
        <v>222</v>
      </c>
      <c r="E59" s="6"/>
      <c r="F59" s="32">
        <f>India!$F59/1000</f>
        <v>198.64210999999997</v>
      </c>
      <c r="G59" s="106">
        <f t="shared" si="24"/>
        <v>0.020579829181254786</v>
      </c>
      <c r="H59" s="32">
        <f>Rural!$F59/1000</f>
        <v>154.534</v>
      </c>
      <c r="I59" s="106">
        <f t="shared" si="25"/>
        <v>0.0212991526594101</v>
      </c>
      <c r="J59" s="32">
        <f>Urban!$F59/1000</f>
        <v>44.10811000000001</v>
      </c>
      <c r="K59" s="106">
        <f t="shared" si="51"/>
        <v>0.018401206399907614</v>
      </c>
      <c r="L59" s="32">
        <f>'J &amp; K'!$F59/1000</f>
        <v>0.60403</v>
      </c>
      <c r="M59" s="106">
        <f t="shared" si="26"/>
        <v>0.009038225004713409</v>
      </c>
      <c r="N59" s="32">
        <f>Punjab!$F59/1000</f>
        <v>2.3148</v>
      </c>
      <c r="O59" s="106">
        <f t="shared" si="27"/>
        <v>0.011946783859517217</v>
      </c>
      <c r="P59" s="32">
        <f>Haryana!$F59/1000</f>
        <v>3.0886799999999996</v>
      </c>
      <c r="Q59" s="106">
        <f t="shared" si="28"/>
        <v>0.01547895903865154</v>
      </c>
      <c r="R59" s="32">
        <f>Delhi!$F59/1000</f>
        <v>1.2573800000000002</v>
      </c>
      <c r="S59" s="106">
        <f t="shared" si="29"/>
        <v>0.015437929609828179</v>
      </c>
      <c r="T59" s="32">
        <f>Rajasthan!$F59/1000</f>
        <v>7.87207</v>
      </c>
      <c r="U59" s="106">
        <f t="shared" si="30"/>
        <v>0.014464761365348142</v>
      </c>
      <c r="V59" s="32">
        <f>'Uttar Pradesh'!$F59/1000</f>
        <v>24.57199</v>
      </c>
      <c r="W59" s="106">
        <f t="shared" si="31"/>
        <v>0.013716127390856864</v>
      </c>
      <c r="X59" s="32">
        <f>Bihar!$F59/1000</f>
        <v>2.5441700000000003</v>
      </c>
      <c r="Y59" s="106">
        <f t="shared" si="32"/>
        <v>0.0034655684926771946</v>
      </c>
      <c r="Z59" s="32">
        <f>Assam!$F59/1000</f>
        <v>2.7946400000000002</v>
      </c>
      <c r="AA59" s="106">
        <f t="shared" si="33"/>
        <v>0.013284209808793492</v>
      </c>
      <c r="AB59" s="32">
        <f>'West Bengal'!$F59/1000</f>
        <v>16.96125</v>
      </c>
      <c r="AC59" s="106">
        <f t="shared" si="34"/>
        <v>0.025974202381612885</v>
      </c>
      <c r="AD59" s="32">
        <f>Jharkhand!$F59/1000</f>
        <v>2.62429</v>
      </c>
      <c r="AE59" s="106">
        <f t="shared" si="35"/>
        <v>0.011957688313006747</v>
      </c>
      <c r="AF59" s="32">
        <f>Odisha!$F59/1000</f>
        <v>4.705209999999999</v>
      </c>
      <c r="AG59" s="106">
        <f t="shared" si="36"/>
        <v>0.013426058505440777</v>
      </c>
      <c r="AH59" s="32">
        <f>Chhattisgarh!$F59/1000</f>
        <v>4.64488</v>
      </c>
      <c r="AI59" s="106">
        <f t="shared" si="37"/>
        <v>0.019487831454306815</v>
      </c>
      <c r="AJ59" s="32">
        <f>'Madhya Pradesh'!$F59/1000</f>
        <v>12.54812</v>
      </c>
      <c r="AK59" s="106">
        <f t="shared" si="38"/>
        <v>0.018412175737401098</v>
      </c>
      <c r="AL59" s="32">
        <f>Gujarat!$F59/1000</f>
        <v>9.78952</v>
      </c>
      <c r="AM59" s="106">
        <f t="shared" si="39"/>
        <v>0.02266226205512626</v>
      </c>
      <c r="AN59" s="32">
        <f>Maharashtra!$F59/1000</f>
        <v>18.1956</v>
      </c>
      <c r="AO59" s="106">
        <f t="shared" si="40"/>
        <v>0.02176431522607599</v>
      </c>
      <c r="AP59" s="32">
        <f>'Andhra Pradesh'!$F59/1000</f>
        <v>23.193900000000003</v>
      </c>
      <c r="AQ59" s="106">
        <f t="shared" si="41"/>
        <v>0.03331750910022687</v>
      </c>
      <c r="AR59" s="32">
        <f>Karnataka!$F59/1000</f>
        <v>21.7309</v>
      </c>
      <c r="AS59" s="106">
        <f t="shared" si="42"/>
        <v>0.03661143387535386</v>
      </c>
      <c r="AT59" s="32">
        <f>Kerala!$F59/1000</f>
        <v>9.565290000000001</v>
      </c>
      <c r="AU59" s="106">
        <f t="shared" si="43"/>
        <v>0.03659528131449173</v>
      </c>
      <c r="AV59" s="32">
        <f>'Tamil Nadu'!$F59/1000</f>
        <v>23.896489999999996</v>
      </c>
      <c r="AW59" s="106">
        <f t="shared" si="44"/>
        <v>0.04054290478255648</v>
      </c>
      <c r="AX59" s="32">
        <f>'NE cluster states'!$F59/1000</f>
        <v>2.1238</v>
      </c>
      <c r="AY59" s="113">
        <f t="shared" si="45"/>
        <v>0.022588243902833326</v>
      </c>
      <c r="AZ59" s="32">
        <f>'Remaining states'!$F59/1000</f>
        <v>3.61516</v>
      </c>
      <c r="BA59" s="113">
        <f t="shared" si="52"/>
        <v>0.019520333996221377</v>
      </c>
    </row>
    <row r="60" spans="1:53" ht="15">
      <c r="A60" s="259" t="s">
        <v>125</v>
      </c>
      <c r="B60" s="6"/>
      <c r="C60" s="38" t="s">
        <v>78</v>
      </c>
      <c r="D60" s="86" t="s">
        <v>30</v>
      </c>
      <c r="E60" s="6"/>
      <c r="F60" s="32">
        <f>India!$F60/1000</f>
        <v>26.197680000000002</v>
      </c>
      <c r="G60" s="106">
        <f t="shared" si="24"/>
        <v>0.002714146458397844</v>
      </c>
      <c r="H60" s="32">
        <f>Rural!$F60/1000</f>
        <v>20.67</v>
      </c>
      <c r="I60" s="106">
        <f t="shared" si="25"/>
        <v>0.002848910178148542</v>
      </c>
      <c r="J60" s="32">
        <f>Urban!$F60/1000</f>
        <v>5.549740000000001</v>
      </c>
      <c r="K60" s="106">
        <f t="shared" si="51"/>
        <v>0.0023152638189626183</v>
      </c>
      <c r="L60" s="32">
        <f>'J &amp; K'!$F60/1000</f>
        <v>0.06852000000000001</v>
      </c>
      <c r="M60" s="106">
        <f t="shared" si="26"/>
        <v>0.0010252788393340776</v>
      </c>
      <c r="N60" s="32">
        <f>Punjab!$F60/1000</f>
        <v>0.32039999999999996</v>
      </c>
      <c r="O60" s="106">
        <f t="shared" si="27"/>
        <v>0.0016535983880202677</v>
      </c>
      <c r="P60" s="32">
        <f>Haryana!$F60/1000</f>
        <v>0.87127</v>
      </c>
      <c r="Q60" s="106">
        <f t="shared" si="28"/>
        <v>0.004366380667989539</v>
      </c>
      <c r="R60" s="32">
        <f>Delhi!$F60/1000</f>
        <v>0.44287</v>
      </c>
      <c r="S60" s="106">
        <f t="shared" si="29"/>
        <v>0.005437493745967492</v>
      </c>
      <c r="T60" s="32">
        <f>Rajasthan!$F60/1000</f>
        <v>1.33396</v>
      </c>
      <c r="U60" s="106">
        <f t="shared" si="30"/>
        <v>0.0024511231570501545</v>
      </c>
      <c r="V60" s="32">
        <f>'Uttar Pradesh'!$F60/1000</f>
        <v>5.390179999999999</v>
      </c>
      <c r="W60" s="106">
        <f t="shared" si="31"/>
        <v>0.0030088078149001704</v>
      </c>
      <c r="X60" s="32">
        <f>Bihar!$F60/1000</f>
        <v>1.0856999999999999</v>
      </c>
      <c r="Y60" s="106">
        <f t="shared" si="32"/>
        <v>0.0014788979166092003</v>
      </c>
      <c r="Z60" s="32">
        <f>Assam!$F60/1000</f>
        <v>0.7444200000000001</v>
      </c>
      <c r="AA60" s="106">
        <f t="shared" si="33"/>
        <v>0.003538570787601284</v>
      </c>
      <c r="AB60" s="32">
        <f>'West Bengal'!$F60/1000</f>
        <v>1.49537</v>
      </c>
      <c r="AC60" s="106">
        <f t="shared" si="34"/>
        <v>0.002289987059644334</v>
      </c>
      <c r="AD60" s="32">
        <f>Jharkhand!$F60/1000</f>
        <v>0.81637</v>
      </c>
      <c r="AE60" s="106">
        <f t="shared" si="35"/>
        <v>0.0037198244127323275</v>
      </c>
      <c r="AF60" s="32">
        <f>Odisha!$F60/1000</f>
        <v>0.99821</v>
      </c>
      <c r="AG60" s="106">
        <f t="shared" si="36"/>
        <v>0.002848337451615558</v>
      </c>
      <c r="AH60" s="32">
        <f>Chhattisgarh!$F60/1000</f>
        <v>1.4339999999999997</v>
      </c>
      <c r="AI60" s="106">
        <f t="shared" si="37"/>
        <v>0.006016420296213459</v>
      </c>
      <c r="AJ60" s="32">
        <f>'Madhya Pradesh'!$F60/1000</f>
        <v>3.5395799999999995</v>
      </c>
      <c r="AK60" s="106">
        <f t="shared" si="38"/>
        <v>0.005193715791416576</v>
      </c>
      <c r="AL60" s="32">
        <f>Gujarat!$F60/1000</f>
        <v>0.7529799999999998</v>
      </c>
      <c r="AM60" s="106">
        <f t="shared" si="39"/>
        <v>0.001743112030239375</v>
      </c>
      <c r="AN60" s="32">
        <f>Maharashtra!$F60/1000</f>
        <v>1.7494299999999998</v>
      </c>
      <c r="AO60" s="106">
        <f t="shared" si="40"/>
        <v>0.002092546878693427</v>
      </c>
      <c r="AP60" s="32">
        <f>'Andhra Pradesh'!$F60/1000</f>
        <v>1.29594</v>
      </c>
      <c r="AQ60" s="106">
        <f t="shared" si="41"/>
        <v>0.0018615882944803595</v>
      </c>
      <c r="AR60" s="32">
        <f>Karnataka!$F60/1000</f>
        <v>1.56408</v>
      </c>
      <c r="AS60" s="106">
        <f t="shared" si="42"/>
        <v>0.0026351053797018745</v>
      </c>
      <c r="AT60" s="32">
        <f>Kerala!$F60/1000</f>
        <v>0.26731</v>
      </c>
      <c r="AU60" s="106">
        <f t="shared" si="43"/>
        <v>0.0010226856319230032</v>
      </c>
      <c r="AV60" s="32">
        <f>'Tamil Nadu'!$F60/1000</f>
        <v>1.26867</v>
      </c>
      <c r="AW60" s="106">
        <f t="shared" si="44"/>
        <v>0.002152431884786675</v>
      </c>
      <c r="AX60" s="32">
        <f>'NE cluster states'!$F60/1000</f>
        <v>0.30176</v>
      </c>
      <c r="AY60" s="113">
        <f t="shared" si="45"/>
        <v>0.0032094493267346186</v>
      </c>
      <c r="AZ60" s="32">
        <f>'Remaining states'!$F60/1000</f>
        <v>0.45668</v>
      </c>
      <c r="BA60" s="113">
        <f t="shared" si="52"/>
        <v>0.0024658787244255798</v>
      </c>
    </row>
    <row r="61" spans="1:53" ht="15">
      <c r="A61" s="259" t="s">
        <v>126</v>
      </c>
      <c r="B61" s="6"/>
      <c r="C61" s="38" t="s">
        <v>79</v>
      </c>
      <c r="D61" s="86" t="s">
        <v>119</v>
      </c>
      <c r="E61" s="6"/>
      <c r="F61" s="32">
        <f>India!$F61/1000</f>
        <v>148.90496999999996</v>
      </c>
      <c r="G61" s="106">
        <f t="shared" si="24"/>
        <v>0.015426934635560748</v>
      </c>
      <c r="H61" s="32">
        <f>Rural!$F61/1000</f>
        <v>119.409</v>
      </c>
      <c r="I61" s="106">
        <f t="shared" si="25"/>
        <v>0.016457934952227346</v>
      </c>
      <c r="J61" s="32">
        <f>Urban!$F61/1000</f>
        <v>29.49597</v>
      </c>
      <c r="K61" s="106">
        <f t="shared" si="51"/>
        <v>0.01230525252466004</v>
      </c>
      <c r="L61" s="32">
        <f>'J &amp; K'!$F61/1000</f>
        <v>0.90684</v>
      </c>
      <c r="M61" s="106">
        <f t="shared" si="26"/>
        <v>0.013569233255424909</v>
      </c>
      <c r="N61" s="32">
        <f>Punjab!$F61/1000</f>
        <v>3.5495499999999995</v>
      </c>
      <c r="O61" s="106">
        <f t="shared" si="27"/>
        <v>0.018319382516221415</v>
      </c>
      <c r="P61" s="32">
        <f>Haryana!$F61/1000</f>
        <v>3.2822700000000005</v>
      </c>
      <c r="Q61" s="106">
        <f t="shared" si="28"/>
        <v>0.016449137781769173</v>
      </c>
      <c r="R61" s="32">
        <f>Delhi!$F61/1000</f>
        <v>0.91713</v>
      </c>
      <c r="S61" s="106">
        <f t="shared" si="29"/>
        <v>0.011260389367622928</v>
      </c>
      <c r="T61" s="32">
        <f>Rajasthan!$F61/1000</f>
        <v>7.37429</v>
      </c>
      <c r="U61" s="106">
        <f t="shared" si="30"/>
        <v>0.013550101191792395</v>
      </c>
      <c r="V61" s="32">
        <f>'Uttar Pradesh'!$F61/1000</f>
        <v>35.0613</v>
      </c>
      <c r="W61" s="106">
        <f t="shared" si="31"/>
        <v>0.019571278406390766</v>
      </c>
      <c r="X61" s="32">
        <f>Bihar!$F61/1000</f>
        <v>15.75328</v>
      </c>
      <c r="Y61" s="106">
        <f t="shared" si="32"/>
        <v>0.02145849955951127</v>
      </c>
      <c r="Z61" s="32">
        <f>Assam!$F61/1000</f>
        <v>2.9946800000000002</v>
      </c>
      <c r="AA61" s="106">
        <f t="shared" si="33"/>
        <v>0.014235091972560936</v>
      </c>
      <c r="AB61" s="32">
        <f>'West Bengal'!$F61/1000</f>
        <v>9.57964</v>
      </c>
      <c r="AC61" s="106">
        <f t="shared" si="34"/>
        <v>0.014670116182651282</v>
      </c>
      <c r="AD61" s="32">
        <f>Jharkhand!$F61/1000</f>
        <v>3.7281000000000004</v>
      </c>
      <c r="AE61" s="106">
        <f t="shared" si="35"/>
        <v>0.01698724523574775</v>
      </c>
      <c r="AF61" s="32">
        <f>Odisha!$F61/1000</f>
        <v>7.494730000000001</v>
      </c>
      <c r="AG61" s="106">
        <f t="shared" si="36"/>
        <v>0.021385800732057054</v>
      </c>
      <c r="AH61" s="32">
        <f>Chhattisgarh!$F61/1000</f>
        <v>4.292350000000001</v>
      </c>
      <c r="AI61" s="106">
        <f t="shared" si="37"/>
        <v>0.01800877382039878</v>
      </c>
      <c r="AJ61" s="32">
        <f>'Madhya Pradesh'!$F61/1000</f>
        <v>13.454180000000001</v>
      </c>
      <c r="AK61" s="106">
        <f t="shared" si="38"/>
        <v>0.019741660628255636</v>
      </c>
      <c r="AL61" s="32">
        <f>Gujarat!$F61/1000</f>
        <v>5.79857</v>
      </c>
      <c r="AM61" s="106">
        <f t="shared" si="39"/>
        <v>0.013423407162454694</v>
      </c>
      <c r="AN61" s="32">
        <f>Maharashtra!$F61/1000</f>
        <v>10.12848</v>
      </c>
      <c r="AO61" s="106">
        <f t="shared" si="40"/>
        <v>0.012114985572391466</v>
      </c>
      <c r="AP61" s="32">
        <f>'Andhra Pradesh'!$F61/1000</f>
        <v>8.416540000000001</v>
      </c>
      <c r="AQ61" s="106">
        <f t="shared" si="41"/>
        <v>0.012090168020144239</v>
      </c>
      <c r="AR61" s="32">
        <f>Karnataka!$F61/1000</f>
        <v>5.10617</v>
      </c>
      <c r="AS61" s="106">
        <f t="shared" si="42"/>
        <v>0.008602690422914634</v>
      </c>
      <c r="AT61" s="32">
        <f>Kerala!$F61/1000</f>
        <v>2.4243999999999994</v>
      </c>
      <c r="AU61" s="106">
        <f t="shared" si="43"/>
        <v>0.009275369593483702</v>
      </c>
      <c r="AV61" s="32">
        <f>'Tamil Nadu'!$F61/1000</f>
        <v>4.76039</v>
      </c>
      <c r="AW61" s="106">
        <f t="shared" si="44"/>
        <v>0.008076501548881617</v>
      </c>
      <c r="AX61" s="32">
        <f>'NE cluster states'!$F61/1000</f>
        <v>1.3975</v>
      </c>
      <c r="AY61" s="113">
        <f t="shared" si="45"/>
        <v>0.014863485664473854</v>
      </c>
      <c r="AZ61" s="32">
        <f>'Remaining states'!$F61/1000</f>
        <v>2.48456</v>
      </c>
      <c r="BA61" s="113">
        <f t="shared" si="52"/>
        <v>0.013415572487428437</v>
      </c>
    </row>
    <row r="62" spans="1:53" ht="13.8" thickBot="1">
      <c r="A62" s="261" t="s">
        <v>81</v>
      </c>
      <c r="B62" s="93" t="s">
        <v>184</v>
      </c>
      <c r="C62" s="95" t="s">
        <v>80</v>
      </c>
      <c r="D62" s="94"/>
      <c r="E62" s="95"/>
      <c r="F62" s="98">
        <f>India!$F62/1000</f>
        <v>1428.54562</v>
      </c>
      <c r="G62" s="235">
        <f t="shared" si="24"/>
        <v>0.14800096936762158</v>
      </c>
      <c r="H62" s="98">
        <f>Rural!$F62/1000</f>
        <v>1113.187</v>
      </c>
      <c r="I62" s="235">
        <f t="shared" si="25"/>
        <v>0.15342862963147755</v>
      </c>
      <c r="J62" s="98">
        <f>Urban!$F62/1000</f>
        <v>315.35862</v>
      </c>
      <c r="K62" s="235">
        <f t="shared" si="51"/>
        <v>0.13156263228259</v>
      </c>
      <c r="L62" s="98">
        <f>'J &amp; K'!$F62/1000</f>
        <v>7.59135</v>
      </c>
      <c r="M62" s="235">
        <f t="shared" si="26"/>
        <v>0.11359092990336761</v>
      </c>
      <c r="N62" s="98">
        <f>Punjab!$F62/1000</f>
        <v>25.078599999999998</v>
      </c>
      <c r="O62" s="235">
        <f t="shared" si="27"/>
        <v>0.1294317494812893</v>
      </c>
      <c r="P62" s="98">
        <f>Haryana!$F62/1000</f>
        <v>25.355729999999998</v>
      </c>
      <c r="Q62" s="235">
        <f t="shared" si="28"/>
        <v>0.12707056285050833</v>
      </c>
      <c r="R62" s="98">
        <f>Delhi!$F62/1000</f>
        <v>10.73211</v>
      </c>
      <c r="S62" s="235">
        <f t="shared" si="29"/>
        <v>0.1317672928986727</v>
      </c>
      <c r="T62" s="98">
        <f>Rajasthan!$F62/1000</f>
        <v>40.30436</v>
      </c>
      <c r="U62" s="235">
        <f t="shared" si="30"/>
        <v>0.07405840514414673</v>
      </c>
      <c r="V62" s="98">
        <f>'Uttar Pradesh'!$F62/1000</f>
        <v>341.01442000000003</v>
      </c>
      <c r="W62" s="235">
        <f t="shared" si="31"/>
        <v>0.1903548400776318</v>
      </c>
      <c r="X62" s="98">
        <f>Bihar!$F62/1000</f>
        <v>159.78042</v>
      </c>
      <c r="Y62" s="235">
        <f t="shared" si="32"/>
        <v>0.21764661532001753</v>
      </c>
      <c r="Z62" s="98">
        <f>Assam!$F62/1000</f>
        <v>18.84463</v>
      </c>
      <c r="AA62" s="235">
        <f t="shared" si="33"/>
        <v>0.08957719730952254</v>
      </c>
      <c r="AB62" s="98">
        <f>'West Bengal'!$F62/1000</f>
        <v>76.64156</v>
      </c>
      <c r="AC62" s="235">
        <f t="shared" si="34"/>
        <v>0.11736772881023079</v>
      </c>
      <c r="AD62" s="98">
        <f>Jharkhand!$F62/1000</f>
        <v>35.43175</v>
      </c>
      <c r="AE62" s="235">
        <f t="shared" si="35"/>
        <v>0.16144626656519548</v>
      </c>
      <c r="AF62" s="98">
        <f>Odisha!$F62/1000</f>
        <v>20.44698</v>
      </c>
      <c r="AG62" s="235">
        <f t="shared" si="36"/>
        <v>0.05834433526656143</v>
      </c>
      <c r="AH62" s="98">
        <f>Chhattisgarh!$F62/1000</f>
        <v>43.45948</v>
      </c>
      <c r="AI62" s="235">
        <f t="shared" si="37"/>
        <v>0.18233646968959757</v>
      </c>
      <c r="AJ62" s="98">
        <f>'Madhya Pradesh'!$F62/1000</f>
        <v>149.46708999999998</v>
      </c>
      <c r="AK62" s="235">
        <f t="shared" si="38"/>
        <v>0.2193168640432149</v>
      </c>
      <c r="AL62" s="98">
        <f>Gujarat!$F62/1000</f>
        <v>58.268589999999996</v>
      </c>
      <c r="AM62" s="235">
        <f t="shared" si="39"/>
        <v>0.1348889481979412</v>
      </c>
      <c r="AN62" s="98">
        <f>Maharashtra!$F62/1000</f>
        <v>121.25728000000001</v>
      </c>
      <c r="AO62" s="235">
        <f t="shared" si="40"/>
        <v>0.14503955161558618</v>
      </c>
      <c r="AP62" s="98">
        <f>'Andhra Pradesh'!$F62/1000</f>
        <v>21.177940000000003</v>
      </c>
      <c r="AQ62" s="235">
        <f t="shared" si="41"/>
        <v>0.03042162847447211</v>
      </c>
      <c r="AR62" s="98">
        <f>Karnataka!$F62/1000</f>
        <v>118.93369</v>
      </c>
      <c r="AS62" s="235">
        <f t="shared" si="42"/>
        <v>0.20037517668328667</v>
      </c>
      <c r="AT62" s="98">
        <f>Kerala!$F62/1000</f>
        <v>32.81167</v>
      </c>
      <c r="AU62" s="235">
        <f t="shared" si="43"/>
        <v>0.12553224147394054</v>
      </c>
      <c r="AV62" s="98">
        <f>'Tamil Nadu'!$F62/1000</f>
        <v>101.04638</v>
      </c>
      <c r="AW62" s="235">
        <f t="shared" si="44"/>
        <v>0.17143579508798237</v>
      </c>
      <c r="AX62" s="98">
        <f>'NE cluster states'!$F62/1000</f>
        <v>10.22748</v>
      </c>
      <c r="AY62" s="236">
        <f t="shared" si="45"/>
        <v>0.10877710365917213</v>
      </c>
      <c r="AZ62" s="98">
        <f>'Remaining states'!$F62/1000</f>
        <v>10.67398</v>
      </c>
      <c r="BA62" s="236">
        <f t="shared" si="52"/>
        <v>0.05763497457069316</v>
      </c>
    </row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</sheetData>
  <mergeCells count="48">
    <mergeCell ref="AX4:AY4"/>
    <mergeCell ref="AN4:AO4"/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AT6:AU6"/>
    <mergeCell ref="AV6:AW6"/>
    <mergeCell ref="AX6:AY6"/>
    <mergeCell ref="F4:G4"/>
    <mergeCell ref="J4:K4"/>
    <mergeCell ref="H4:I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J6:AK6"/>
    <mergeCell ref="Z6:AA6"/>
    <mergeCell ref="AB6:AC6"/>
    <mergeCell ref="AD6:AE6"/>
    <mergeCell ref="AF6:AG6"/>
    <mergeCell ref="AH6:AI6"/>
    <mergeCell ref="AZ4:BA4"/>
    <mergeCell ref="AZ6:BA6"/>
    <mergeCell ref="F6:G6"/>
    <mergeCell ref="J6:K6"/>
    <mergeCell ref="H6:I6"/>
    <mergeCell ref="L6:M6"/>
    <mergeCell ref="N6:O6"/>
    <mergeCell ref="P6:Q6"/>
    <mergeCell ref="R6:S6"/>
    <mergeCell ref="T6:U6"/>
    <mergeCell ref="V6:W6"/>
    <mergeCell ref="X6:Y6"/>
    <mergeCell ref="AL6:AM6"/>
    <mergeCell ref="AN6:AO6"/>
    <mergeCell ref="AP6:AQ6"/>
    <mergeCell ref="AR6:AS6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160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76906.426</v>
      </c>
      <c r="G6" s="60">
        <f>SUM(I6:P6)</f>
        <v>40172.791000000005</v>
      </c>
      <c r="H6" s="268">
        <f>SUM(Q6:X6)</f>
        <v>36733.634999999995</v>
      </c>
      <c r="I6" s="61">
        <v>4121.702</v>
      </c>
      <c r="J6" s="62">
        <v>8740.309</v>
      </c>
      <c r="K6" s="62">
        <v>11419.427</v>
      </c>
      <c r="L6" s="62">
        <v>9881.439</v>
      </c>
      <c r="M6" s="62">
        <v>3134.483</v>
      </c>
      <c r="N6" s="62">
        <v>1747.851</v>
      </c>
      <c r="O6" s="62">
        <v>842.097</v>
      </c>
      <c r="P6" s="249">
        <v>285.483</v>
      </c>
      <c r="Q6" s="61">
        <v>3560.456</v>
      </c>
      <c r="R6" s="62">
        <v>7611.632</v>
      </c>
      <c r="S6" s="62">
        <v>10045.866</v>
      </c>
      <c r="T6" s="62">
        <v>9289.568</v>
      </c>
      <c r="U6" s="62">
        <v>2957.577</v>
      </c>
      <c r="V6" s="62">
        <v>1820.451</v>
      </c>
      <c r="W6" s="62">
        <v>1048.909</v>
      </c>
      <c r="X6" s="249">
        <v>399.176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544223.98</v>
      </c>
      <c r="G9" s="50">
        <f>SUM(I9:P9)</f>
        <v>323370.7</v>
      </c>
      <c r="H9" s="269">
        <f>SUM(Q9:X9)</f>
        <v>220853.27999999997</v>
      </c>
      <c r="I9" s="51">
        <f aca="true" t="shared" si="0" ref="I9:X9">I10+I24+I54+I62</f>
        <v>39660.99</v>
      </c>
      <c r="J9" s="52">
        <f t="shared" si="0"/>
        <v>6678.34</v>
      </c>
      <c r="K9" s="52">
        <f t="shared" si="0"/>
        <v>18885.559999999998</v>
      </c>
      <c r="L9" s="52">
        <f t="shared" si="0"/>
        <v>48813.9</v>
      </c>
      <c r="M9" s="52">
        <f t="shared" si="0"/>
        <v>45466.82000000001</v>
      </c>
      <c r="N9" s="52">
        <f t="shared" si="0"/>
        <v>57892.79000000001</v>
      </c>
      <c r="O9" s="52">
        <f t="shared" si="0"/>
        <v>63297.11</v>
      </c>
      <c r="P9" s="252">
        <f t="shared" si="0"/>
        <v>42675.19</v>
      </c>
      <c r="Q9" s="51">
        <f t="shared" si="0"/>
        <v>38202.36</v>
      </c>
      <c r="R9" s="52">
        <f t="shared" si="0"/>
        <v>5643.75</v>
      </c>
      <c r="S9" s="52">
        <f t="shared" si="0"/>
        <v>11221.800000000001</v>
      </c>
      <c r="T9" s="52">
        <f t="shared" si="0"/>
        <v>18852.770000000004</v>
      </c>
      <c r="U9" s="52">
        <f t="shared" si="0"/>
        <v>20050.17</v>
      </c>
      <c r="V9" s="52">
        <f t="shared" si="0"/>
        <v>34256.729999999996</v>
      </c>
      <c r="W9" s="52">
        <f t="shared" si="0"/>
        <v>48646.6</v>
      </c>
      <c r="X9" s="252">
        <f t="shared" si="0"/>
        <v>43979.09999999999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173697.38</v>
      </c>
      <c r="G10" s="54">
        <f>SUM(I10:P10)</f>
        <v>93213.5</v>
      </c>
      <c r="H10" s="270">
        <f>SUM(Q10:X10)</f>
        <v>80483.88</v>
      </c>
      <c r="I10" s="55">
        <f>SUM(I11:I23)</f>
        <v>36192.090000000004</v>
      </c>
      <c r="J10" s="56">
        <f>SUM(J11:J23)</f>
        <v>3254.5699999999997</v>
      </c>
      <c r="K10" s="56">
        <f>SUM(K11:K23)</f>
        <v>4589.29</v>
      </c>
      <c r="L10" s="56">
        <f aca="true" t="shared" si="1" ref="L10:X10">SUM(L11:L23)</f>
        <v>12881.89</v>
      </c>
      <c r="M10" s="56">
        <f t="shared" si="1"/>
        <v>9586.35</v>
      </c>
      <c r="N10" s="56">
        <f t="shared" si="1"/>
        <v>10184.66</v>
      </c>
      <c r="O10" s="56">
        <f t="shared" si="1"/>
        <v>9686.369999999999</v>
      </c>
      <c r="P10" s="253">
        <f t="shared" si="1"/>
        <v>6838.280000000001</v>
      </c>
      <c r="Q10" s="55">
        <f t="shared" si="1"/>
        <v>34987.32</v>
      </c>
      <c r="R10" s="56">
        <f t="shared" si="1"/>
        <v>3458.1200000000003</v>
      </c>
      <c r="S10" s="56">
        <f t="shared" si="1"/>
        <v>5401.11</v>
      </c>
      <c r="T10" s="56">
        <f t="shared" si="1"/>
        <v>6942.42</v>
      </c>
      <c r="U10" s="56">
        <f t="shared" si="1"/>
        <v>3398.2200000000003</v>
      </c>
      <c r="V10" s="56">
        <f t="shared" si="1"/>
        <v>7488.850000000001</v>
      </c>
      <c r="W10" s="56">
        <f t="shared" si="1"/>
        <v>9279.27</v>
      </c>
      <c r="X10" s="253">
        <f t="shared" si="1"/>
        <v>9528.57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32010.719999999998</v>
      </c>
      <c r="G11" s="19">
        <f>SUM(I11:P11)</f>
        <v>23492.53</v>
      </c>
      <c r="H11" s="271">
        <f aca="true" t="shared" si="2" ref="H11:H61">SUM(Q11:X11)</f>
        <v>8518.189999999999</v>
      </c>
      <c r="I11" s="18">
        <v>61.830000000000005</v>
      </c>
      <c r="J11" s="31">
        <v>217.01999999999998</v>
      </c>
      <c r="K11" s="31">
        <v>1426.3</v>
      </c>
      <c r="L11" s="31">
        <v>7838.72</v>
      </c>
      <c r="M11" s="31">
        <v>5435.49</v>
      </c>
      <c r="N11" s="31">
        <v>4975.139999999999</v>
      </c>
      <c r="O11" s="31">
        <v>2676.0899999999997</v>
      </c>
      <c r="P11" s="85">
        <v>861.94</v>
      </c>
      <c r="Q11" s="32">
        <v>63.21</v>
      </c>
      <c r="R11" s="31">
        <v>76.39999999999999</v>
      </c>
      <c r="S11" s="31">
        <v>997.66</v>
      </c>
      <c r="T11" s="31">
        <v>2876.88</v>
      </c>
      <c r="U11" s="31">
        <v>1174.05</v>
      </c>
      <c r="V11" s="31">
        <v>1616.3300000000002</v>
      </c>
      <c r="W11" s="31">
        <v>965.27</v>
      </c>
      <c r="X11" s="85">
        <v>748.39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794</v>
      </c>
      <c r="G12" s="19">
        <f aca="true" t="shared" si="4" ref="G12:G62">SUM(I12:P12)</f>
        <v>465.94000000000005</v>
      </c>
      <c r="H12" s="271">
        <f t="shared" si="2"/>
        <v>328.05999999999995</v>
      </c>
      <c r="I12" s="18">
        <v>0</v>
      </c>
      <c r="J12" s="31">
        <v>0</v>
      </c>
      <c r="K12" s="31">
        <v>262.54</v>
      </c>
      <c r="L12" s="31">
        <v>203.4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114.4</v>
      </c>
      <c r="T12" s="31">
        <v>162.01</v>
      </c>
      <c r="U12" s="31">
        <v>51.65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23542.18</v>
      </c>
      <c r="G13" s="19">
        <f t="shared" si="4"/>
        <v>11556.810000000001</v>
      </c>
      <c r="H13" s="271">
        <f t="shared" si="2"/>
        <v>11985.369999999999</v>
      </c>
      <c r="I13" s="18">
        <v>2869.31</v>
      </c>
      <c r="J13" s="31">
        <v>963.15</v>
      </c>
      <c r="K13" s="31">
        <v>880.51</v>
      </c>
      <c r="L13" s="31">
        <v>1470.9099999999999</v>
      </c>
      <c r="M13" s="31">
        <v>749</v>
      </c>
      <c r="N13" s="31">
        <v>1108.5700000000002</v>
      </c>
      <c r="O13" s="31">
        <v>1926.08</v>
      </c>
      <c r="P13" s="85">
        <v>1589.28</v>
      </c>
      <c r="Q13" s="32">
        <v>2968.3799999999997</v>
      </c>
      <c r="R13" s="31">
        <v>1112.17</v>
      </c>
      <c r="S13" s="31">
        <v>628.33</v>
      </c>
      <c r="T13" s="31">
        <v>781.7800000000001</v>
      </c>
      <c r="U13" s="31">
        <v>812.55</v>
      </c>
      <c r="V13" s="31">
        <v>1623.5</v>
      </c>
      <c r="W13" s="31">
        <v>1723.69</v>
      </c>
      <c r="X13" s="85">
        <v>2334.9700000000003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902.5899999999999</v>
      </c>
      <c r="G14" s="19">
        <f t="shared" si="4"/>
        <v>442.91999999999996</v>
      </c>
      <c r="H14" s="271">
        <f t="shared" si="2"/>
        <v>459.66999999999996</v>
      </c>
      <c r="I14" s="18">
        <v>216.39</v>
      </c>
      <c r="J14" s="31">
        <v>71.74</v>
      </c>
      <c r="K14" s="31">
        <v>87.52</v>
      </c>
      <c r="L14" s="31">
        <v>0</v>
      </c>
      <c r="M14" s="31">
        <v>67.27</v>
      </c>
      <c r="N14" s="31">
        <v>0</v>
      </c>
      <c r="O14" s="31">
        <v>0</v>
      </c>
      <c r="P14" s="85">
        <v>0</v>
      </c>
      <c r="Q14" s="32">
        <v>221.25</v>
      </c>
      <c r="R14" s="31">
        <v>152.79999999999998</v>
      </c>
      <c r="S14" s="31">
        <v>38.96</v>
      </c>
      <c r="T14" s="31">
        <v>0</v>
      </c>
      <c r="U14" s="31">
        <v>0</v>
      </c>
      <c r="V14" s="31">
        <v>0</v>
      </c>
      <c r="W14" s="31">
        <v>46.66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2467.34</v>
      </c>
      <c r="G15" s="17">
        <f t="shared" si="4"/>
        <v>1315.65</v>
      </c>
      <c r="H15" s="272">
        <f t="shared" si="2"/>
        <v>1151.69</v>
      </c>
      <c r="I15" s="18">
        <v>403.7</v>
      </c>
      <c r="J15" s="31">
        <v>191.91</v>
      </c>
      <c r="K15" s="31">
        <v>86.45</v>
      </c>
      <c r="L15" s="31">
        <v>383.69</v>
      </c>
      <c r="M15" s="31">
        <v>193.49</v>
      </c>
      <c r="N15" s="31">
        <v>0</v>
      </c>
      <c r="O15" s="31">
        <v>56.410000000000004</v>
      </c>
      <c r="P15" s="85">
        <v>0</v>
      </c>
      <c r="Q15" s="32">
        <v>284.46</v>
      </c>
      <c r="R15" s="31">
        <v>185.94</v>
      </c>
      <c r="S15" s="31">
        <v>220.73999999999998</v>
      </c>
      <c r="T15" s="31">
        <v>107.61999999999999</v>
      </c>
      <c r="U15" s="31">
        <v>0</v>
      </c>
      <c r="V15" s="31">
        <v>103.84</v>
      </c>
      <c r="W15" s="31">
        <v>195.39999999999998</v>
      </c>
      <c r="X15" s="85">
        <v>53.690000000000005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4255.95</v>
      </c>
      <c r="G16" s="17">
        <f t="shared" si="4"/>
        <v>2431.9</v>
      </c>
      <c r="H16" s="272">
        <f t="shared" si="2"/>
        <v>1824.05</v>
      </c>
      <c r="I16" s="18">
        <v>442.40000000000003</v>
      </c>
      <c r="J16" s="31">
        <v>181.15</v>
      </c>
      <c r="K16" s="31">
        <v>509.01</v>
      </c>
      <c r="L16" s="31">
        <v>694.86</v>
      </c>
      <c r="M16" s="31">
        <v>286.89</v>
      </c>
      <c r="N16" s="31">
        <v>317.59</v>
      </c>
      <c r="O16" s="31">
        <v>0</v>
      </c>
      <c r="P16" s="85">
        <v>0</v>
      </c>
      <c r="Q16" s="32">
        <v>442.49</v>
      </c>
      <c r="R16" s="31">
        <v>418.65999999999997</v>
      </c>
      <c r="S16" s="31">
        <v>307.67</v>
      </c>
      <c r="T16" s="31">
        <v>144.09</v>
      </c>
      <c r="U16" s="31">
        <v>51.65</v>
      </c>
      <c r="V16" s="31">
        <v>256.79999999999995</v>
      </c>
      <c r="W16" s="31">
        <v>202.69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7988.26</v>
      </c>
      <c r="G17" s="17">
        <f t="shared" si="4"/>
        <v>4133.73</v>
      </c>
      <c r="H17" s="272">
        <f t="shared" si="2"/>
        <v>3854.53</v>
      </c>
      <c r="I17" s="18">
        <v>865.56</v>
      </c>
      <c r="J17" s="31">
        <v>385.62</v>
      </c>
      <c r="K17" s="31">
        <v>217.18</v>
      </c>
      <c r="L17" s="31">
        <v>1115.9699999999998</v>
      </c>
      <c r="M17" s="31">
        <v>252.44</v>
      </c>
      <c r="N17" s="31">
        <v>522.3</v>
      </c>
      <c r="O17" s="31">
        <v>343.69</v>
      </c>
      <c r="P17" s="85">
        <v>430.97</v>
      </c>
      <c r="Q17" s="32">
        <v>758.5600000000001</v>
      </c>
      <c r="R17" s="31">
        <v>229.2</v>
      </c>
      <c r="S17" s="31">
        <v>470.5</v>
      </c>
      <c r="T17" s="31">
        <v>409.71000000000004</v>
      </c>
      <c r="U17" s="31">
        <v>0</v>
      </c>
      <c r="V17" s="31">
        <v>787.43</v>
      </c>
      <c r="W17" s="31">
        <v>397.34999999999997</v>
      </c>
      <c r="X17" s="85">
        <v>801.7800000000001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38974.369999999995</v>
      </c>
      <c r="G18" s="17">
        <f>SUM(I18:P18)</f>
        <v>20542.86</v>
      </c>
      <c r="H18" s="272">
        <f t="shared" si="2"/>
        <v>18431.51</v>
      </c>
      <c r="I18" s="18">
        <v>11739.29</v>
      </c>
      <c r="J18" s="31">
        <v>744.64</v>
      </c>
      <c r="K18" s="31">
        <v>294.83</v>
      </c>
      <c r="L18" s="31">
        <v>517.1</v>
      </c>
      <c r="M18" s="31">
        <v>1398.51</v>
      </c>
      <c r="N18" s="31">
        <v>1829.66</v>
      </c>
      <c r="O18" s="31">
        <v>2344.3900000000003</v>
      </c>
      <c r="P18" s="85">
        <v>1674.4399999999998</v>
      </c>
      <c r="Q18" s="32">
        <v>10822.039999999999</v>
      </c>
      <c r="R18" s="31">
        <v>684.8</v>
      </c>
      <c r="S18" s="31">
        <v>435.23</v>
      </c>
      <c r="T18" s="31">
        <v>154.42000000000002</v>
      </c>
      <c r="U18" s="31">
        <v>517.59</v>
      </c>
      <c r="V18" s="31">
        <v>1269.31</v>
      </c>
      <c r="W18" s="31">
        <v>2494.44</v>
      </c>
      <c r="X18" s="85">
        <v>2053.68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5950.49</v>
      </c>
      <c r="G19" s="17">
        <f t="shared" si="4"/>
        <v>2692.15</v>
      </c>
      <c r="H19" s="272">
        <f t="shared" si="2"/>
        <v>3258.3399999999997</v>
      </c>
      <c r="I19" s="18">
        <v>1504.24</v>
      </c>
      <c r="J19" s="31">
        <v>35.87</v>
      </c>
      <c r="K19" s="31">
        <v>218.25</v>
      </c>
      <c r="L19" s="31">
        <v>315.32</v>
      </c>
      <c r="M19" s="31">
        <v>185.17</v>
      </c>
      <c r="N19" s="31">
        <v>151.85999999999999</v>
      </c>
      <c r="O19" s="31">
        <v>219.87</v>
      </c>
      <c r="P19" s="85">
        <v>61.57</v>
      </c>
      <c r="Q19" s="32">
        <v>1949.57</v>
      </c>
      <c r="R19" s="31">
        <v>74.38</v>
      </c>
      <c r="S19" s="31">
        <v>147.2</v>
      </c>
      <c r="T19" s="31">
        <v>316.63</v>
      </c>
      <c r="U19" s="31">
        <v>184.76999999999998</v>
      </c>
      <c r="V19" s="31">
        <v>56.04</v>
      </c>
      <c r="W19" s="31">
        <v>0</v>
      </c>
      <c r="X19" s="85">
        <v>529.75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2276.96</v>
      </c>
      <c r="G20" s="17">
        <f t="shared" si="4"/>
        <v>0</v>
      </c>
      <c r="H20" s="272">
        <f t="shared" si="2"/>
        <v>2276.96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1334.95</v>
      </c>
      <c r="T20" s="31">
        <v>942.01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31514.8</v>
      </c>
      <c r="G21" s="17">
        <f t="shared" si="4"/>
        <v>16248.72</v>
      </c>
      <c r="H21" s="272">
        <f t="shared" si="2"/>
        <v>15266.08</v>
      </c>
      <c r="I21" s="18">
        <v>16248.72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15266.08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2855.62</v>
      </c>
      <c r="G22" s="17">
        <f t="shared" si="4"/>
        <v>1136.71</v>
      </c>
      <c r="H22" s="272">
        <f t="shared" si="2"/>
        <v>1718.9099999999999</v>
      </c>
      <c r="I22" s="18">
        <v>675.96</v>
      </c>
      <c r="J22" s="31">
        <v>71.74</v>
      </c>
      <c r="K22" s="31">
        <v>42.160000000000004</v>
      </c>
      <c r="L22" s="31">
        <v>0</v>
      </c>
      <c r="M22" s="31">
        <v>117.9</v>
      </c>
      <c r="N22" s="31">
        <v>105.82</v>
      </c>
      <c r="O22" s="31">
        <v>0</v>
      </c>
      <c r="P22" s="85">
        <v>123.13000000000001</v>
      </c>
      <c r="Q22" s="32">
        <v>1074.6299999999999</v>
      </c>
      <c r="R22" s="31">
        <v>76.39999999999999</v>
      </c>
      <c r="S22" s="31">
        <v>32.800000000000004</v>
      </c>
      <c r="T22" s="31">
        <v>329.90000000000003</v>
      </c>
      <c r="U22" s="31">
        <v>0</v>
      </c>
      <c r="V22" s="31">
        <v>103.84</v>
      </c>
      <c r="W22" s="31">
        <v>101.34</v>
      </c>
      <c r="X22" s="85">
        <v>0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20164.1</v>
      </c>
      <c r="G23" s="17">
        <f>SUM(I23:P23)</f>
        <v>8753.58</v>
      </c>
      <c r="H23" s="272">
        <f t="shared" si="2"/>
        <v>11410.519999999999</v>
      </c>
      <c r="I23" s="18">
        <v>1164.69</v>
      </c>
      <c r="J23" s="31">
        <v>391.73</v>
      </c>
      <c r="K23" s="31">
        <v>564.5400000000001</v>
      </c>
      <c r="L23" s="31">
        <v>341.92</v>
      </c>
      <c r="M23" s="31">
        <v>900.19</v>
      </c>
      <c r="N23" s="31">
        <v>1173.72</v>
      </c>
      <c r="O23" s="31">
        <v>2119.84</v>
      </c>
      <c r="P23" s="85">
        <v>2096.9500000000003</v>
      </c>
      <c r="Q23" s="32">
        <v>1136.6499999999999</v>
      </c>
      <c r="R23" s="31">
        <v>447.37</v>
      </c>
      <c r="S23" s="31">
        <v>672.67</v>
      </c>
      <c r="T23" s="31">
        <v>717.37</v>
      </c>
      <c r="U23" s="31">
        <v>605.96</v>
      </c>
      <c r="V23" s="31">
        <v>1671.76</v>
      </c>
      <c r="W23" s="31">
        <v>3152.43</v>
      </c>
      <c r="X23" s="85">
        <v>3006.31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283688.28</v>
      </c>
      <c r="G24" s="54">
        <f>SUM(I24:P24)</f>
        <v>178073.49000000002</v>
      </c>
      <c r="H24" s="270">
        <f>SUM(Q24:X24)</f>
        <v>105614.79</v>
      </c>
      <c r="I24" s="55">
        <f>SUM(I25:I53)</f>
        <v>1970.8500000000001</v>
      </c>
      <c r="J24" s="56">
        <f aca="true" t="shared" si="5" ref="J24:X24">SUM(J25:J53)</f>
        <v>1006.3299999999999</v>
      </c>
      <c r="K24" s="56">
        <f t="shared" si="5"/>
        <v>4392.8</v>
      </c>
      <c r="L24" s="56">
        <f t="shared" si="5"/>
        <v>23293.6</v>
      </c>
      <c r="M24" s="56">
        <f t="shared" si="5"/>
        <v>32166.570000000003</v>
      </c>
      <c r="N24" s="56">
        <f t="shared" si="5"/>
        <v>43401.270000000004</v>
      </c>
      <c r="O24" s="56">
        <f t="shared" si="5"/>
        <v>46624.189999999995</v>
      </c>
      <c r="P24" s="253">
        <f t="shared" si="5"/>
        <v>25217.880000000005</v>
      </c>
      <c r="Q24" s="55">
        <f t="shared" si="5"/>
        <v>1701.08</v>
      </c>
      <c r="R24" s="56">
        <f t="shared" si="5"/>
        <v>864.2099999999998</v>
      </c>
      <c r="S24" s="56">
        <f>SUM(S25:S53)</f>
        <v>2852.38</v>
      </c>
      <c r="T24" s="56">
        <f t="shared" si="5"/>
        <v>9408.920000000004</v>
      </c>
      <c r="U24" s="56">
        <f t="shared" si="5"/>
        <v>14442.329999999998</v>
      </c>
      <c r="V24" s="56">
        <f t="shared" si="5"/>
        <v>23584.789999999994</v>
      </c>
      <c r="W24" s="56">
        <f t="shared" si="5"/>
        <v>31767.94</v>
      </c>
      <c r="X24" s="253">
        <f t="shared" si="5"/>
        <v>20993.139999999996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9871.970000000001</v>
      </c>
      <c r="G26" s="17">
        <f>SUM(I26:P26)</f>
        <v>7231.820000000001</v>
      </c>
      <c r="H26" s="272">
        <f t="shared" si="2"/>
        <v>2640.1499999999996</v>
      </c>
      <c r="I26" s="32">
        <v>0</v>
      </c>
      <c r="J26" s="31">
        <v>48.43</v>
      </c>
      <c r="K26" s="31">
        <v>131.81</v>
      </c>
      <c r="L26" s="31">
        <v>1721.97</v>
      </c>
      <c r="M26" s="31">
        <v>1888.19</v>
      </c>
      <c r="N26" s="31">
        <v>1587.71</v>
      </c>
      <c r="O26" s="31">
        <v>1422.7399999999998</v>
      </c>
      <c r="P26" s="85">
        <v>430.97</v>
      </c>
      <c r="Q26" s="32">
        <v>0</v>
      </c>
      <c r="R26" s="31">
        <v>142.62</v>
      </c>
      <c r="S26" s="31">
        <v>112.4</v>
      </c>
      <c r="T26" s="31">
        <v>559.9</v>
      </c>
      <c r="U26" s="31">
        <v>360.65999999999997</v>
      </c>
      <c r="V26" s="31">
        <v>752.36</v>
      </c>
      <c r="W26" s="31">
        <v>443.76</v>
      </c>
      <c r="X26" s="85">
        <v>268.45000000000005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2215.7200000000003</v>
      </c>
      <c r="G27" s="17">
        <f aca="true" t="shared" si="6" ref="G27:G43">SUM(I27:P27)</f>
        <v>1871.17</v>
      </c>
      <c r="H27" s="272">
        <f t="shared" si="2"/>
        <v>344.55</v>
      </c>
      <c r="I27" s="32">
        <v>0</v>
      </c>
      <c r="J27" s="31">
        <v>0</v>
      </c>
      <c r="K27" s="31">
        <v>84.32000000000001</v>
      </c>
      <c r="L27" s="31">
        <v>308.25</v>
      </c>
      <c r="M27" s="31">
        <v>572.62</v>
      </c>
      <c r="N27" s="31">
        <v>476.39</v>
      </c>
      <c r="O27" s="31">
        <v>306.46000000000004</v>
      </c>
      <c r="P27" s="85">
        <v>123.13000000000001</v>
      </c>
      <c r="Q27" s="32">
        <v>0</v>
      </c>
      <c r="R27" s="31">
        <v>0</v>
      </c>
      <c r="S27" s="31">
        <v>0</v>
      </c>
      <c r="T27" s="31">
        <v>105.09</v>
      </c>
      <c r="U27" s="31">
        <v>184.76999999999998</v>
      </c>
      <c r="V27" s="31">
        <v>0</v>
      </c>
      <c r="W27" s="31">
        <v>54.690000000000005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2426.62</v>
      </c>
      <c r="G28" s="17">
        <f t="shared" si="6"/>
        <v>1486.89</v>
      </c>
      <c r="H28" s="272">
        <f t="shared" si="2"/>
        <v>939.73</v>
      </c>
      <c r="I28" s="32">
        <v>0</v>
      </c>
      <c r="J28" s="31">
        <v>0</v>
      </c>
      <c r="K28" s="31">
        <v>82.66999999999999</v>
      </c>
      <c r="L28" s="31">
        <v>316.03999999999996</v>
      </c>
      <c r="M28" s="31">
        <v>370.34</v>
      </c>
      <c r="N28" s="31">
        <v>370.68</v>
      </c>
      <c r="O28" s="31">
        <v>347.16</v>
      </c>
      <c r="P28" s="85">
        <v>0</v>
      </c>
      <c r="Q28" s="32">
        <v>0</v>
      </c>
      <c r="R28" s="31">
        <v>0</v>
      </c>
      <c r="S28" s="31">
        <v>0</v>
      </c>
      <c r="T28" s="31">
        <v>248.13</v>
      </c>
      <c r="U28" s="31">
        <v>227.54</v>
      </c>
      <c r="V28" s="31">
        <v>207.68</v>
      </c>
      <c r="W28" s="31">
        <v>202.69</v>
      </c>
      <c r="X28" s="85">
        <v>53.690000000000005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1656.2099999999996</v>
      </c>
      <c r="G29" s="17">
        <f t="shared" si="6"/>
        <v>1102.2399999999998</v>
      </c>
      <c r="H29" s="272">
        <f t="shared" si="2"/>
        <v>553.9699999999999</v>
      </c>
      <c r="I29" s="32">
        <v>0</v>
      </c>
      <c r="J29" s="31">
        <v>0</v>
      </c>
      <c r="K29" s="31">
        <v>42.160000000000004</v>
      </c>
      <c r="L29" s="31">
        <v>260.91999999999996</v>
      </c>
      <c r="M29" s="31">
        <v>193.49</v>
      </c>
      <c r="N29" s="31">
        <v>333.49</v>
      </c>
      <c r="O29" s="31">
        <v>210.60999999999999</v>
      </c>
      <c r="P29" s="85">
        <v>61.57</v>
      </c>
      <c r="Q29" s="32">
        <v>0</v>
      </c>
      <c r="R29" s="31">
        <v>0</v>
      </c>
      <c r="S29" s="31">
        <v>0</v>
      </c>
      <c r="T29" s="31">
        <v>50.7</v>
      </c>
      <c r="U29" s="31">
        <v>66.55999999999999</v>
      </c>
      <c r="V29" s="31">
        <v>349.60999999999996</v>
      </c>
      <c r="W29" s="31">
        <v>87.1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5173.4</v>
      </c>
      <c r="G30" s="17">
        <f t="shared" si="6"/>
        <v>2939.9499999999994</v>
      </c>
      <c r="H30" s="272">
        <f t="shared" si="2"/>
        <v>2233.4500000000003</v>
      </c>
      <c r="I30" s="32">
        <v>0</v>
      </c>
      <c r="J30" s="31">
        <v>90.39999999999999</v>
      </c>
      <c r="K30" s="31">
        <v>271.09</v>
      </c>
      <c r="L30" s="31">
        <v>608.33</v>
      </c>
      <c r="M30" s="31">
        <v>437.61</v>
      </c>
      <c r="N30" s="31">
        <v>1005.87</v>
      </c>
      <c r="O30" s="31">
        <v>341.95</v>
      </c>
      <c r="P30" s="85">
        <v>184.70000000000002</v>
      </c>
      <c r="Q30" s="32">
        <v>31.61</v>
      </c>
      <c r="R30" s="31">
        <v>0</v>
      </c>
      <c r="S30" s="31">
        <v>85.28</v>
      </c>
      <c r="T30" s="31">
        <v>513.8399999999999</v>
      </c>
      <c r="U30" s="31">
        <v>624.1</v>
      </c>
      <c r="V30" s="31">
        <v>332.11</v>
      </c>
      <c r="W30" s="31">
        <v>539.13</v>
      </c>
      <c r="X30" s="85">
        <v>107.38000000000001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1139.04</v>
      </c>
      <c r="G31" s="17">
        <f t="shared" si="6"/>
        <v>0</v>
      </c>
      <c r="H31" s="272">
        <f t="shared" si="2"/>
        <v>1139.04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32.800000000000004</v>
      </c>
      <c r="T31" s="31">
        <v>221.45000000000002</v>
      </c>
      <c r="U31" s="31">
        <v>360.65999999999997</v>
      </c>
      <c r="V31" s="31">
        <v>369.09999999999997</v>
      </c>
      <c r="W31" s="31">
        <v>101.34</v>
      </c>
      <c r="X31" s="85">
        <v>53.690000000000005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1565.92</v>
      </c>
      <c r="G32" s="17">
        <f t="shared" si="6"/>
        <v>0</v>
      </c>
      <c r="H32" s="272">
        <f t="shared" si="2"/>
        <v>1565.92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502.05</v>
      </c>
      <c r="U32" s="31">
        <v>302.97</v>
      </c>
      <c r="V32" s="31">
        <v>215.92</v>
      </c>
      <c r="W32" s="31">
        <v>444.75</v>
      </c>
      <c r="X32" s="85">
        <v>100.23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1877.37</v>
      </c>
      <c r="G33" s="17">
        <f t="shared" si="6"/>
        <v>1458.01</v>
      </c>
      <c r="H33" s="272">
        <f>SUM(Q33:X33)</f>
        <v>419.36</v>
      </c>
      <c r="I33" s="32">
        <v>61.830000000000005</v>
      </c>
      <c r="J33" s="31">
        <v>115.39</v>
      </c>
      <c r="K33" s="31">
        <v>301.23</v>
      </c>
      <c r="L33" s="31">
        <v>186.18</v>
      </c>
      <c r="M33" s="31">
        <v>243.48</v>
      </c>
      <c r="N33" s="31">
        <v>317.35999999999996</v>
      </c>
      <c r="O33" s="31">
        <v>170.97</v>
      </c>
      <c r="P33" s="85">
        <v>61.57</v>
      </c>
      <c r="Q33" s="32">
        <v>0</v>
      </c>
      <c r="R33" s="31">
        <v>0</v>
      </c>
      <c r="S33" s="31">
        <v>32.800000000000004</v>
      </c>
      <c r="T33" s="31">
        <v>56.92</v>
      </c>
      <c r="U33" s="31">
        <v>124.25</v>
      </c>
      <c r="V33" s="31">
        <v>112.08</v>
      </c>
      <c r="W33" s="31">
        <v>93.31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8417.19</v>
      </c>
      <c r="G34" s="17">
        <f t="shared" si="6"/>
        <v>4981.0599999999995</v>
      </c>
      <c r="H34" s="272">
        <f t="shared" si="2"/>
        <v>3436.1300000000006</v>
      </c>
      <c r="I34" s="32">
        <v>92.74000000000001</v>
      </c>
      <c r="J34" s="31">
        <v>35.87</v>
      </c>
      <c r="K34" s="31">
        <v>303.05</v>
      </c>
      <c r="L34" s="31">
        <v>782.74</v>
      </c>
      <c r="M34" s="31">
        <v>1329.48</v>
      </c>
      <c r="N34" s="31">
        <v>1135.87</v>
      </c>
      <c r="O34" s="31">
        <v>1063.24</v>
      </c>
      <c r="P34" s="85">
        <v>238.07</v>
      </c>
      <c r="Q34" s="32">
        <v>63.21</v>
      </c>
      <c r="R34" s="31">
        <v>0</v>
      </c>
      <c r="S34" s="31">
        <v>32.800000000000004</v>
      </c>
      <c r="T34" s="31">
        <v>530.51</v>
      </c>
      <c r="U34" s="31">
        <v>1337.0800000000002</v>
      </c>
      <c r="V34" s="31">
        <v>435.95</v>
      </c>
      <c r="W34" s="31">
        <v>828.97</v>
      </c>
      <c r="X34" s="85">
        <v>207.60999999999999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5919.03</v>
      </c>
      <c r="G35" s="17">
        <f t="shared" si="6"/>
        <v>3544.4399999999996</v>
      </c>
      <c r="H35" s="272">
        <f t="shared" si="2"/>
        <v>2374.59</v>
      </c>
      <c r="I35" s="32">
        <v>0</v>
      </c>
      <c r="J35" s="31">
        <v>35.87</v>
      </c>
      <c r="K35" s="31">
        <v>89.64999999999999</v>
      </c>
      <c r="L35" s="31">
        <v>431.55</v>
      </c>
      <c r="M35" s="31">
        <v>671.31</v>
      </c>
      <c r="N35" s="31">
        <v>529.4799999999999</v>
      </c>
      <c r="O35" s="31">
        <v>855.66</v>
      </c>
      <c r="P35" s="85">
        <v>930.92</v>
      </c>
      <c r="Q35" s="32">
        <v>31.61</v>
      </c>
      <c r="R35" s="31">
        <v>74.38</v>
      </c>
      <c r="S35" s="31">
        <v>178.25</v>
      </c>
      <c r="T35" s="31">
        <v>107.61999999999999</v>
      </c>
      <c r="U35" s="31">
        <v>447.29999999999995</v>
      </c>
      <c r="V35" s="31">
        <v>763.49</v>
      </c>
      <c r="W35" s="31">
        <v>541.06</v>
      </c>
      <c r="X35" s="85">
        <v>230.88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1537.81</v>
      </c>
      <c r="G37" s="17">
        <f t="shared" si="6"/>
        <v>839.75</v>
      </c>
      <c r="H37" s="272">
        <f t="shared" si="2"/>
        <v>698.0600000000001</v>
      </c>
      <c r="I37" s="32">
        <v>119.53</v>
      </c>
      <c r="J37" s="31">
        <v>120.17</v>
      </c>
      <c r="K37" s="31">
        <v>126.48</v>
      </c>
      <c r="L37" s="31">
        <v>96.86</v>
      </c>
      <c r="M37" s="31">
        <v>110.03999999999999</v>
      </c>
      <c r="N37" s="31">
        <v>151.74</v>
      </c>
      <c r="O37" s="31">
        <v>0</v>
      </c>
      <c r="P37" s="85">
        <v>114.93</v>
      </c>
      <c r="Q37" s="32">
        <v>181.22</v>
      </c>
      <c r="R37" s="31">
        <v>110.39</v>
      </c>
      <c r="S37" s="31">
        <v>118.08</v>
      </c>
      <c r="T37" s="31">
        <v>48.169999999999995</v>
      </c>
      <c r="U37" s="31">
        <v>0</v>
      </c>
      <c r="V37" s="31">
        <v>0</v>
      </c>
      <c r="W37" s="31">
        <v>139.97</v>
      </c>
      <c r="X37" s="85">
        <v>100.23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4164.87</v>
      </c>
      <c r="G38" s="17">
        <f t="shared" si="6"/>
        <v>2481.33</v>
      </c>
      <c r="H38" s="272">
        <f t="shared" si="2"/>
        <v>1683.54</v>
      </c>
      <c r="I38" s="32">
        <v>61.830000000000005</v>
      </c>
      <c r="J38" s="31">
        <v>107.61</v>
      </c>
      <c r="K38" s="31">
        <v>268.94</v>
      </c>
      <c r="L38" s="31">
        <v>591.54</v>
      </c>
      <c r="M38" s="31">
        <v>493.15999999999997</v>
      </c>
      <c r="N38" s="31">
        <v>310.2</v>
      </c>
      <c r="O38" s="31">
        <v>340.21000000000004</v>
      </c>
      <c r="P38" s="85">
        <v>307.84</v>
      </c>
      <c r="Q38" s="32">
        <v>94.82000000000001</v>
      </c>
      <c r="R38" s="31">
        <v>39.21</v>
      </c>
      <c r="S38" s="31">
        <v>75.44</v>
      </c>
      <c r="T38" s="31">
        <v>383.46000000000004</v>
      </c>
      <c r="U38" s="31">
        <v>383.63000000000005</v>
      </c>
      <c r="V38" s="31">
        <v>323.88</v>
      </c>
      <c r="W38" s="31">
        <v>383.1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599.49</v>
      </c>
      <c r="G39" s="17">
        <f t="shared" si="6"/>
        <v>339.05</v>
      </c>
      <c r="H39" s="272">
        <f t="shared" si="2"/>
        <v>260.44</v>
      </c>
      <c r="I39" s="32">
        <v>0</v>
      </c>
      <c r="J39" s="31">
        <v>0</v>
      </c>
      <c r="K39" s="31">
        <v>0</v>
      </c>
      <c r="L39" s="31">
        <v>58.69</v>
      </c>
      <c r="M39" s="31">
        <v>0</v>
      </c>
      <c r="N39" s="31">
        <v>52.970000000000006</v>
      </c>
      <c r="O39" s="31">
        <v>227.39000000000001</v>
      </c>
      <c r="P39" s="85">
        <v>0</v>
      </c>
      <c r="Q39" s="32">
        <v>0</v>
      </c>
      <c r="R39" s="31">
        <v>0</v>
      </c>
      <c r="S39" s="31">
        <v>0</v>
      </c>
      <c r="T39" s="31">
        <v>56.92</v>
      </c>
      <c r="U39" s="31">
        <v>103.29</v>
      </c>
      <c r="V39" s="31">
        <v>0</v>
      </c>
      <c r="W39" s="31">
        <v>0</v>
      </c>
      <c r="X39" s="85">
        <v>100.23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639.78</v>
      </c>
      <c r="G40" s="17">
        <f t="shared" si="6"/>
        <v>481.52</v>
      </c>
      <c r="H40" s="272">
        <f t="shared" si="2"/>
        <v>158.26</v>
      </c>
      <c r="I40" s="32">
        <v>0</v>
      </c>
      <c r="J40" s="31">
        <v>0</v>
      </c>
      <c r="K40" s="31">
        <v>0</v>
      </c>
      <c r="L40" s="31">
        <v>47.849999999999994</v>
      </c>
      <c r="M40" s="31">
        <v>0</v>
      </c>
      <c r="N40" s="31">
        <v>151.85999999999999</v>
      </c>
      <c r="O40" s="31">
        <v>105.31</v>
      </c>
      <c r="P40" s="85">
        <v>176.5</v>
      </c>
      <c r="Q40" s="32">
        <v>0</v>
      </c>
      <c r="R40" s="31">
        <v>0</v>
      </c>
      <c r="S40" s="31">
        <v>0</v>
      </c>
      <c r="T40" s="31">
        <v>0</v>
      </c>
      <c r="U40" s="31">
        <v>51.65</v>
      </c>
      <c r="V40" s="31">
        <v>51.92</v>
      </c>
      <c r="W40" s="31">
        <v>54.690000000000005</v>
      </c>
      <c r="X40" s="85">
        <v>0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700.6500000000001</v>
      </c>
      <c r="G42" s="17">
        <f t="shared" si="6"/>
        <v>335.72</v>
      </c>
      <c r="H42" s="272">
        <f t="shared" si="2"/>
        <v>364.93</v>
      </c>
      <c r="I42" s="32">
        <v>30.91</v>
      </c>
      <c r="J42" s="31">
        <v>0</v>
      </c>
      <c r="K42" s="31">
        <v>87.52</v>
      </c>
      <c r="L42" s="31">
        <v>217.29000000000002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39.21</v>
      </c>
      <c r="S42" s="31">
        <v>77.91</v>
      </c>
      <c r="T42" s="31">
        <v>247.81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24060.229999999996</v>
      </c>
      <c r="G43" s="17">
        <f t="shared" si="6"/>
        <v>13898.519999999999</v>
      </c>
      <c r="H43" s="272">
        <f t="shared" si="2"/>
        <v>10161.71</v>
      </c>
      <c r="I43" s="32">
        <v>0</v>
      </c>
      <c r="J43" s="31">
        <v>66.96000000000001</v>
      </c>
      <c r="K43" s="31">
        <v>132.88</v>
      </c>
      <c r="L43" s="31">
        <v>1737.33</v>
      </c>
      <c r="M43" s="31">
        <v>2391.77</v>
      </c>
      <c r="N43" s="31">
        <v>4480.79</v>
      </c>
      <c r="O43" s="31">
        <v>3966.5499999999997</v>
      </c>
      <c r="P43" s="85">
        <v>1122.24</v>
      </c>
      <c r="Q43" s="32">
        <v>0</v>
      </c>
      <c r="R43" s="31">
        <v>0</v>
      </c>
      <c r="S43" s="31">
        <v>122.23</v>
      </c>
      <c r="T43" s="31">
        <v>470.4</v>
      </c>
      <c r="U43" s="31">
        <v>1585.17</v>
      </c>
      <c r="V43" s="31">
        <v>2525.92</v>
      </c>
      <c r="W43" s="31">
        <v>4009.8599999999997</v>
      </c>
      <c r="X43" s="85">
        <v>1448.1299999999999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68465.27</v>
      </c>
      <c r="G44" s="17">
        <f t="shared" si="4"/>
        <v>47471.87</v>
      </c>
      <c r="H44" s="272">
        <f t="shared" si="2"/>
        <v>20993.399999999998</v>
      </c>
      <c r="I44" s="32">
        <v>0</v>
      </c>
      <c r="J44" s="31">
        <v>0</v>
      </c>
      <c r="K44" s="31">
        <v>1194.25</v>
      </c>
      <c r="L44" s="31">
        <v>9491.56</v>
      </c>
      <c r="M44" s="31">
        <v>12258.710000000001</v>
      </c>
      <c r="N44" s="31">
        <v>12549.060000000001</v>
      </c>
      <c r="O44" s="31">
        <v>7836.509999999999</v>
      </c>
      <c r="P44" s="85">
        <v>4141.78</v>
      </c>
      <c r="Q44" s="32">
        <v>31.61</v>
      </c>
      <c r="R44" s="31">
        <v>0</v>
      </c>
      <c r="S44" s="31">
        <v>522.4100000000001</v>
      </c>
      <c r="T44" s="31">
        <v>3014.91</v>
      </c>
      <c r="U44" s="31">
        <v>3187.2799999999997</v>
      </c>
      <c r="V44" s="31">
        <v>5642.49</v>
      </c>
      <c r="W44" s="31">
        <v>5850.63</v>
      </c>
      <c r="X44" s="85">
        <v>2744.0699999999997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116980.04000000001</v>
      </c>
      <c r="G45" s="17">
        <f t="shared" si="4"/>
        <v>69868.76000000001</v>
      </c>
      <c r="H45" s="272">
        <f t="shared" si="2"/>
        <v>47111.280000000006</v>
      </c>
      <c r="I45" s="32">
        <v>92.74000000000001</v>
      </c>
      <c r="J45" s="31">
        <v>48.43</v>
      </c>
      <c r="K45" s="31">
        <v>133.93</v>
      </c>
      <c r="L45" s="31">
        <v>2336.96</v>
      </c>
      <c r="M45" s="31">
        <v>7533.2699999999995</v>
      </c>
      <c r="N45" s="31">
        <v>17051.61</v>
      </c>
      <c r="O45" s="31">
        <v>27058.5</v>
      </c>
      <c r="P45" s="85">
        <v>15613.32</v>
      </c>
      <c r="Q45" s="32">
        <v>153.82000000000002</v>
      </c>
      <c r="R45" s="31">
        <v>37.19</v>
      </c>
      <c r="S45" s="31">
        <v>32.800000000000004</v>
      </c>
      <c r="T45" s="31">
        <v>1214.2900000000002</v>
      </c>
      <c r="U45" s="31">
        <v>3471.99</v>
      </c>
      <c r="V45" s="31">
        <v>10396.2</v>
      </c>
      <c r="W45" s="31">
        <v>16795.58</v>
      </c>
      <c r="X45" s="85">
        <v>15009.410000000002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859.56</v>
      </c>
      <c r="G47" s="17">
        <f t="shared" si="4"/>
        <v>288.85</v>
      </c>
      <c r="H47" s="272">
        <f t="shared" si="2"/>
        <v>570.7099999999999</v>
      </c>
      <c r="I47" s="32">
        <v>0</v>
      </c>
      <c r="J47" s="31">
        <v>0</v>
      </c>
      <c r="K47" s="31">
        <v>0</v>
      </c>
      <c r="L47" s="31">
        <v>0</v>
      </c>
      <c r="M47" s="31">
        <v>117.9</v>
      </c>
      <c r="N47" s="31">
        <v>52.970000000000006</v>
      </c>
      <c r="O47" s="31">
        <v>56.410000000000004</v>
      </c>
      <c r="P47" s="85">
        <v>61.57</v>
      </c>
      <c r="Q47" s="32">
        <v>0</v>
      </c>
      <c r="R47" s="31">
        <v>0</v>
      </c>
      <c r="S47" s="31">
        <v>0</v>
      </c>
      <c r="T47" s="31">
        <v>50.7</v>
      </c>
      <c r="U47" s="31">
        <v>148.06</v>
      </c>
      <c r="V47" s="31">
        <v>215.92</v>
      </c>
      <c r="W47" s="31">
        <v>156.03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9697.43</v>
      </c>
      <c r="G48" s="17">
        <f t="shared" si="4"/>
        <v>7749.29</v>
      </c>
      <c r="H48" s="272">
        <f t="shared" si="2"/>
        <v>1948.1399999999999</v>
      </c>
      <c r="I48" s="32">
        <v>247.29999999999998</v>
      </c>
      <c r="J48" s="31">
        <v>48.43</v>
      </c>
      <c r="K48" s="31">
        <v>402.88</v>
      </c>
      <c r="L48" s="31">
        <v>2472.41</v>
      </c>
      <c r="M48" s="31">
        <v>2303.2400000000002</v>
      </c>
      <c r="N48" s="31">
        <v>1367.1599999999999</v>
      </c>
      <c r="O48" s="31">
        <v>533.3299999999999</v>
      </c>
      <c r="P48" s="85">
        <v>374.53999999999996</v>
      </c>
      <c r="Q48" s="32">
        <v>280.25</v>
      </c>
      <c r="R48" s="31">
        <v>268.40999999999997</v>
      </c>
      <c r="S48" s="31">
        <v>337.04</v>
      </c>
      <c r="T48" s="31">
        <v>164.53</v>
      </c>
      <c r="U48" s="31">
        <v>251.35000000000002</v>
      </c>
      <c r="V48" s="31">
        <v>256.79999999999995</v>
      </c>
      <c r="W48" s="31">
        <v>235.84</v>
      </c>
      <c r="X48" s="85">
        <v>153.92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7310.58</v>
      </c>
      <c r="G49" s="17">
        <f t="shared" si="4"/>
        <v>4384.78</v>
      </c>
      <c r="H49" s="272">
        <f t="shared" si="2"/>
        <v>2925.8</v>
      </c>
      <c r="I49" s="32">
        <v>366.83</v>
      </c>
      <c r="J49" s="31">
        <v>204.47</v>
      </c>
      <c r="K49" s="31">
        <v>446.11</v>
      </c>
      <c r="L49" s="31">
        <v>916.1</v>
      </c>
      <c r="M49" s="31">
        <v>571.51</v>
      </c>
      <c r="N49" s="31">
        <v>476.27000000000004</v>
      </c>
      <c r="O49" s="31">
        <v>728.52</v>
      </c>
      <c r="P49" s="85">
        <v>674.9699999999999</v>
      </c>
      <c r="Q49" s="32">
        <v>126.42999999999999</v>
      </c>
      <c r="R49" s="31">
        <v>115.61</v>
      </c>
      <c r="S49" s="31">
        <v>743.83</v>
      </c>
      <c r="T49" s="31">
        <v>200.27</v>
      </c>
      <c r="U49" s="31">
        <v>554.32</v>
      </c>
      <c r="V49" s="31">
        <v>211.79999999999998</v>
      </c>
      <c r="W49" s="31">
        <v>758.78</v>
      </c>
      <c r="X49" s="85">
        <v>214.76000000000002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5071.97</v>
      </c>
      <c r="G51" s="17">
        <f t="shared" si="4"/>
        <v>3305.13</v>
      </c>
      <c r="H51" s="272">
        <f t="shared" si="2"/>
        <v>1766.84</v>
      </c>
      <c r="I51" s="32">
        <v>30.91</v>
      </c>
      <c r="J51" s="31">
        <v>0</v>
      </c>
      <c r="K51" s="31">
        <v>166.99</v>
      </c>
      <c r="L51" s="31">
        <v>660.13</v>
      </c>
      <c r="M51" s="31">
        <v>680.45</v>
      </c>
      <c r="N51" s="31">
        <v>742.2299999999999</v>
      </c>
      <c r="O51" s="31">
        <v>548.2900000000001</v>
      </c>
      <c r="P51" s="85">
        <v>476.13</v>
      </c>
      <c r="Q51" s="32">
        <v>31.61</v>
      </c>
      <c r="R51" s="31">
        <v>0</v>
      </c>
      <c r="S51" s="31">
        <v>227.76</v>
      </c>
      <c r="T51" s="31">
        <v>473.93</v>
      </c>
      <c r="U51" s="31">
        <v>618.05</v>
      </c>
      <c r="V51" s="31">
        <v>268.6</v>
      </c>
      <c r="W51" s="31">
        <v>46.66</v>
      </c>
      <c r="X51" s="85">
        <v>100.23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1496.74</v>
      </c>
      <c r="G52" s="17">
        <f t="shared" si="4"/>
        <v>1020.65</v>
      </c>
      <c r="H52" s="272">
        <f>SUM(Q52:X52)</f>
        <v>476.09000000000003</v>
      </c>
      <c r="I52" s="32">
        <v>0</v>
      </c>
      <c r="J52" s="31">
        <v>0</v>
      </c>
      <c r="K52" s="31">
        <v>84.68</v>
      </c>
      <c r="L52" s="31">
        <v>50.9</v>
      </c>
      <c r="M52" s="31">
        <v>0</v>
      </c>
      <c r="N52" s="31">
        <v>257.56</v>
      </c>
      <c r="O52" s="31">
        <v>504.38000000000005</v>
      </c>
      <c r="P52" s="85">
        <v>123.13000000000001</v>
      </c>
      <c r="Q52" s="32">
        <v>0</v>
      </c>
      <c r="R52" s="31">
        <v>0</v>
      </c>
      <c r="S52" s="31">
        <v>120.55000000000001</v>
      </c>
      <c r="T52" s="31">
        <v>50.7</v>
      </c>
      <c r="U52" s="31">
        <v>51.65</v>
      </c>
      <c r="V52" s="31">
        <v>152.96</v>
      </c>
      <c r="W52" s="31">
        <v>0</v>
      </c>
      <c r="X52" s="85">
        <v>100.23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1841.3899999999999</v>
      </c>
      <c r="G53" s="17">
        <f>SUM(I53:P53)</f>
        <v>992.6899999999999</v>
      </c>
      <c r="H53" s="272">
        <f>SUM(Q53:X53)</f>
        <v>848.6999999999999</v>
      </c>
      <c r="I53" s="32">
        <v>866.23</v>
      </c>
      <c r="J53" s="31">
        <v>84.3</v>
      </c>
      <c r="K53" s="31">
        <v>42.160000000000004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674.89</v>
      </c>
      <c r="R53" s="31">
        <v>37.19</v>
      </c>
      <c r="S53" s="31">
        <v>0</v>
      </c>
      <c r="T53" s="31">
        <v>136.62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46533.96</v>
      </c>
      <c r="G54" s="54">
        <f>SUM(G55:G61)</f>
        <v>34233.44</v>
      </c>
      <c r="H54" s="270">
        <f>SUM(H55:H61)</f>
        <v>12300.519999999999</v>
      </c>
      <c r="I54" s="55">
        <f>SUM(I55:I61)</f>
        <v>1236.31</v>
      </c>
      <c r="J54" s="56">
        <f aca="true" t="shared" si="7" ref="J54:X54">SUM(J55:J61)</f>
        <v>2181.88</v>
      </c>
      <c r="K54" s="56">
        <f t="shared" si="7"/>
        <v>9476.83</v>
      </c>
      <c r="L54" s="56">
        <f t="shared" si="7"/>
        <v>12074.730000000003</v>
      </c>
      <c r="M54" s="56">
        <f>SUM(M55:M61)</f>
        <v>3091.12</v>
      </c>
      <c r="N54" s="56">
        <f t="shared" si="7"/>
        <v>3076.73</v>
      </c>
      <c r="O54" s="56">
        <f t="shared" si="7"/>
        <v>2012.2299999999998</v>
      </c>
      <c r="P54" s="253">
        <f>SUM(P55:P61)</f>
        <v>1083.61</v>
      </c>
      <c r="Q54" s="55">
        <f t="shared" si="7"/>
        <v>1166.29</v>
      </c>
      <c r="R54" s="56">
        <f t="shared" si="7"/>
        <v>1095.42</v>
      </c>
      <c r="S54" s="56">
        <f t="shared" si="7"/>
        <v>2892.8700000000003</v>
      </c>
      <c r="T54" s="56">
        <f t="shared" si="7"/>
        <v>2029.7299999999998</v>
      </c>
      <c r="U54" s="56">
        <f t="shared" si="7"/>
        <v>1552.85</v>
      </c>
      <c r="V54" s="56">
        <f t="shared" si="7"/>
        <v>1349.3000000000002</v>
      </c>
      <c r="W54" s="56">
        <f t="shared" si="7"/>
        <v>1329.94</v>
      </c>
      <c r="X54" s="253">
        <f t="shared" si="7"/>
        <v>884.12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16571.91</v>
      </c>
      <c r="G55" s="17">
        <f t="shared" si="4"/>
        <v>13979.02</v>
      </c>
      <c r="H55" s="272">
        <f t="shared" si="2"/>
        <v>2592.89</v>
      </c>
      <c r="I55" s="255">
        <v>217.63</v>
      </c>
      <c r="J55" s="33">
        <v>812.09</v>
      </c>
      <c r="K55" s="33">
        <v>4628.99</v>
      </c>
      <c r="L55" s="33">
        <v>5381.67</v>
      </c>
      <c r="M55" s="33">
        <v>1223.47</v>
      </c>
      <c r="N55" s="33">
        <v>742.9</v>
      </c>
      <c r="O55" s="33">
        <v>787.5699999999999</v>
      </c>
      <c r="P55" s="85">
        <v>184.70000000000002</v>
      </c>
      <c r="Q55" s="255">
        <v>153.82000000000002</v>
      </c>
      <c r="R55" s="33">
        <v>0</v>
      </c>
      <c r="S55" s="33">
        <v>372</v>
      </c>
      <c r="T55" s="33">
        <v>544.43</v>
      </c>
      <c r="U55" s="33">
        <v>852.48</v>
      </c>
      <c r="V55" s="33">
        <v>489.75</v>
      </c>
      <c r="W55" s="33">
        <v>180.41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6053.41</v>
      </c>
      <c r="G56" s="17">
        <f t="shared" si="4"/>
        <v>3074.4100000000003</v>
      </c>
      <c r="H56" s="272">
        <f t="shared" si="2"/>
        <v>2978.9999999999995</v>
      </c>
      <c r="I56" s="255">
        <v>185.48000000000002</v>
      </c>
      <c r="J56" s="33">
        <v>193.23000000000002</v>
      </c>
      <c r="K56" s="33">
        <v>42.160000000000004</v>
      </c>
      <c r="L56" s="33">
        <v>527.52</v>
      </c>
      <c r="M56" s="33">
        <v>252.44</v>
      </c>
      <c r="N56" s="33">
        <v>692.2199999999999</v>
      </c>
      <c r="O56" s="33">
        <v>651.86</v>
      </c>
      <c r="P56" s="85">
        <v>529.5</v>
      </c>
      <c r="Q56" s="255">
        <v>317.13</v>
      </c>
      <c r="R56" s="33">
        <v>185.03</v>
      </c>
      <c r="S56" s="33">
        <v>136.68</v>
      </c>
      <c r="T56" s="33">
        <v>101.4</v>
      </c>
      <c r="U56" s="33">
        <v>175.9</v>
      </c>
      <c r="V56" s="33">
        <v>535.67</v>
      </c>
      <c r="W56" s="33">
        <v>696.76</v>
      </c>
      <c r="X56" s="256">
        <v>830.43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4194.370000000001</v>
      </c>
      <c r="G57" s="17">
        <f t="shared" si="4"/>
        <v>2769.390000000001</v>
      </c>
      <c r="H57" s="272">
        <f t="shared" si="2"/>
        <v>1424.9799999999998</v>
      </c>
      <c r="I57" s="255">
        <v>369.51</v>
      </c>
      <c r="J57" s="33">
        <v>660.0200000000001</v>
      </c>
      <c r="K57" s="33">
        <v>773.8000000000001</v>
      </c>
      <c r="L57" s="33">
        <v>558.77</v>
      </c>
      <c r="M57" s="33">
        <v>185.17</v>
      </c>
      <c r="N57" s="33">
        <v>105.82</v>
      </c>
      <c r="O57" s="33">
        <v>116.3</v>
      </c>
      <c r="P57" s="85">
        <v>0</v>
      </c>
      <c r="Q57" s="255">
        <v>347.66999999999996</v>
      </c>
      <c r="R57" s="33">
        <v>340.76</v>
      </c>
      <c r="S57" s="33">
        <v>188.63</v>
      </c>
      <c r="T57" s="33">
        <v>97.39</v>
      </c>
      <c r="U57" s="33">
        <v>184.76999999999998</v>
      </c>
      <c r="V57" s="33">
        <v>56.04</v>
      </c>
      <c r="W57" s="33">
        <v>156.03</v>
      </c>
      <c r="X57" s="256">
        <v>53.690000000000005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3133.9500000000007</v>
      </c>
      <c r="G58" s="17">
        <f t="shared" si="4"/>
        <v>2269.0500000000006</v>
      </c>
      <c r="H58" s="272">
        <f t="shared" si="2"/>
        <v>864.9</v>
      </c>
      <c r="I58" s="255">
        <v>185.48000000000002</v>
      </c>
      <c r="J58" s="33">
        <v>120.17</v>
      </c>
      <c r="K58" s="33">
        <v>308.96000000000004</v>
      </c>
      <c r="L58" s="33">
        <v>833.59</v>
      </c>
      <c r="M58" s="33">
        <v>403.63</v>
      </c>
      <c r="N58" s="33">
        <v>52.970000000000006</v>
      </c>
      <c r="O58" s="33">
        <v>56.410000000000004</v>
      </c>
      <c r="P58" s="85">
        <v>307.84</v>
      </c>
      <c r="Q58" s="255">
        <v>158.03</v>
      </c>
      <c r="R58" s="33">
        <v>229.2</v>
      </c>
      <c r="S58" s="33">
        <v>176.32</v>
      </c>
      <c r="T58" s="33">
        <v>148.09</v>
      </c>
      <c r="U58" s="33">
        <v>0</v>
      </c>
      <c r="V58" s="33">
        <v>51.92</v>
      </c>
      <c r="W58" s="33">
        <v>101.34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7872.07</v>
      </c>
      <c r="G59" s="17">
        <f t="shared" si="4"/>
        <v>5469.22</v>
      </c>
      <c r="H59" s="272">
        <f t="shared" si="2"/>
        <v>2402.8499999999995</v>
      </c>
      <c r="I59" s="255">
        <v>0</v>
      </c>
      <c r="J59" s="33">
        <v>0</v>
      </c>
      <c r="K59" s="33">
        <v>2072.13</v>
      </c>
      <c r="L59" s="33">
        <v>2378.21</v>
      </c>
      <c r="M59" s="33">
        <v>631.1</v>
      </c>
      <c r="N59" s="33">
        <v>211.65</v>
      </c>
      <c r="O59" s="33">
        <v>114.56</v>
      </c>
      <c r="P59" s="85">
        <v>61.57</v>
      </c>
      <c r="Q59" s="255">
        <v>0</v>
      </c>
      <c r="R59" s="33">
        <v>151.62</v>
      </c>
      <c r="S59" s="33">
        <v>1423.33</v>
      </c>
      <c r="T59" s="33">
        <v>714.68</v>
      </c>
      <c r="U59" s="33">
        <v>66.55999999999999</v>
      </c>
      <c r="V59" s="33">
        <v>0</v>
      </c>
      <c r="W59" s="33">
        <v>46.66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1333.96</v>
      </c>
      <c r="G60" s="17">
        <f t="shared" si="4"/>
        <v>1254.47</v>
      </c>
      <c r="H60" s="272">
        <f t="shared" si="2"/>
        <v>79.49000000000001</v>
      </c>
      <c r="I60" s="255">
        <v>0</v>
      </c>
      <c r="J60" s="33">
        <v>0</v>
      </c>
      <c r="K60" s="33">
        <v>298.21</v>
      </c>
      <c r="L60" s="33">
        <v>620.52</v>
      </c>
      <c r="M60" s="33">
        <v>58.95</v>
      </c>
      <c r="N60" s="33">
        <v>105.82</v>
      </c>
      <c r="O60" s="33">
        <v>170.97</v>
      </c>
      <c r="P60" s="85">
        <v>0</v>
      </c>
      <c r="Q60" s="255">
        <v>0</v>
      </c>
      <c r="R60" s="33">
        <v>0</v>
      </c>
      <c r="S60" s="33">
        <v>32.800000000000004</v>
      </c>
      <c r="T60" s="33">
        <v>46.690000000000005</v>
      </c>
      <c r="U60" s="33">
        <v>0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7374.29</v>
      </c>
      <c r="G61" s="17">
        <f t="shared" si="4"/>
        <v>5417.88</v>
      </c>
      <c r="H61" s="272">
        <f t="shared" si="2"/>
        <v>1956.41</v>
      </c>
      <c r="I61" s="255">
        <v>278.21000000000004</v>
      </c>
      <c r="J61" s="33">
        <v>396.37</v>
      </c>
      <c r="K61" s="33">
        <v>1352.58</v>
      </c>
      <c r="L61" s="33">
        <v>1774.45</v>
      </c>
      <c r="M61" s="33">
        <v>336.36</v>
      </c>
      <c r="N61" s="33">
        <v>1165.3500000000001</v>
      </c>
      <c r="O61" s="33">
        <v>114.56</v>
      </c>
      <c r="P61" s="85">
        <v>0</v>
      </c>
      <c r="Q61" s="255">
        <v>189.64000000000001</v>
      </c>
      <c r="R61" s="33">
        <v>188.81</v>
      </c>
      <c r="S61" s="33">
        <v>563.11</v>
      </c>
      <c r="T61" s="33">
        <v>377.05</v>
      </c>
      <c r="U61" s="33">
        <v>273.14</v>
      </c>
      <c r="V61" s="33">
        <v>215.92</v>
      </c>
      <c r="W61" s="33">
        <v>148.74</v>
      </c>
      <c r="X61" s="256">
        <v>0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40304.36</v>
      </c>
      <c r="G62" s="97">
        <f t="shared" si="4"/>
        <v>17850.269999999997</v>
      </c>
      <c r="H62" s="274">
        <f>SUM(Q62:X62)</f>
        <v>22454.09</v>
      </c>
      <c r="I62" s="98">
        <v>261.73999999999995</v>
      </c>
      <c r="J62" s="94">
        <v>235.56</v>
      </c>
      <c r="K62" s="94">
        <v>426.64000000000004</v>
      </c>
      <c r="L62" s="94">
        <v>563.68</v>
      </c>
      <c r="M62" s="94">
        <v>622.78</v>
      </c>
      <c r="N62" s="94">
        <v>1230.1299999999999</v>
      </c>
      <c r="O62" s="94">
        <v>4974.32</v>
      </c>
      <c r="P62" s="95">
        <v>9535.42</v>
      </c>
      <c r="Q62" s="98">
        <v>347.66999999999996</v>
      </c>
      <c r="R62" s="94">
        <v>226</v>
      </c>
      <c r="S62" s="94">
        <v>75.44</v>
      </c>
      <c r="T62" s="94">
        <v>471.7</v>
      </c>
      <c r="U62" s="94">
        <v>656.77</v>
      </c>
      <c r="V62" s="94">
        <v>1833.79</v>
      </c>
      <c r="W62" s="94">
        <v>6269.45</v>
      </c>
      <c r="X62" s="95">
        <v>12573.27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220586.53100000002</v>
      </c>
      <c r="G6" s="60">
        <f>SUM(I6:P6)</f>
        <v>115817.18500000001</v>
      </c>
      <c r="H6" s="268">
        <f>SUM(Q6:X6)</f>
        <v>104769.346</v>
      </c>
      <c r="I6" s="61">
        <v>11198.648</v>
      </c>
      <c r="J6" s="62">
        <v>27044.047</v>
      </c>
      <c r="K6" s="62">
        <v>33242.843</v>
      </c>
      <c r="L6" s="62">
        <v>27060.364</v>
      </c>
      <c r="M6" s="62">
        <v>7917.357</v>
      </c>
      <c r="N6" s="62">
        <v>5899.933</v>
      </c>
      <c r="O6" s="62">
        <v>2443.346</v>
      </c>
      <c r="P6" s="249">
        <v>1010.647</v>
      </c>
      <c r="Q6" s="61">
        <v>9900.369</v>
      </c>
      <c r="R6" s="62">
        <v>23843.22</v>
      </c>
      <c r="S6" s="62">
        <v>29321.406</v>
      </c>
      <c r="T6" s="62">
        <v>24961.855</v>
      </c>
      <c r="U6" s="62">
        <v>7771.186</v>
      </c>
      <c r="V6" s="62">
        <v>5507.602</v>
      </c>
      <c r="W6" s="62">
        <v>2418.676</v>
      </c>
      <c r="X6" s="249">
        <v>1045.032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1791467.0300000003</v>
      </c>
      <c r="G9" s="50">
        <f>SUM(I9:P9)</f>
        <v>989417.52</v>
      </c>
      <c r="H9" s="269">
        <f>SUM(Q9:X9)</f>
        <v>802049.5100000001</v>
      </c>
      <c r="I9" s="51">
        <f aca="true" t="shared" si="0" ref="I9:X9">I10+I24+I54+I62</f>
        <v>125518.59999999999</v>
      </c>
      <c r="J9" s="52">
        <f t="shared" si="0"/>
        <v>21291.93</v>
      </c>
      <c r="K9" s="52">
        <f t="shared" si="0"/>
        <v>47420.3</v>
      </c>
      <c r="L9" s="52">
        <f t="shared" si="0"/>
        <v>137164.98</v>
      </c>
      <c r="M9" s="52">
        <f t="shared" si="0"/>
        <v>127948.28</v>
      </c>
      <c r="N9" s="52">
        <f t="shared" si="0"/>
        <v>202451.44999999998</v>
      </c>
      <c r="O9" s="52">
        <f t="shared" si="0"/>
        <v>171291.36</v>
      </c>
      <c r="P9" s="252">
        <f t="shared" si="0"/>
        <v>156330.62</v>
      </c>
      <c r="Q9" s="51">
        <f t="shared" si="0"/>
        <v>121205.52999999998</v>
      </c>
      <c r="R9" s="52">
        <f t="shared" si="0"/>
        <v>22499.33</v>
      </c>
      <c r="S9" s="52">
        <f t="shared" si="0"/>
        <v>47843.97000000001</v>
      </c>
      <c r="T9" s="52">
        <f t="shared" si="0"/>
        <v>83145.84999999999</v>
      </c>
      <c r="U9" s="52">
        <f t="shared" si="0"/>
        <v>86941.88</v>
      </c>
      <c r="V9" s="52">
        <f t="shared" si="0"/>
        <v>150023.34000000003</v>
      </c>
      <c r="W9" s="52">
        <f t="shared" si="0"/>
        <v>145460.69</v>
      </c>
      <c r="X9" s="252">
        <f t="shared" si="0"/>
        <v>144928.92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587895.1000000001</v>
      </c>
      <c r="G10" s="54">
        <f>SUM(I10:P10)</f>
        <v>303246.44</v>
      </c>
      <c r="H10" s="270">
        <f>SUM(Q10:X10)</f>
        <v>284648.66000000003</v>
      </c>
      <c r="I10" s="55">
        <f>SUM(I11:I23)</f>
        <v>112154.60999999999</v>
      </c>
      <c r="J10" s="56">
        <f>SUM(J11:J23)</f>
        <v>9731.119999999999</v>
      </c>
      <c r="K10" s="56">
        <f>SUM(K11:K23)</f>
        <v>11728.3</v>
      </c>
      <c r="L10" s="56">
        <f aca="true" t="shared" si="1" ref="L10:X10">SUM(L11:L23)</f>
        <v>34609.670000000006</v>
      </c>
      <c r="M10" s="56">
        <f t="shared" si="1"/>
        <v>28120.199999999993</v>
      </c>
      <c r="N10" s="56">
        <f t="shared" si="1"/>
        <v>46089.96000000001</v>
      </c>
      <c r="O10" s="56">
        <f t="shared" si="1"/>
        <v>34243.14</v>
      </c>
      <c r="P10" s="253">
        <f t="shared" si="1"/>
        <v>26569.44</v>
      </c>
      <c r="Q10" s="55">
        <f t="shared" si="1"/>
        <v>106959.38999999998</v>
      </c>
      <c r="R10" s="56">
        <f t="shared" si="1"/>
        <v>11775.44</v>
      </c>
      <c r="S10" s="56">
        <f t="shared" si="1"/>
        <v>20370.490000000005</v>
      </c>
      <c r="T10" s="56">
        <f t="shared" si="1"/>
        <v>28441.84</v>
      </c>
      <c r="U10" s="56">
        <f t="shared" si="1"/>
        <v>25205.79</v>
      </c>
      <c r="V10" s="56">
        <f t="shared" si="1"/>
        <v>38362.090000000004</v>
      </c>
      <c r="W10" s="56">
        <f t="shared" si="1"/>
        <v>32416.46</v>
      </c>
      <c r="X10" s="253">
        <f t="shared" si="1"/>
        <v>21117.160000000003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88716.11000000002</v>
      </c>
      <c r="G11" s="19">
        <f>SUM(I11:P11)</f>
        <v>55867.810000000005</v>
      </c>
      <c r="H11" s="271">
        <f aca="true" t="shared" si="2" ref="H11:H61">SUM(Q11:X11)</f>
        <v>32848.3</v>
      </c>
      <c r="I11" s="18">
        <v>76.74000000000001</v>
      </c>
      <c r="J11" s="31">
        <v>559.8199999999999</v>
      </c>
      <c r="K11" s="31">
        <v>3870.54</v>
      </c>
      <c r="L11" s="31">
        <v>18750.37</v>
      </c>
      <c r="M11" s="31">
        <v>11714.470000000001</v>
      </c>
      <c r="N11" s="31">
        <v>14587.630000000001</v>
      </c>
      <c r="O11" s="31">
        <v>5170</v>
      </c>
      <c r="P11" s="85">
        <v>1138.24</v>
      </c>
      <c r="Q11" s="32">
        <v>85.13999999999999</v>
      </c>
      <c r="R11" s="31">
        <v>126.74</v>
      </c>
      <c r="S11" s="31">
        <v>3319.9900000000002</v>
      </c>
      <c r="T11" s="31">
        <v>11194.419999999998</v>
      </c>
      <c r="U11" s="31">
        <v>7087.01</v>
      </c>
      <c r="V11" s="31">
        <v>6695</v>
      </c>
      <c r="W11" s="31">
        <v>3423.9</v>
      </c>
      <c r="X11" s="85">
        <v>916.1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1536.1</v>
      </c>
      <c r="G12" s="19">
        <f aca="true" t="shared" si="4" ref="G12:G62">SUM(I12:P12)</f>
        <v>1343.08</v>
      </c>
      <c r="H12" s="271">
        <f t="shared" si="2"/>
        <v>193.01999999999998</v>
      </c>
      <c r="I12" s="18">
        <v>0</v>
      </c>
      <c r="J12" s="31">
        <v>77.75</v>
      </c>
      <c r="K12" s="31">
        <v>131.79</v>
      </c>
      <c r="L12" s="31">
        <v>598.88</v>
      </c>
      <c r="M12" s="31">
        <v>534.66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76.5</v>
      </c>
      <c r="T12" s="31">
        <v>116.52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108510.73000000001</v>
      </c>
      <c r="G13" s="19">
        <f t="shared" si="4"/>
        <v>53025.98000000001</v>
      </c>
      <c r="H13" s="271">
        <f t="shared" si="2"/>
        <v>55484.74999999999</v>
      </c>
      <c r="I13" s="18">
        <v>15099.36</v>
      </c>
      <c r="J13" s="31">
        <v>2071.75</v>
      </c>
      <c r="K13" s="31">
        <v>1530.91</v>
      </c>
      <c r="L13" s="31">
        <v>3751.7</v>
      </c>
      <c r="M13" s="31">
        <v>4931.969999999999</v>
      </c>
      <c r="N13" s="31">
        <v>7851.9</v>
      </c>
      <c r="O13" s="31">
        <v>8676.69</v>
      </c>
      <c r="P13" s="85">
        <v>9111.7</v>
      </c>
      <c r="Q13" s="32">
        <v>18334.67</v>
      </c>
      <c r="R13" s="31">
        <v>2887.27</v>
      </c>
      <c r="S13" s="31">
        <v>2712.1400000000003</v>
      </c>
      <c r="T13" s="31">
        <v>3095.34</v>
      </c>
      <c r="U13" s="31">
        <v>5652.59</v>
      </c>
      <c r="V13" s="31">
        <v>8776.19</v>
      </c>
      <c r="W13" s="31">
        <v>7845.23</v>
      </c>
      <c r="X13" s="85">
        <v>6181.320000000001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9273.060000000001</v>
      </c>
      <c r="G14" s="19">
        <f t="shared" si="4"/>
        <v>5188.83</v>
      </c>
      <c r="H14" s="271">
        <f t="shared" si="2"/>
        <v>4084.2300000000005</v>
      </c>
      <c r="I14" s="18">
        <v>3082.8</v>
      </c>
      <c r="J14" s="31">
        <v>403.7</v>
      </c>
      <c r="K14" s="31">
        <v>405.61</v>
      </c>
      <c r="L14" s="31">
        <v>690.0600000000001</v>
      </c>
      <c r="M14" s="31">
        <v>407.01</v>
      </c>
      <c r="N14" s="31">
        <v>199.65</v>
      </c>
      <c r="O14" s="31">
        <v>0</v>
      </c>
      <c r="P14" s="85">
        <v>0</v>
      </c>
      <c r="Q14" s="32">
        <v>2275.21</v>
      </c>
      <c r="R14" s="31">
        <v>497.44</v>
      </c>
      <c r="S14" s="31">
        <v>559.02</v>
      </c>
      <c r="T14" s="31">
        <v>138.4</v>
      </c>
      <c r="U14" s="31">
        <v>152.96</v>
      </c>
      <c r="V14" s="31">
        <v>119.86</v>
      </c>
      <c r="W14" s="31">
        <v>341.34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19906.88</v>
      </c>
      <c r="G15" s="17">
        <f t="shared" si="4"/>
        <v>9393.109999999999</v>
      </c>
      <c r="H15" s="272">
        <f t="shared" si="2"/>
        <v>10513.770000000002</v>
      </c>
      <c r="I15" s="18">
        <v>3021.41</v>
      </c>
      <c r="J15" s="31">
        <v>2496.9199999999996</v>
      </c>
      <c r="K15" s="31">
        <v>1554.33</v>
      </c>
      <c r="L15" s="31">
        <v>1061.32</v>
      </c>
      <c r="M15" s="31">
        <v>526.64</v>
      </c>
      <c r="N15" s="31">
        <v>732.49</v>
      </c>
      <c r="O15" s="31">
        <v>0</v>
      </c>
      <c r="P15" s="85">
        <v>0</v>
      </c>
      <c r="Q15" s="32">
        <v>3320.38</v>
      </c>
      <c r="R15" s="31">
        <v>1956.15</v>
      </c>
      <c r="S15" s="31">
        <v>1491.08</v>
      </c>
      <c r="T15" s="31">
        <v>1359.02</v>
      </c>
      <c r="U15" s="31">
        <v>1022.53</v>
      </c>
      <c r="V15" s="31">
        <v>650.83</v>
      </c>
      <c r="W15" s="31">
        <v>545.76</v>
      </c>
      <c r="X15" s="85">
        <v>168.02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14034.86</v>
      </c>
      <c r="G16" s="17">
        <f t="shared" si="4"/>
        <v>6050.3</v>
      </c>
      <c r="H16" s="272">
        <f t="shared" si="2"/>
        <v>7984.56</v>
      </c>
      <c r="I16" s="18">
        <v>1210.63</v>
      </c>
      <c r="J16" s="31">
        <v>211.78</v>
      </c>
      <c r="K16" s="31">
        <v>935.45</v>
      </c>
      <c r="L16" s="31">
        <v>1381.88</v>
      </c>
      <c r="M16" s="31">
        <v>885.26</v>
      </c>
      <c r="N16" s="31">
        <v>996.27</v>
      </c>
      <c r="O16" s="31">
        <v>103.82</v>
      </c>
      <c r="P16" s="85">
        <v>325.21</v>
      </c>
      <c r="Q16" s="32">
        <v>1969.8700000000001</v>
      </c>
      <c r="R16" s="31">
        <v>796.47</v>
      </c>
      <c r="S16" s="31">
        <v>1153.12</v>
      </c>
      <c r="T16" s="31">
        <v>1522.54</v>
      </c>
      <c r="U16" s="31">
        <v>755.98</v>
      </c>
      <c r="V16" s="31">
        <v>1374.42</v>
      </c>
      <c r="W16" s="31">
        <v>244.14</v>
      </c>
      <c r="X16" s="85">
        <v>168.02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29705.699999999997</v>
      </c>
      <c r="G17" s="17">
        <f t="shared" si="4"/>
        <v>13608.08</v>
      </c>
      <c r="H17" s="272">
        <f t="shared" si="2"/>
        <v>16097.619999999999</v>
      </c>
      <c r="I17" s="18">
        <v>1534.8200000000002</v>
      </c>
      <c r="J17" s="31">
        <v>1098.69</v>
      </c>
      <c r="K17" s="31">
        <v>1207.52</v>
      </c>
      <c r="L17" s="31">
        <v>1681.41</v>
      </c>
      <c r="M17" s="31">
        <v>1571.9099999999999</v>
      </c>
      <c r="N17" s="31">
        <v>3425.48</v>
      </c>
      <c r="O17" s="31">
        <v>1462.2</v>
      </c>
      <c r="P17" s="85">
        <v>1626.05</v>
      </c>
      <c r="Q17" s="32">
        <v>2195.43</v>
      </c>
      <c r="R17" s="31">
        <v>903.15</v>
      </c>
      <c r="S17" s="31">
        <v>1419.96</v>
      </c>
      <c r="T17" s="31">
        <v>2202.2400000000002</v>
      </c>
      <c r="U17" s="31">
        <v>1063.65</v>
      </c>
      <c r="V17" s="31">
        <v>3067.23</v>
      </c>
      <c r="W17" s="31">
        <v>3642.59</v>
      </c>
      <c r="X17" s="85">
        <v>1603.37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72646.23000000001</v>
      </c>
      <c r="G18" s="17">
        <f>SUM(I18:P18)</f>
        <v>36208.9</v>
      </c>
      <c r="H18" s="272">
        <f t="shared" si="2"/>
        <v>36437.33</v>
      </c>
      <c r="I18" s="18">
        <v>18787.9</v>
      </c>
      <c r="J18" s="31">
        <v>1055.61</v>
      </c>
      <c r="K18" s="31">
        <v>234.19</v>
      </c>
      <c r="L18" s="31">
        <v>736.24</v>
      </c>
      <c r="M18" s="31">
        <v>1637.05</v>
      </c>
      <c r="N18" s="31">
        <v>3367.57</v>
      </c>
      <c r="O18" s="31">
        <v>6263.91</v>
      </c>
      <c r="P18" s="85">
        <v>4126.43</v>
      </c>
      <c r="Q18" s="32">
        <v>20082.2</v>
      </c>
      <c r="R18" s="31">
        <v>2174.4900000000002</v>
      </c>
      <c r="S18" s="31">
        <v>142.45</v>
      </c>
      <c r="T18" s="31">
        <v>987.5500000000001</v>
      </c>
      <c r="U18" s="31">
        <v>1024.9299999999998</v>
      </c>
      <c r="V18" s="31">
        <v>4140.259999999999</v>
      </c>
      <c r="W18" s="31">
        <v>4048.24</v>
      </c>
      <c r="X18" s="85">
        <v>3837.2099999999996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27057.940000000002</v>
      </c>
      <c r="G19" s="17">
        <f t="shared" si="4"/>
        <v>14046.06</v>
      </c>
      <c r="H19" s="272">
        <f t="shared" si="2"/>
        <v>13011.880000000003</v>
      </c>
      <c r="I19" s="18">
        <v>6220.5</v>
      </c>
      <c r="J19" s="31">
        <v>77.75</v>
      </c>
      <c r="K19" s="31">
        <v>425.58000000000004</v>
      </c>
      <c r="L19" s="31">
        <v>2067.72</v>
      </c>
      <c r="M19" s="31">
        <v>1107.51</v>
      </c>
      <c r="N19" s="31">
        <v>2266.84</v>
      </c>
      <c r="O19" s="31">
        <v>904.53</v>
      </c>
      <c r="P19" s="85">
        <v>975.63</v>
      </c>
      <c r="Q19" s="32">
        <v>5221.71</v>
      </c>
      <c r="R19" s="31">
        <v>588.1800000000001</v>
      </c>
      <c r="S19" s="31">
        <v>445.18</v>
      </c>
      <c r="T19" s="31">
        <v>819.6</v>
      </c>
      <c r="U19" s="31">
        <v>1834.5</v>
      </c>
      <c r="V19" s="31">
        <v>1892.54</v>
      </c>
      <c r="W19" s="31">
        <v>1370.08</v>
      </c>
      <c r="X19" s="85">
        <v>840.09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7698.97</v>
      </c>
      <c r="G20" s="17">
        <f t="shared" si="4"/>
        <v>0</v>
      </c>
      <c r="H20" s="272">
        <f t="shared" si="2"/>
        <v>7698.97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5450.88</v>
      </c>
      <c r="T20" s="31">
        <v>2248.09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100636.04999999999</v>
      </c>
      <c r="G21" s="17">
        <f t="shared" si="4"/>
        <v>56561.799999999996</v>
      </c>
      <c r="H21" s="272">
        <f t="shared" si="2"/>
        <v>44074.25</v>
      </c>
      <c r="I21" s="18">
        <v>56561.799999999996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44074.25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21458.690000000002</v>
      </c>
      <c r="G22" s="17">
        <f t="shared" si="4"/>
        <v>8683.22</v>
      </c>
      <c r="H22" s="272">
        <f t="shared" si="2"/>
        <v>12775.470000000001</v>
      </c>
      <c r="I22" s="18">
        <v>3076.23</v>
      </c>
      <c r="J22" s="31">
        <v>651.9000000000001</v>
      </c>
      <c r="K22" s="31">
        <v>164.88</v>
      </c>
      <c r="L22" s="31">
        <v>260.46000000000004</v>
      </c>
      <c r="M22" s="31">
        <v>382.95</v>
      </c>
      <c r="N22" s="31">
        <v>1840.6499999999999</v>
      </c>
      <c r="O22" s="31">
        <v>1419.56</v>
      </c>
      <c r="P22" s="85">
        <v>886.59</v>
      </c>
      <c r="Q22" s="32">
        <v>4372.35</v>
      </c>
      <c r="R22" s="31">
        <v>354.21999999999997</v>
      </c>
      <c r="S22" s="31">
        <v>1173.97</v>
      </c>
      <c r="T22" s="31">
        <v>1268.97</v>
      </c>
      <c r="U22" s="31">
        <v>1679.6299999999999</v>
      </c>
      <c r="V22" s="31">
        <v>2397.1800000000003</v>
      </c>
      <c r="W22" s="31">
        <v>1361.1299999999999</v>
      </c>
      <c r="X22" s="85">
        <v>168.02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86713.78</v>
      </c>
      <c r="G23" s="17">
        <f>SUM(I23:P23)</f>
        <v>43269.270000000004</v>
      </c>
      <c r="H23" s="272">
        <f t="shared" si="2"/>
        <v>43444.51</v>
      </c>
      <c r="I23" s="18">
        <v>3482.42</v>
      </c>
      <c r="J23" s="31">
        <v>1025.45</v>
      </c>
      <c r="K23" s="31">
        <v>1267.5</v>
      </c>
      <c r="L23" s="31">
        <v>3629.63</v>
      </c>
      <c r="M23" s="31">
        <v>4420.77</v>
      </c>
      <c r="N23" s="31">
        <v>10821.48</v>
      </c>
      <c r="O23" s="31">
        <v>10242.43</v>
      </c>
      <c r="P23" s="85">
        <v>8379.59</v>
      </c>
      <c r="Q23" s="32">
        <v>5028.18</v>
      </c>
      <c r="R23" s="31">
        <v>1491.3300000000002</v>
      </c>
      <c r="S23" s="31">
        <v>2426.2000000000003</v>
      </c>
      <c r="T23" s="31">
        <v>3489.15</v>
      </c>
      <c r="U23" s="31">
        <v>4932.01</v>
      </c>
      <c r="V23" s="31">
        <v>9248.58</v>
      </c>
      <c r="W23" s="31">
        <v>9594.05</v>
      </c>
      <c r="X23" s="85">
        <v>7235.01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687858.8999999999</v>
      </c>
      <c r="G24" s="54">
        <f>SUM(I24:P24)</f>
        <v>411896.19999999995</v>
      </c>
      <c r="H24" s="270">
        <f>SUM(Q24:X24)</f>
        <v>275962.7</v>
      </c>
      <c r="I24" s="55">
        <f>SUM(I25:I53)</f>
        <v>6456.1</v>
      </c>
      <c r="J24" s="56">
        <f aca="true" t="shared" si="5" ref="J24:X24">SUM(J25:J53)</f>
        <v>3078.34</v>
      </c>
      <c r="K24" s="56">
        <f t="shared" si="5"/>
        <v>11468.890000000001</v>
      </c>
      <c r="L24" s="56">
        <f t="shared" si="5"/>
        <v>67645.84</v>
      </c>
      <c r="M24" s="56">
        <f t="shared" si="5"/>
        <v>81614.90000000001</v>
      </c>
      <c r="N24" s="56">
        <f t="shared" si="5"/>
        <v>125265.63999999998</v>
      </c>
      <c r="O24" s="56">
        <f t="shared" si="5"/>
        <v>72501.30999999998</v>
      </c>
      <c r="P24" s="253">
        <f t="shared" si="5"/>
        <v>43865.17999999999</v>
      </c>
      <c r="Q24" s="55">
        <f t="shared" si="5"/>
        <v>6206.28</v>
      </c>
      <c r="R24" s="56">
        <f t="shared" si="5"/>
        <v>4770.78</v>
      </c>
      <c r="S24" s="56">
        <f>SUM(S25:S53)</f>
        <v>12333.06</v>
      </c>
      <c r="T24" s="56">
        <f t="shared" si="5"/>
        <v>40434.74999999999</v>
      </c>
      <c r="U24" s="56">
        <f t="shared" si="5"/>
        <v>53378.43</v>
      </c>
      <c r="V24" s="56">
        <f t="shared" si="5"/>
        <v>75326.28000000001</v>
      </c>
      <c r="W24" s="56">
        <f t="shared" si="5"/>
        <v>48836.58</v>
      </c>
      <c r="X24" s="253">
        <f t="shared" si="5"/>
        <v>34676.54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18818.94</v>
      </c>
      <c r="G26" s="17">
        <f>SUM(I26:P26)</f>
        <v>13511.21</v>
      </c>
      <c r="H26" s="272">
        <f t="shared" si="2"/>
        <v>5307.7300000000005</v>
      </c>
      <c r="I26" s="32">
        <v>0</v>
      </c>
      <c r="J26" s="31">
        <v>0</v>
      </c>
      <c r="K26" s="31">
        <v>491.94</v>
      </c>
      <c r="L26" s="31">
        <v>3908.8599999999997</v>
      </c>
      <c r="M26" s="31">
        <v>3022.63</v>
      </c>
      <c r="N26" s="31">
        <v>3798.54</v>
      </c>
      <c r="O26" s="31">
        <v>2126.63</v>
      </c>
      <c r="P26" s="85">
        <v>162.61</v>
      </c>
      <c r="Q26" s="32">
        <v>0</v>
      </c>
      <c r="R26" s="31">
        <v>0</v>
      </c>
      <c r="S26" s="31">
        <v>211.67</v>
      </c>
      <c r="T26" s="31">
        <v>1201.6100000000001</v>
      </c>
      <c r="U26" s="31">
        <v>1835.63</v>
      </c>
      <c r="V26" s="31">
        <v>1435.68</v>
      </c>
      <c r="W26" s="31">
        <v>455.12</v>
      </c>
      <c r="X26" s="85">
        <v>168.02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8509.18</v>
      </c>
      <c r="G27" s="17">
        <f aca="true" t="shared" si="6" ref="G27:G43">SUM(I27:P27)</f>
        <v>6598.67</v>
      </c>
      <c r="H27" s="272">
        <f t="shared" si="2"/>
        <v>1910.51</v>
      </c>
      <c r="I27" s="32">
        <v>0</v>
      </c>
      <c r="J27" s="31">
        <v>0</v>
      </c>
      <c r="K27" s="31">
        <v>151.75</v>
      </c>
      <c r="L27" s="31">
        <v>1406.6399999999999</v>
      </c>
      <c r="M27" s="31">
        <v>1395.87</v>
      </c>
      <c r="N27" s="31">
        <v>2144.42</v>
      </c>
      <c r="O27" s="31">
        <v>1057.08</v>
      </c>
      <c r="P27" s="85">
        <v>442.91</v>
      </c>
      <c r="Q27" s="32">
        <v>0</v>
      </c>
      <c r="R27" s="31">
        <v>81.21000000000001</v>
      </c>
      <c r="S27" s="31">
        <v>0</v>
      </c>
      <c r="T27" s="31">
        <v>556.67</v>
      </c>
      <c r="U27" s="31">
        <v>455.34999999999997</v>
      </c>
      <c r="V27" s="31">
        <v>537.26</v>
      </c>
      <c r="W27" s="31">
        <v>280.02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9636.25</v>
      </c>
      <c r="G28" s="17">
        <f t="shared" si="6"/>
        <v>4518.24</v>
      </c>
      <c r="H28" s="272">
        <f t="shared" si="2"/>
        <v>5118.009999999999</v>
      </c>
      <c r="I28" s="32">
        <v>0</v>
      </c>
      <c r="J28" s="31">
        <v>0</v>
      </c>
      <c r="K28" s="31">
        <v>217.65</v>
      </c>
      <c r="L28" s="31">
        <v>1098.01</v>
      </c>
      <c r="M28" s="31">
        <v>1180.94</v>
      </c>
      <c r="N28" s="31">
        <v>1443.75</v>
      </c>
      <c r="O28" s="31">
        <v>415.28</v>
      </c>
      <c r="P28" s="85">
        <v>162.61</v>
      </c>
      <c r="Q28" s="32">
        <v>0</v>
      </c>
      <c r="R28" s="31">
        <v>0</v>
      </c>
      <c r="S28" s="31">
        <v>364.65999999999997</v>
      </c>
      <c r="T28" s="31">
        <v>1054.5500000000002</v>
      </c>
      <c r="U28" s="31">
        <v>1794.78</v>
      </c>
      <c r="V28" s="31">
        <v>942.56</v>
      </c>
      <c r="W28" s="31">
        <v>366.20000000000005</v>
      </c>
      <c r="X28" s="85">
        <v>595.26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5110.95</v>
      </c>
      <c r="G29" s="17">
        <f t="shared" si="6"/>
        <v>2892.0099999999998</v>
      </c>
      <c r="H29" s="272">
        <f t="shared" si="2"/>
        <v>2218.94</v>
      </c>
      <c r="I29" s="32">
        <v>0</v>
      </c>
      <c r="J29" s="31">
        <v>0</v>
      </c>
      <c r="K29" s="31">
        <v>0</v>
      </c>
      <c r="L29" s="31">
        <v>558.72</v>
      </c>
      <c r="M29" s="31">
        <v>781.95</v>
      </c>
      <c r="N29" s="31">
        <v>820.74</v>
      </c>
      <c r="O29" s="31">
        <v>730.6</v>
      </c>
      <c r="P29" s="85">
        <v>0</v>
      </c>
      <c r="Q29" s="32">
        <v>0</v>
      </c>
      <c r="R29" s="31">
        <v>0</v>
      </c>
      <c r="S29" s="31">
        <v>0</v>
      </c>
      <c r="T29" s="31">
        <v>825.85</v>
      </c>
      <c r="U29" s="31">
        <v>617.74</v>
      </c>
      <c r="V29" s="31">
        <v>661.5699999999999</v>
      </c>
      <c r="W29" s="31">
        <v>113.78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12656.48</v>
      </c>
      <c r="G30" s="17">
        <f t="shared" si="6"/>
        <v>6120.64</v>
      </c>
      <c r="H30" s="272">
        <f t="shared" si="2"/>
        <v>6535.84</v>
      </c>
      <c r="I30" s="32">
        <v>0</v>
      </c>
      <c r="J30" s="31">
        <v>0</v>
      </c>
      <c r="K30" s="31">
        <v>131.79</v>
      </c>
      <c r="L30" s="31">
        <v>1367.31</v>
      </c>
      <c r="M30" s="31">
        <v>1868.32</v>
      </c>
      <c r="N30" s="31">
        <v>1790</v>
      </c>
      <c r="O30" s="31">
        <v>638.01</v>
      </c>
      <c r="P30" s="85">
        <v>325.21</v>
      </c>
      <c r="Q30" s="32">
        <v>0</v>
      </c>
      <c r="R30" s="31">
        <v>81.21000000000001</v>
      </c>
      <c r="S30" s="31">
        <v>147.72</v>
      </c>
      <c r="T30" s="31">
        <v>1680.4099999999999</v>
      </c>
      <c r="U30" s="31">
        <v>1576.12</v>
      </c>
      <c r="V30" s="31">
        <v>1752.42</v>
      </c>
      <c r="W30" s="31">
        <v>793.91</v>
      </c>
      <c r="X30" s="85">
        <v>504.05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5454.5</v>
      </c>
      <c r="G31" s="17">
        <f t="shared" si="6"/>
        <v>109.75999999999999</v>
      </c>
      <c r="H31" s="272">
        <f t="shared" si="2"/>
        <v>5344.74</v>
      </c>
      <c r="I31" s="32">
        <v>0</v>
      </c>
      <c r="J31" s="31">
        <v>0</v>
      </c>
      <c r="K31" s="31">
        <v>0</v>
      </c>
      <c r="L31" s="31">
        <v>109.75999999999999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461.56</v>
      </c>
      <c r="T31" s="31">
        <v>1459.3700000000001</v>
      </c>
      <c r="U31" s="31">
        <v>1411.48</v>
      </c>
      <c r="V31" s="31">
        <v>1045.3799999999999</v>
      </c>
      <c r="W31" s="31">
        <v>402.09</v>
      </c>
      <c r="X31" s="85">
        <v>564.86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4034.9200000000005</v>
      </c>
      <c r="G32" s="17">
        <f t="shared" si="6"/>
        <v>0</v>
      </c>
      <c r="H32" s="272">
        <f t="shared" si="2"/>
        <v>4034.9200000000005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229.49</v>
      </c>
      <c r="T32" s="31">
        <v>1815.47</v>
      </c>
      <c r="U32" s="31">
        <v>814.22</v>
      </c>
      <c r="V32" s="31">
        <v>161.13</v>
      </c>
      <c r="W32" s="31">
        <v>1014.61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7292.81</v>
      </c>
      <c r="G33" s="17">
        <f t="shared" si="6"/>
        <v>3671.78</v>
      </c>
      <c r="H33" s="272">
        <f>SUM(Q33:X33)</f>
        <v>3621.03</v>
      </c>
      <c r="I33" s="32">
        <v>104.51</v>
      </c>
      <c r="J33" s="31">
        <v>340.89000000000004</v>
      </c>
      <c r="K33" s="31">
        <v>207.93</v>
      </c>
      <c r="L33" s="31">
        <v>872.39</v>
      </c>
      <c r="M33" s="31">
        <v>654.3</v>
      </c>
      <c r="N33" s="31">
        <v>1225.33</v>
      </c>
      <c r="O33" s="31">
        <v>103.82</v>
      </c>
      <c r="P33" s="85">
        <v>162.61</v>
      </c>
      <c r="Q33" s="32">
        <v>0</v>
      </c>
      <c r="R33" s="31">
        <v>162.41</v>
      </c>
      <c r="S33" s="31">
        <v>250.46</v>
      </c>
      <c r="T33" s="31">
        <v>1677.89</v>
      </c>
      <c r="U33" s="31">
        <v>305.91</v>
      </c>
      <c r="V33" s="31">
        <v>841.84</v>
      </c>
      <c r="W33" s="31">
        <v>382.52000000000004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21987.43</v>
      </c>
      <c r="G34" s="17">
        <f t="shared" si="6"/>
        <v>9772.929999999998</v>
      </c>
      <c r="H34" s="272">
        <f t="shared" si="2"/>
        <v>12214.5</v>
      </c>
      <c r="I34" s="32">
        <v>362.51</v>
      </c>
      <c r="J34" s="31">
        <v>324.82</v>
      </c>
      <c r="K34" s="31">
        <v>532.3299999999999</v>
      </c>
      <c r="L34" s="31">
        <v>2379.54</v>
      </c>
      <c r="M34" s="31">
        <v>1719.2099999999998</v>
      </c>
      <c r="N34" s="31">
        <v>2667.2799999999997</v>
      </c>
      <c r="O34" s="31">
        <v>1462.03</v>
      </c>
      <c r="P34" s="85">
        <v>325.21</v>
      </c>
      <c r="Q34" s="32">
        <v>286.22999999999996</v>
      </c>
      <c r="R34" s="31">
        <v>510.34999999999997</v>
      </c>
      <c r="S34" s="31">
        <v>764.9599999999999</v>
      </c>
      <c r="T34" s="31">
        <v>2311.66</v>
      </c>
      <c r="U34" s="31">
        <v>2654.4900000000002</v>
      </c>
      <c r="V34" s="31">
        <v>2591.4100000000003</v>
      </c>
      <c r="W34" s="31">
        <v>1696.31</v>
      </c>
      <c r="X34" s="85">
        <v>1399.09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29182.95</v>
      </c>
      <c r="G35" s="17">
        <f t="shared" si="6"/>
        <v>15877.17</v>
      </c>
      <c r="H35" s="272">
        <f t="shared" si="2"/>
        <v>13305.78</v>
      </c>
      <c r="I35" s="32">
        <v>181.26</v>
      </c>
      <c r="J35" s="31">
        <v>248.20000000000002</v>
      </c>
      <c r="K35" s="31">
        <v>307.39</v>
      </c>
      <c r="L35" s="31">
        <v>1880.3300000000002</v>
      </c>
      <c r="M35" s="31">
        <v>3117.3</v>
      </c>
      <c r="N35" s="31">
        <v>4642.57</v>
      </c>
      <c r="O35" s="31">
        <v>2410.6200000000003</v>
      </c>
      <c r="P35" s="85">
        <v>3089.5</v>
      </c>
      <c r="Q35" s="32">
        <v>286.22999999999996</v>
      </c>
      <c r="R35" s="31">
        <v>207.95</v>
      </c>
      <c r="S35" s="31">
        <v>89.62</v>
      </c>
      <c r="T35" s="31">
        <v>1558.97</v>
      </c>
      <c r="U35" s="31">
        <v>2508.8599999999997</v>
      </c>
      <c r="V35" s="31">
        <v>4530.37</v>
      </c>
      <c r="W35" s="31">
        <v>2183</v>
      </c>
      <c r="X35" s="85">
        <v>1940.78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4195.58</v>
      </c>
      <c r="G37" s="17">
        <f t="shared" si="6"/>
        <v>2551.15</v>
      </c>
      <c r="H37" s="272">
        <f t="shared" si="2"/>
        <v>1644.43</v>
      </c>
      <c r="I37" s="32">
        <v>411.48</v>
      </c>
      <c r="J37" s="31">
        <v>278.08</v>
      </c>
      <c r="K37" s="31">
        <v>887.13</v>
      </c>
      <c r="L37" s="31">
        <v>450.27</v>
      </c>
      <c r="M37" s="31">
        <v>407.01</v>
      </c>
      <c r="N37" s="31">
        <v>117.18</v>
      </c>
      <c r="O37" s="31">
        <v>0</v>
      </c>
      <c r="P37" s="85">
        <v>0</v>
      </c>
      <c r="Q37" s="32">
        <v>0</v>
      </c>
      <c r="R37" s="31">
        <v>207.95</v>
      </c>
      <c r="S37" s="31">
        <v>798.48</v>
      </c>
      <c r="T37" s="31">
        <v>515.93</v>
      </c>
      <c r="U37" s="31">
        <v>0</v>
      </c>
      <c r="V37" s="31">
        <v>0</v>
      </c>
      <c r="W37" s="31">
        <v>122.07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8699.119999999999</v>
      </c>
      <c r="G38" s="17">
        <f t="shared" si="6"/>
        <v>5433.669999999999</v>
      </c>
      <c r="H38" s="272">
        <f t="shared" si="2"/>
        <v>3265.45</v>
      </c>
      <c r="I38" s="32">
        <v>153.48000000000002</v>
      </c>
      <c r="J38" s="31">
        <v>248.20000000000002</v>
      </c>
      <c r="K38" s="31">
        <v>729.5500000000001</v>
      </c>
      <c r="L38" s="31">
        <v>1176.62</v>
      </c>
      <c r="M38" s="31">
        <v>452.25</v>
      </c>
      <c r="N38" s="31">
        <v>1020.3899999999999</v>
      </c>
      <c r="O38" s="31">
        <v>693.0300000000001</v>
      </c>
      <c r="P38" s="85">
        <v>960.15</v>
      </c>
      <c r="Q38" s="32">
        <v>85.13999999999999</v>
      </c>
      <c r="R38" s="31">
        <v>370.37</v>
      </c>
      <c r="S38" s="31">
        <v>672.3</v>
      </c>
      <c r="T38" s="31">
        <v>371.43</v>
      </c>
      <c r="U38" s="31">
        <v>608.3</v>
      </c>
      <c r="V38" s="31">
        <v>119.86</v>
      </c>
      <c r="W38" s="31">
        <v>1038.05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836.22</v>
      </c>
      <c r="G39" s="17">
        <f t="shared" si="6"/>
        <v>146.05</v>
      </c>
      <c r="H39" s="272">
        <f t="shared" si="2"/>
        <v>690.17</v>
      </c>
      <c r="I39" s="32">
        <v>76.74000000000001</v>
      </c>
      <c r="J39" s="31">
        <v>0</v>
      </c>
      <c r="K39" s="31">
        <v>69.31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85.13999999999999</v>
      </c>
      <c r="R39" s="31">
        <v>0</v>
      </c>
      <c r="S39" s="31">
        <v>71.23</v>
      </c>
      <c r="T39" s="31">
        <v>231.41</v>
      </c>
      <c r="U39" s="31">
        <v>302.39</v>
      </c>
      <c r="V39" s="31">
        <v>0</v>
      </c>
      <c r="W39" s="31">
        <v>0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5031.5</v>
      </c>
      <c r="G40" s="17">
        <f t="shared" si="6"/>
        <v>1574.75</v>
      </c>
      <c r="H40" s="272">
        <f t="shared" si="2"/>
        <v>3456.7500000000005</v>
      </c>
      <c r="I40" s="32">
        <v>76.74000000000001</v>
      </c>
      <c r="J40" s="31">
        <v>0</v>
      </c>
      <c r="K40" s="31">
        <v>0</v>
      </c>
      <c r="L40" s="31">
        <v>0</v>
      </c>
      <c r="M40" s="31">
        <v>0</v>
      </c>
      <c r="N40" s="31">
        <v>1105.21</v>
      </c>
      <c r="O40" s="31">
        <v>392.79999999999995</v>
      </c>
      <c r="P40" s="85">
        <v>0</v>
      </c>
      <c r="Q40" s="32">
        <v>0</v>
      </c>
      <c r="R40" s="31">
        <v>0</v>
      </c>
      <c r="S40" s="31">
        <v>89.62</v>
      </c>
      <c r="T40" s="31">
        <v>297.08</v>
      </c>
      <c r="U40" s="31">
        <v>1211.33</v>
      </c>
      <c r="V40" s="31">
        <v>640.5600000000001</v>
      </c>
      <c r="W40" s="31">
        <v>821.32</v>
      </c>
      <c r="X40" s="85">
        <v>396.84000000000003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304.36</v>
      </c>
      <c r="G42" s="17">
        <f t="shared" si="6"/>
        <v>117.18</v>
      </c>
      <c r="H42" s="272">
        <f t="shared" si="2"/>
        <v>187.18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117.18</v>
      </c>
      <c r="O42" s="31">
        <v>0</v>
      </c>
      <c r="P42" s="85">
        <v>0</v>
      </c>
      <c r="Q42" s="32">
        <v>115.95</v>
      </c>
      <c r="R42" s="31">
        <v>0</v>
      </c>
      <c r="S42" s="31">
        <v>71.23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59315.35</v>
      </c>
      <c r="G43" s="17">
        <f t="shared" si="6"/>
        <v>32322.789999999997</v>
      </c>
      <c r="H43" s="272">
        <f t="shared" si="2"/>
        <v>26992.56</v>
      </c>
      <c r="I43" s="32">
        <v>76.74000000000001</v>
      </c>
      <c r="J43" s="31">
        <v>77.75</v>
      </c>
      <c r="K43" s="31">
        <v>296.67</v>
      </c>
      <c r="L43" s="31">
        <v>5274.9</v>
      </c>
      <c r="M43" s="31">
        <v>5620.3</v>
      </c>
      <c r="N43" s="31">
        <v>8919.74</v>
      </c>
      <c r="O43" s="31">
        <v>7229.12</v>
      </c>
      <c r="P43" s="85">
        <v>4827.57</v>
      </c>
      <c r="Q43" s="32">
        <v>170.27999999999997</v>
      </c>
      <c r="R43" s="31">
        <v>0</v>
      </c>
      <c r="S43" s="31">
        <v>421.84</v>
      </c>
      <c r="T43" s="31">
        <v>2004.82</v>
      </c>
      <c r="U43" s="31">
        <v>5235.400000000001</v>
      </c>
      <c r="V43" s="31">
        <v>9310.37</v>
      </c>
      <c r="W43" s="31">
        <v>6213.15</v>
      </c>
      <c r="X43" s="85">
        <v>3636.7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186719.72</v>
      </c>
      <c r="G44" s="17">
        <f t="shared" si="4"/>
        <v>121780.2</v>
      </c>
      <c r="H44" s="272">
        <f t="shared" si="2"/>
        <v>64939.52</v>
      </c>
      <c r="I44" s="32">
        <v>0</v>
      </c>
      <c r="J44" s="31">
        <v>155.51000000000002</v>
      </c>
      <c r="K44" s="31">
        <v>2150.77</v>
      </c>
      <c r="L44" s="31">
        <v>19878.94</v>
      </c>
      <c r="M44" s="31">
        <v>27911.97</v>
      </c>
      <c r="N44" s="31">
        <v>38638.46</v>
      </c>
      <c r="O44" s="31">
        <v>20575.109999999997</v>
      </c>
      <c r="P44" s="85">
        <v>12469.44</v>
      </c>
      <c r="Q44" s="32">
        <v>85.13999999999999</v>
      </c>
      <c r="R44" s="31">
        <v>207.95</v>
      </c>
      <c r="S44" s="31">
        <v>1544.26</v>
      </c>
      <c r="T44" s="31">
        <v>9454.97</v>
      </c>
      <c r="U44" s="31">
        <v>13044.43</v>
      </c>
      <c r="V44" s="31">
        <v>19921.59</v>
      </c>
      <c r="W44" s="31">
        <v>11566.35</v>
      </c>
      <c r="X44" s="85">
        <v>9114.83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184940.63</v>
      </c>
      <c r="G45" s="17">
        <f t="shared" si="4"/>
        <v>117712.20000000001</v>
      </c>
      <c r="H45" s="272">
        <f t="shared" si="2"/>
        <v>67228.43000000001</v>
      </c>
      <c r="I45" s="32">
        <v>537.1899999999999</v>
      </c>
      <c r="J45" s="31">
        <v>77.75</v>
      </c>
      <c r="K45" s="31">
        <v>270.40999999999997</v>
      </c>
      <c r="L45" s="31">
        <v>7771.27</v>
      </c>
      <c r="M45" s="31">
        <v>21905.42</v>
      </c>
      <c r="N45" s="31">
        <v>41438.68</v>
      </c>
      <c r="O45" s="31">
        <v>27902.08</v>
      </c>
      <c r="P45" s="85">
        <v>17809.4</v>
      </c>
      <c r="Q45" s="32">
        <v>170.27999999999997</v>
      </c>
      <c r="R45" s="31">
        <v>0</v>
      </c>
      <c r="S45" s="31">
        <v>332.23</v>
      </c>
      <c r="T45" s="31">
        <v>3184.29</v>
      </c>
      <c r="U45" s="31">
        <v>10534.52</v>
      </c>
      <c r="V45" s="31">
        <v>21241.47</v>
      </c>
      <c r="W45" s="31">
        <v>17332.940000000002</v>
      </c>
      <c r="X45" s="85">
        <v>14432.7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6574.26</v>
      </c>
      <c r="G47" s="17">
        <f t="shared" si="4"/>
        <v>3345.29</v>
      </c>
      <c r="H47" s="272">
        <f t="shared" si="2"/>
        <v>3228.97</v>
      </c>
      <c r="I47" s="32">
        <v>76.74000000000001</v>
      </c>
      <c r="J47" s="31">
        <v>0</v>
      </c>
      <c r="K47" s="31">
        <v>131.79</v>
      </c>
      <c r="L47" s="31">
        <v>466.02</v>
      </c>
      <c r="M47" s="31">
        <v>437.17</v>
      </c>
      <c r="N47" s="31">
        <v>879.09</v>
      </c>
      <c r="O47" s="31">
        <v>704.0600000000001</v>
      </c>
      <c r="P47" s="85">
        <v>650.42</v>
      </c>
      <c r="Q47" s="32">
        <v>0</v>
      </c>
      <c r="R47" s="31">
        <v>0</v>
      </c>
      <c r="S47" s="31">
        <v>76.5</v>
      </c>
      <c r="T47" s="31">
        <v>1059.4699999999998</v>
      </c>
      <c r="U47" s="31">
        <v>1045.73</v>
      </c>
      <c r="V47" s="31">
        <v>881.02</v>
      </c>
      <c r="W47" s="31">
        <v>166.25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43644.14</v>
      </c>
      <c r="G48" s="17">
        <f t="shared" si="4"/>
        <v>28084.63</v>
      </c>
      <c r="H48" s="272">
        <f t="shared" si="2"/>
        <v>15559.510000000002</v>
      </c>
      <c r="I48" s="32">
        <v>1469.56</v>
      </c>
      <c r="J48" s="31">
        <v>418.64</v>
      </c>
      <c r="K48" s="31">
        <v>2420.66</v>
      </c>
      <c r="L48" s="31">
        <v>10776.68</v>
      </c>
      <c r="M48" s="31">
        <v>4824.93</v>
      </c>
      <c r="N48" s="31">
        <v>6014.43</v>
      </c>
      <c r="O48" s="31">
        <v>1938.28</v>
      </c>
      <c r="P48" s="85">
        <v>221.45000000000002</v>
      </c>
      <c r="Q48" s="32">
        <v>2452.88</v>
      </c>
      <c r="R48" s="31">
        <v>1111.1</v>
      </c>
      <c r="S48" s="31">
        <v>2912.25</v>
      </c>
      <c r="T48" s="31">
        <v>3354.7</v>
      </c>
      <c r="U48" s="31">
        <v>1821.25</v>
      </c>
      <c r="V48" s="31">
        <v>2959.4700000000003</v>
      </c>
      <c r="W48" s="31">
        <v>947.86</v>
      </c>
      <c r="X48" s="85">
        <v>0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39379.34</v>
      </c>
      <c r="G49" s="17">
        <f t="shared" si="4"/>
        <v>19752.48</v>
      </c>
      <c r="H49" s="272">
        <f t="shared" si="2"/>
        <v>19626.859999999997</v>
      </c>
      <c r="I49" s="32">
        <v>613.93</v>
      </c>
      <c r="J49" s="31">
        <v>738.0600000000001</v>
      </c>
      <c r="K49" s="31">
        <v>1807.52</v>
      </c>
      <c r="L49" s="31">
        <v>4853.030000000001</v>
      </c>
      <c r="M49" s="31">
        <v>2993.48</v>
      </c>
      <c r="N49" s="31">
        <v>5317.280000000001</v>
      </c>
      <c r="O49" s="31">
        <v>2222.29</v>
      </c>
      <c r="P49" s="85">
        <v>1206.89</v>
      </c>
      <c r="Q49" s="32">
        <v>595.97</v>
      </c>
      <c r="R49" s="31">
        <v>1322.64</v>
      </c>
      <c r="S49" s="31">
        <v>2328.47</v>
      </c>
      <c r="T49" s="31">
        <v>3699.02</v>
      </c>
      <c r="U49" s="31">
        <v>3660.82</v>
      </c>
      <c r="V49" s="31">
        <v>4121.86</v>
      </c>
      <c r="W49" s="31">
        <v>2142.69</v>
      </c>
      <c r="X49" s="85">
        <v>1755.39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17196.31</v>
      </c>
      <c r="G51" s="17">
        <f t="shared" si="4"/>
        <v>11498.24</v>
      </c>
      <c r="H51" s="272">
        <f t="shared" si="2"/>
        <v>5698.070000000001</v>
      </c>
      <c r="I51" s="32">
        <v>76.74000000000001</v>
      </c>
      <c r="J51" s="31">
        <v>0</v>
      </c>
      <c r="K51" s="31">
        <v>443.24</v>
      </c>
      <c r="L51" s="31">
        <v>2645.3799999999997</v>
      </c>
      <c r="M51" s="31">
        <v>3148</v>
      </c>
      <c r="N51" s="31">
        <v>2784.42</v>
      </c>
      <c r="O51" s="31">
        <v>1513.8700000000001</v>
      </c>
      <c r="P51" s="85">
        <v>886.59</v>
      </c>
      <c r="Q51" s="32">
        <v>170.27999999999997</v>
      </c>
      <c r="R51" s="31">
        <v>335.03</v>
      </c>
      <c r="S51" s="31">
        <v>242.60999999999999</v>
      </c>
      <c r="T51" s="31">
        <v>1316.6299999999999</v>
      </c>
      <c r="U51" s="31">
        <v>1578.41</v>
      </c>
      <c r="V51" s="31">
        <v>1088.75</v>
      </c>
      <c r="W51" s="31">
        <v>798.34</v>
      </c>
      <c r="X51" s="85">
        <v>168.02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3861.4700000000003</v>
      </c>
      <c r="G52" s="17">
        <f t="shared" si="4"/>
        <v>2050.3100000000004</v>
      </c>
      <c r="H52" s="272">
        <f>SUM(Q52:X52)</f>
        <v>1811.1599999999999</v>
      </c>
      <c r="I52" s="32">
        <v>0</v>
      </c>
      <c r="J52" s="31">
        <v>92.69</v>
      </c>
      <c r="K52" s="31">
        <v>82.44</v>
      </c>
      <c r="L52" s="31">
        <v>771.1700000000001</v>
      </c>
      <c r="M52" s="31">
        <v>173.85</v>
      </c>
      <c r="N52" s="31">
        <v>380.95</v>
      </c>
      <c r="O52" s="31">
        <v>386.6</v>
      </c>
      <c r="P52" s="85">
        <v>162.61</v>
      </c>
      <c r="Q52" s="32">
        <v>85.13999999999999</v>
      </c>
      <c r="R52" s="31">
        <v>0</v>
      </c>
      <c r="S52" s="31">
        <v>251.9</v>
      </c>
      <c r="T52" s="31">
        <v>571.14</v>
      </c>
      <c r="U52" s="31">
        <v>361.27</v>
      </c>
      <c r="V52" s="31">
        <v>541.71</v>
      </c>
      <c r="W52" s="31">
        <v>0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4476.49</v>
      </c>
      <c r="G53" s="17">
        <f>SUM(I53:P53)</f>
        <v>2454.85</v>
      </c>
      <c r="H53" s="272">
        <f>SUM(Q53:X53)</f>
        <v>2021.64</v>
      </c>
      <c r="I53" s="32">
        <v>2238.48</v>
      </c>
      <c r="J53" s="31">
        <v>77.75</v>
      </c>
      <c r="K53" s="31">
        <v>138.62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1617.6200000000001</v>
      </c>
      <c r="R53" s="31">
        <v>172.61</v>
      </c>
      <c r="S53" s="31">
        <v>0</v>
      </c>
      <c r="T53" s="31">
        <v>231.41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174698.61</v>
      </c>
      <c r="G54" s="54">
        <f>SUM(G55:G61)</f>
        <v>109425.84</v>
      </c>
      <c r="H54" s="270">
        <f>SUM(H55:H61)</f>
        <v>65272.76999999999</v>
      </c>
      <c r="I54" s="55">
        <f>SUM(I55:I61)</f>
        <v>6189.45</v>
      </c>
      <c r="J54" s="56">
        <f aca="true" t="shared" si="7" ref="J54:X54">SUM(J55:J61)</f>
        <v>7744.41</v>
      </c>
      <c r="K54" s="56">
        <f t="shared" si="7"/>
        <v>22861.32</v>
      </c>
      <c r="L54" s="56">
        <f t="shared" si="7"/>
        <v>33186.22</v>
      </c>
      <c r="M54" s="56">
        <f>SUM(M55:M61)</f>
        <v>13583.87</v>
      </c>
      <c r="N54" s="56">
        <f t="shared" si="7"/>
        <v>11483.009999999998</v>
      </c>
      <c r="O54" s="56">
        <f t="shared" si="7"/>
        <v>8545.559999999998</v>
      </c>
      <c r="P54" s="253">
        <f>SUM(P55:P61)</f>
        <v>5832</v>
      </c>
      <c r="Q54" s="55">
        <f t="shared" si="7"/>
        <v>7529.030000000001</v>
      </c>
      <c r="R54" s="56">
        <f t="shared" si="7"/>
        <v>5790.7</v>
      </c>
      <c r="S54" s="56">
        <f t="shared" si="7"/>
        <v>13704.41</v>
      </c>
      <c r="T54" s="56">
        <f t="shared" si="7"/>
        <v>13168.029999999999</v>
      </c>
      <c r="U54" s="56">
        <f t="shared" si="7"/>
        <v>5629.099999999999</v>
      </c>
      <c r="V54" s="56">
        <f t="shared" si="7"/>
        <v>10728.76</v>
      </c>
      <c r="W54" s="56">
        <f t="shared" si="7"/>
        <v>5675.32</v>
      </c>
      <c r="X54" s="253">
        <f t="shared" si="7"/>
        <v>3047.42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55050.350000000006</v>
      </c>
      <c r="G55" s="17">
        <f t="shared" si="4"/>
        <v>46143.44</v>
      </c>
      <c r="H55" s="272">
        <f t="shared" si="2"/>
        <v>8906.91</v>
      </c>
      <c r="I55" s="255">
        <v>460.45000000000005</v>
      </c>
      <c r="J55" s="33">
        <v>2040.5500000000002</v>
      </c>
      <c r="K55" s="33">
        <v>11504.31</v>
      </c>
      <c r="L55" s="33">
        <v>17750.399999999998</v>
      </c>
      <c r="M55" s="33">
        <v>7875.8</v>
      </c>
      <c r="N55" s="33">
        <v>4543.389999999999</v>
      </c>
      <c r="O55" s="33">
        <v>600.4399999999999</v>
      </c>
      <c r="P55" s="85">
        <v>1368.1000000000001</v>
      </c>
      <c r="Q55" s="255">
        <v>797.0500000000001</v>
      </c>
      <c r="R55" s="33">
        <v>1224.9699999999998</v>
      </c>
      <c r="S55" s="33">
        <v>1752.82</v>
      </c>
      <c r="T55" s="33">
        <v>2430.16</v>
      </c>
      <c r="U55" s="33">
        <v>1344.41</v>
      </c>
      <c r="V55" s="33">
        <v>925.52</v>
      </c>
      <c r="W55" s="33">
        <v>431.97999999999996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34911.689999999995</v>
      </c>
      <c r="G56" s="17">
        <f t="shared" si="4"/>
        <v>17515.69</v>
      </c>
      <c r="H56" s="272">
        <f t="shared" si="2"/>
        <v>17395.999999999996</v>
      </c>
      <c r="I56" s="255">
        <v>2093.74</v>
      </c>
      <c r="J56" s="33">
        <v>957.49</v>
      </c>
      <c r="K56" s="33">
        <v>636.52</v>
      </c>
      <c r="L56" s="33">
        <v>2183.1800000000003</v>
      </c>
      <c r="M56" s="33">
        <v>2401.4</v>
      </c>
      <c r="N56" s="33">
        <v>1619.55</v>
      </c>
      <c r="O56" s="33">
        <v>4298.15</v>
      </c>
      <c r="P56" s="85">
        <v>3325.66</v>
      </c>
      <c r="Q56" s="255">
        <v>3063.75</v>
      </c>
      <c r="R56" s="33">
        <v>578.3199999999999</v>
      </c>
      <c r="S56" s="33">
        <v>865.38</v>
      </c>
      <c r="T56" s="33">
        <v>966.45</v>
      </c>
      <c r="U56" s="33">
        <v>1796.75</v>
      </c>
      <c r="V56" s="33">
        <v>5347.209999999999</v>
      </c>
      <c r="W56" s="33">
        <v>3312.38</v>
      </c>
      <c r="X56" s="256">
        <v>1465.76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8438.88</v>
      </c>
      <c r="G57" s="17">
        <f t="shared" si="4"/>
        <v>6042.529999999999</v>
      </c>
      <c r="H57" s="272">
        <f t="shared" si="2"/>
        <v>2396.35</v>
      </c>
      <c r="I57" s="255">
        <v>1452.15</v>
      </c>
      <c r="J57" s="33">
        <v>1704.46</v>
      </c>
      <c r="K57" s="33">
        <v>789.0200000000001</v>
      </c>
      <c r="L57" s="33">
        <v>1242.02</v>
      </c>
      <c r="M57" s="33">
        <v>135.67000000000002</v>
      </c>
      <c r="N57" s="33">
        <v>452.78000000000003</v>
      </c>
      <c r="O57" s="33">
        <v>103.82</v>
      </c>
      <c r="P57" s="85">
        <v>162.61</v>
      </c>
      <c r="Q57" s="255">
        <v>340.55</v>
      </c>
      <c r="R57" s="33">
        <v>1156.97</v>
      </c>
      <c r="S57" s="33">
        <v>218.95000000000002</v>
      </c>
      <c r="T57" s="33">
        <v>116.52</v>
      </c>
      <c r="U57" s="33">
        <v>151.2</v>
      </c>
      <c r="V57" s="33">
        <v>0</v>
      </c>
      <c r="W57" s="33">
        <v>244.14</v>
      </c>
      <c r="X57" s="256">
        <v>168.02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11274.220000000001</v>
      </c>
      <c r="G58" s="17">
        <f t="shared" si="4"/>
        <v>4394.41</v>
      </c>
      <c r="H58" s="272">
        <f t="shared" si="2"/>
        <v>6879.81</v>
      </c>
      <c r="I58" s="255">
        <v>334.74</v>
      </c>
      <c r="J58" s="33">
        <v>802.61</v>
      </c>
      <c r="K58" s="33">
        <v>710.82</v>
      </c>
      <c r="L58" s="33">
        <v>1059.37</v>
      </c>
      <c r="M58" s="33">
        <v>670.3299999999999</v>
      </c>
      <c r="N58" s="33">
        <v>527.55</v>
      </c>
      <c r="O58" s="33">
        <v>288.99</v>
      </c>
      <c r="P58" s="85">
        <v>0</v>
      </c>
      <c r="Q58" s="255">
        <v>1307.8799999999999</v>
      </c>
      <c r="R58" s="33">
        <v>1328.92</v>
      </c>
      <c r="S58" s="33">
        <v>1018.5699999999999</v>
      </c>
      <c r="T58" s="33">
        <v>1498.26</v>
      </c>
      <c r="U58" s="33">
        <v>608.3</v>
      </c>
      <c r="V58" s="33">
        <v>1004.1</v>
      </c>
      <c r="W58" s="33">
        <v>113.78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24571.989999999998</v>
      </c>
      <c r="G59" s="17">
        <f t="shared" si="4"/>
        <v>12308.42</v>
      </c>
      <c r="H59" s="272">
        <f t="shared" si="2"/>
        <v>12263.569999999998</v>
      </c>
      <c r="I59" s="255">
        <v>0</v>
      </c>
      <c r="J59" s="33">
        <v>497.01</v>
      </c>
      <c r="K59" s="33">
        <v>4949.45</v>
      </c>
      <c r="L59" s="33">
        <v>4853.64</v>
      </c>
      <c r="M59" s="33">
        <v>806.01</v>
      </c>
      <c r="N59" s="33">
        <v>820.74</v>
      </c>
      <c r="O59" s="33">
        <v>381.57</v>
      </c>
      <c r="P59" s="85">
        <v>0</v>
      </c>
      <c r="Q59" s="255">
        <v>0</v>
      </c>
      <c r="R59" s="33">
        <v>380.23</v>
      </c>
      <c r="S59" s="33">
        <v>6803.35</v>
      </c>
      <c r="T59" s="33">
        <v>4288.929999999999</v>
      </c>
      <c r="U59" s="33">
        <v>510.07000000000005</v>
      </c>
      <c r="V59" s="33">
        <v>280.99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5390.179999999999</v>
      </c>
      <c r="G60" s="17">
        <f t="shared" si="4"/>
        <v>4663.089999999999</v>
      </c>
      <c r="H60" s="272">
        <f t="shared" si="2"/>
        <v>727.09</v>
      </c>
      <c r="I60" s="255">
        <v>0</v>
      </c>
      <c r="J60" s="33">
        <v>170.45</v>
      </c>
      <c r="K60" s="33">
        <v>1660.63</v>
      </c>
      <c r="L60" s="33">
        <v>1810.6299999999999</v>
      </c>
      <c r="M60" s="33">
        <v>390.96999999999997</v>
      </c>
      <c r="N60" s="33">
        <v>434.01</v>
      </c>
      <c r="O60" s="33">
        <v>196.39999999999998</v>
      </c>
      <c r="P60" s="85">
        <v>0</v>
      </c>
      <c r="Q60" s="255">
        <v>0</v>
      </c>
      <c r="R60" s="33">
        <v>172.61</v>
      </c>
      <c r="S60" s="33">
        <v>263.12</v>
      </c>
      <c r="T60" s="33">
        <v>138.4</v>
      </c>
      <c r="U60" s="33">
        <v>152.96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35061.3</v>
      </c>
      <c r="G61" s="17">
        <f t="shared" si="4"/>
        <v>18358.260000000002</v>
      </c>
      <c r="H61" s="272">
        <f t="shared" si="2"/>
        <v>16703.04</v>
      </c>
      <c r="I61" s="255">
        <v>1848.3700000000001</v>
      </c>
      <c r="J61" s="33">
        <v>1571.84</v>
      </c>
      <c r="K61" s="33">
        <v>2610.57</v>
      </c>
      <c r="L61" s="33">
        <v>4286.98</v>
      </c>
      <c r="M61" s="33">
        <v>1303.69</v>
      </c>
      <c r="N61" s="33">
        <v>3084.99</v>
      </c>
      <c r="O61" s="33">
        <v>2676.19</v>
      </c>
      <c r="P61" s="85">
        <v>975.63</v>
      </c>
      <c r="Q61" s="255">
        <v>2019.8</v>
      </c>
      <c r="R61" s="33">
        <v>948.68</v>
      </c>
      <c r="S61" s="33">
        <v>2782.2200000000003</v>
      </c>
      <c r="T61" s="33">
        <v>3729.31</v>
      </c>
      <c r="U61" s="33">
        <v>1065.4099999999999</v>
      </c>
      <c r="V61" s="33">
        <v>3170.94</v>
      </c>
      <c r="W61" s="33">
        <v>1573.04</v>
      </c>
      <c r="X61" s="256">
        <v>1413.64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341014.42000000004</v>
      </c>
      <c r="G62" s="97">
        <f t="shared" si="4"/>
        <v>164849.04</v>
      </c>
      <c r="H62" s="274">
        <f>SUM(Q62:X62)</f>
        <v>176165.38</v>
      </c>
      <c r="I62" s="98">
        <v>718.4399999999999</v>
      </c>
      <c r="J62" s="94">
        <v>738.0600000000001</v>
      </c>
      <c r="K62" s="94">
        <v>1361.79</v>
      </c>
      <c r="L62" s="94">
        <v>1723.25</v>
      </c>
      <c r="M62" s="94">
        <v>4629.31</v>
      </c>
      <c r="N62" s="94">
        <v>19612.84</v>
      </c>
      <c r="O62" s="94">
        <v>56001.350000000006</v>
      </c>
      <c r="P62" s="95">
        <v>80064</v>
      </c>
      <c r="Q62" s="98">
        <v>510.83</v>
      </c>
      <c r="R62" s="94">
        <v>162.41</v>
      </c>
      <c r="S62" s="94">
        <v>1436.01</v>
      </c>
      <c r="T62" s="94">
        <v>1101.23</v>
      </c>
      <c r="U62" s="94">
        <v>2728.56</v>
      </c>
      <c r="V62" s="94">
        <v>25606.21</v>
      </c>
      <c r="W62" s="94">
        <v>58532.33</v>
      </c>
      <c r="X62" s="95">
        <v>86087.8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118346.977</v>
      </c>
      <c r="G6" s="60">
        <f>SUM(I6:P6)</f>
        <v>62354.61</v>
      </c>
      <c r="H6" s="268">
        <f>SUM(Q6:X6)</f>
        <v>55992.367</v>
      </c>
      <c r="I6" s="61">
        <v>7624.274</v>
      </c>
      <c r="J6" s="62">
        <v>16205.502</v>
      </c>
      <c r="K6" s="62">
        <v>15162.334</v>
      </c>
      <c r="L6" s="62">
        <v>14314.581</v>
      </c>
      <c r="M6" s="62">
        <v>4010.071</v>
      </c>
      <c r="N6" s="62">
        <v>3419.575</v>
      </c>
      <c r="O6" s="62">
        <v>1263.927</v>
      </c>
      <c r="P6" s="249">
        <v>354.346</v>
      </c>
      <c r="Q6" s="61">
        <v>6966.822</v>
      </c>
      <c r="R6" s="62">
        <v>14859.649</v>
      </c>
      <c r="S6" s="62">
        <v>12925.805</v>
      </c>
      <c r="T6" s="62">
        <v>12841.574</v>
      </c>
      <c r="U6" s="62">
        <v>3948.285</v>
      </c>
      <c r="V6" s="62">
        <v>3081.812</v>
      </c>
      <c r="W6" s="62">
        <v>1029.855</v>
      </c>
      <c r="X6" s="249">
        <v>338.565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734127.75</v>
      </c>
      <c r="G9" s="50">
        <f>SUM(I9:P9)</f>
        <v>373847.77</v>
      </c>
      <c r="H9" s="269">
        <f>SUM(Q9:X9)</f>
        <v>360279.98</v>
      </c>
      <c r="I9" s="51">
        <f aca="true" t="shared" si="0" ref="I9:X9">I10+I24+I54+I62</f>
        <v>60349.06</v>
      </c>
      <c r="J9" s="52">
        <f t="shared" si="0"/>
        <v>10968.33</v>
      </c>
      <c r="K9" s="52">
        <f t="shared" si="0"/>
        <v>16707.75</v>
      </c>
      <c r="L9" s="52">
        <f t="shared" si="0"/>
        <v>38662.9</v>
      </c>
      <c r="M9" s="52">
        <f t="shared" si="0"/>
        <v>33353.240000000005</v>
      </c>
      <c r="N9" s="52">
        <f t="shared" si="0"/>
        <v>78433.49</v>
      </c>
      <c r="O9" s="52">
        <f t="shared" si="0"/>
        <v>77563.72</v>
      </c>
      <c r="P9" s="252">
        <f t="shared" si="0"/>
        <v>57809.28</v>
      </c>
      <c r="Q9" s="51">
        <f t="shared" si="0"/>
        <v>56910.22999999999</v>
      </c>
      <c r="R9" s="52">
        <f t="shared" si="0"/>
        <v>10188.47</v>
      </c>
      <c r="S9" s="52">
        <f t="shared" si="0"/>
        <v>16094.890000000003</v>
      </c>
      <c r="T9" s="52">
        <f t="shared" si="0"/>
        <v>26220.449999999997</v>
      </c>
      <c r="U9" s="52">
        <f t="shared" si="0"/>
        <v>30349.980000000003</v>
      </c>
      <c r="V9" s="52">
        <f t="shared" si="0"/>
        <v>75809.36000000002</v>
      </c>
      <c r="W9" s="52">
        <f t="shared" si="0"/>
        <v>79137.07</v>
      </c>
      <c r="X9" s="252">
        <f t="shared" si="0"/>
        <v>65569.53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224175.5</v>
      </c>
      <c r="G10" s="54">
        <f>SUM(I10:P10)</f>
        <v>112453.5</v>
      </c>
      <c r="H10" s="270">
        <f>SUM(Q10:X10)</f>
        <v>111722</v>
      </c>
      <c r="I10" s="55">
        <f>SUM(I11:I23)</f>
        <v>54402.57</v>
      </c>
      <c r="J10" s="56">
        <f>SUM(J11:J23)</f>
        <v>6060.750000000001</v>
      </c>
      <c r="K10" s="56">
        <f>SUM(K11:K23)</f>
        <v>5507.46</v>
      </c>
      <c r="L10" s="56">
        <f aca="true" t="shared" si="1" ref="L10:X10">SUM(L11:L23)</f>
        <v>8660.439999999999</v>
      </c>
      <c r="M10" s="56">
        <f t="shared" si="1"/>
        <v>6550.220000000001</v>
      </c>
      <c r="N10" s="56">
        <f t="shared" si="1"/>
        <v>14650.370000000003</v>
      </c>
      <c r="O10" s="56">
        <f t="shared" si="1"/>
        <v>10481.28</v>
      </c>
      <c r="P10" s="253">
        <f t="shared" si="1"/>
        <v>6140.410000000002</v>
      </c>
      <c r="Q10" s="55">
        <f t="shared" si="1"/>
        <v>50950.45999999999</v>
      </c>
      <c r="R10" s="56">
        <f t="shared" si="1"/>
        <v>5774.96</v>
      </c>
      <c r="S10" s="56">
        <f t="shared" si="1"/>
        <v>7190.6900000000005</v>
      </c>
      <c r="T10" s="56">
        <f t="shared" si="1"/>
        <v>8162.51</v>
      </c>
      <c r="U10" s="56">
        <f t="shared" si="1"/>
        <v>6552.22</v>
      </c>
      <c r="V10" s="56">
        <f t="shared" si="1"/>
        <v>11590.670000000002</v>
      </c>
      <c r="W10" s="56">
        <f t="shared" si="1"/>
        <v>13646.25</v>
      </c>
      <c r="X10" s="253">
        <f t="shared" si="1"/>
        <v>7854.240000000001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17829.57</v>
      </c>
      <c r="G11" s="19">
        <f>SUM(I11:P11)</f>
        <v>10685.220000000001</v>
      </c>
      <c r="H11" s="271">
        <f aca="true" t="shared" si="2" ref="H11:H61">SUM(Q11:X11)</f>
        <v>7144.35</v>
      </c>
      <c r="I11" s="18">
        <v>88.49</v>
      </c>
      <c r="J11" s="31">
        <v>58.29</v>
      </c>
      <c r="K11" s="31">
        <v>635.78</v>
      </c>
      <c r="L11" s="31">
        <v>2101.63</v>
      </c>
      <c r="M11" s="31">
        <v>2545.6400000000003</v>
      </c>
      <c r="N11" s="31">
        <v>3181.8900000000003</v>
      </c>
      <c r="O11" s="31">
        <v>1606.04</v>
      </c>
      <c r="P11" s="85">
        <v>467.46</v>
      </c>
      <c r="Q11" s="32">
        <v>136.07</v>
      </c>
      <c r="R11" s="31">
        <v>211.39</v>
      </c>
      <c r="S11" s="31">
        <v>614.37</v>
      </c>
      <c r="T11" s="31">
        <v>1299.62</v>
      </c>
      <c r="U11" s="31">
        <v>1208.8300000000002</v>
      </c>
      <c r="V11" s="31">
        <v>2126.92</v>
      </c>
      <c r="W11" s="31">
        <v>1174.63</v>
      </c>
      <c r="X11" s="85">
        <v>372.52000000000004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438.33</v>
      </c>
      <c r="G12" s="19">
        <f aca="true" t="shared" si="4" ref="G12:G62">SUM(I12:P12)</f>
        <v>217.57</v>
      </c>
      <c r="H12" s="271">
        <f t="shared" si="2"/>
        <v>220.76</v>
      </c>
      <c r="I12" s="18">
        <v>0</v>
      </c>
      <c r="J12" s="31">
        <v>0</v>
      </c>
      <c r="K12" s="31">
        <v>61.03</v>
      </c>
      <c r="L12" s="31">
        <v>77.75</v>
      </c>
      <c r="M12" s="31">
        <v>0</v>
      </c>
      <c r="N12" s="31">
        <v>78.78999999999999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116.59</v>
      </c>
      <c r="V12" s="31">
        <v>104.17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61696.22</v>
      </c>
      <c r="G13" s="19">
        <f t="shared" si="4"/>
        <v>31150.45</v>
      </c>
      <c r="H13" s="271">
        <f t="shared" si="2"/>
        <v>30545.770000000004</v>
      </c>
      <c r="I13" s="18">
        <v>8915.630000000001</v>
      </c>
      <c r="J13" s="31">
        <v>2953.6600000000003</v>
      </c>
      <c r="K13" s="31">
        <v>2437.6000000000004</v>
      </c>
      <c r="L13" s="31">
        <v>2917.77</v>
      </c>
      <c r="M13" s="31">
        <v>1978.15</v>
      </c>
      <c r="N13" s="31">
        <v>5343.099999999999</v>
      </c>
      <c r="O13" s="31">
        <v>4035.3</v>
      </c>
      <c r="P13" s="85">
        <v>2569.2400000000002</v>
      </c>
      <c r="Q13" s="32">
        <v>8652.18</v>
      </c>
      <c r="R13" s="31">
        <v>2457.6099999999997</v>
      </c>
      <c r="S13" s="31">
        <v>2208.89</v>
      </c>
      <c r="T13" s="31">
        <v>1880.53</v>
      </c>
      <c r="U13" s="31">
        <v>1861.79</v>
      </c>
      <c r="V13" s="31">
        <v>4219.9400000000005</v>
      </c>
      <c r="W13" s="31">
        <v>5520.06</v>
      </c>
      <c r="X13" s="85">
        <v>3744.77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1973.7999999999997</v>
      </c>
      <c r="G14" s="19">
        <f t="shared" si="4"/>
        <v>1004.3499999999999</v>
      </c>
      <c r="H14" s="271">
        <f t="shared" si="2"/>
        <v>969.4499999999999</v>
      </c>
      <c r="I14" s="18">
        <v>571.99</v>
      </c>
      <c r="J14" s="31">
        <v>242.38000000000002</v>
      </c>
      <c r="K14" s="31">
        <v>34.67</v>
      </c>
      <c r="L14" s="31">
        <v>0</v>
      </c>
      <c r="M14" s="31">
        <v>0</v>
      </c>
      <c r="N14" s="31">
        <v>78.78999999999999</v>
      </c>
      <c r="O14" s="31">
        <v>76.52000000000001</v>
      </c>
      <c r="P14" s="85">
        <v>0</v>
      </c>
      <c r="Q14" s="32">
        <v>582.8299999999999</v>
      </c>
      <c r="R14" s="31">
        <v>211.39</v>
      </c>
      <c r="S14" s="31">
        <v>0</v>
      </c>
      <c r="T14" s="31">
        <v>0</v>
      </c>
      <c r="U14" s="31">
        <v>0</v>
      </c>
      <c r="V14" s="31">
        <v>98.35000000000001</v>
      </c>
      <c r="W14" s="31">
        <v>76.88000000000001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1571.94</v>
      </c>
      <c r="G15" s="17">
        <f t="shared" si="4"/>
        <v>724.8399999999999</v>
      </c>
      <c r="H15" s="272">
        <f t="shared" si="2"/>
        <v>847.1</v>
      </c>
      <c r="I15" s="18">
        <v>321.89</v>
      </c>
      <c r="J15" s="31">
        <v>67.5</v>
      </c>
      <c r="K15" s="31">
        <v>50.58</v>
      </c>
      <c r="L15" s="31">
        <v>60.32</v>
      </c>
      <c r="M15" s="31">
        <v>145.76</v>
      </c>
      <c r="N15" s="31">
        <v>78.78999999999999</v>
      </c>
      <c r="O15" s="31">
        <v>0</v>
      </c>
      <c r="P15" s="85">
        <v>0</v>
      </c>
      <c r="Q15" s="32">
        <v>264.92</v>
      </c>
      <c r="R15" s="31">
        <v>114.28</v>
      </c>
      <c r="S15" s="31">
        <v>210.64</v>
      </c>
      <c r="T15" s="31">
        <v>0</v>
      </c>
      <c r="U15" s="31">
        <v>0</v>
      </c>
      <c r="V15" s="31">
        <v>0</v>
      </c>
      <c r="W15" s="31">
        <v>162.24</v>
      </c>
      <c r="X15" s="85">
        <v>95.02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7025.48</v>
      </c>
      <c r="G16" s="17">
        <f t="shared" si="4"/>
        <v>3426.9999999999995</v>
      </c>
      <c r="H16" s="272">
        <f t="shared" si="2"/>
        <v>3598.4800000000005</v>
      </c>
      <c r="I16" s="18">
        <v>257.78000000000003</v>
      </c>
      <c r="J16" s="31">
        <v>300.67</v>
      </c>
      <c r="K16" s="31">
        <v>920.9699999999999</v>
      </c>
      <c r="L16" s="31">
        <v>860.4000000000001</v>
      </c>
      <c r="M16" s="31">
        <v>320.01</v>
      </c>
      <c r="N16" s="31">
        <v>592.28</v>
      </c>
      <c r="O16" s="31">
        <v>136.95</v>
      </c>
      <c r="P16" s="85">
        <v>37.940000000000005</v>
      </c>
      <c r="Q16" s="32">
        <v>399.61999999999995</v>
      </c>
      <c r="R16" s="31">
        <v>534.2099999999999</v>
      </c>
      <c r="S16" s="31">
        <v>823.69</v>
      </c>
      <c r="T16" s="31">
        <v>749.9200000000001</v>
      </c>
      <c r="U16" s="31">
        <v>615.1600000000001</v>
      </c>
      <c r="V16" s="31">
        <v>475.88000000000005</v>
      </c>
      <c r="W16" s="31">
        <v>0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12250.619999999999</v>
      </c>
      <c r="G17" s="17">
        <f t="shared" si="4"/>
        <v>5851.259999999999</v>
      </c>
      <c r="H17" s="272">
        <f t="shared" si="2"/>
        <v>6399.360000000001</v>
      </c>
      <c r="I17" s="18">
        <v>425.62</v>
      </c>
      <c r="J17" s="31">
        <v>560.1899999999999</v>
      </c>
      <c r="K17" s="31">
        <v>514.64</v>
      </c>
      <c r="L17" s="31">
        <v>1099.74</v>
      </c>
      <c r="M17" s="31">
        <v>591.1999999999999</v>
      </c>
      <c r="N17" s="31">
        <v>1340.71</v>
      </c>
      <c r="O17" s="31">
        <v>985.26</v>
      </c>
      <c r="P17" s="85">
        <v>333.9</v>
      </c>
      <c r="Q17" s="32">
        <v>415.42</v>
      </c>
      <c r="R17" s="31">
        <v>572.1500000000001</v>
      </c>
      <c r="S17" s="31">
        <v>544.08</v>
      </c>
      <c r="T17" s="31">
        <v>651.18</v>
      </c>
      <c r="U17" s="31">
        <v>1063.61</v>
      </c>
      <c r="V17" s="31">
        <v>1533.47</v>
      </c>
      <c r="W17" s="31">
        <v>1090.35</v>
      </c>
      <c r="X17" s="85">
        <v>529.1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32110.88</v>
      </c>
      <c r="G18" s="17">
        <f>SUM(I18:P18)</f>
        <v>17111.2</v>
      </c>
      <c r="H18" s="272">
        <f t="shared" si="2"/>
        <v>14999.68</v>
      </c>
      <c r="I18" s="18">
        <v>12614.369999999999</v>
      </c>
      <c r="J18" s="31">
        <v>1231.95</v>
      </c>
      <c r="K18" s="31">
        <v>135.83</v>
      </c>
      <c r="L18" s="31">
        <v>132.29</v>
      </c>
      <c r="M18" s="31">
        <v>320.01</v>
      </c>
      <c r="N18" s="31">
        <v>956.8</v>
      </c>
      <c r="O18" s="31">
        <v>793.46</v>
      </c>
      <c r="P18" s="85">
        <v>926.49</v>
      </c>
      <c r="Q18" s="32">
        <v>10798.21</v>
      </c>
      <c r="R18" s="31">
        <v>892.89</v>
      </c>
      <c r="S18" s="31">
        <v>467.78999999999996</v>
      </c>
      <c r="T18" s="31">
        <v>458.14</v>
      </c>
      <c r="U18" s="31">
        <v>346.34999999999997</v>
      </c>
      <c r="V18" s="31">
        <v>731.75</v>
      </c>
      <c r="W18" s="31">
        <v>829.43</v>
      </c>
      <c r="X18" s="85">
        <v>475.12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7198.75</v>
      </c>
      <c r="G19" s="17">
        <f t="shared" si="4"/>
        <v>3625.68</v>
      </c>
      <c r="H19" s="272">
        <f t="shared" si="2"/>
        <v>3573.0699999999997</v>
      </c>
      <c r="I19" s="18">
        <v>1875.36</v>
      </c>
      <c r="J19" s="31">
        <v>91.41000000000001</v>
      </c>
      <c r="K19" s="31">
        <v>172.44</v>
      </c>
      <c r="L19" s="31">
        <v>161.61</v>
      </c>
      <c r="M19" s="31">
        <v>215.41</v>
      </c>
      <c r="N19" s="31">
        <v>403.95</v>
      </c>
      <c r="O19" s="31">
        <v>571.94</v>
      </c>
      <c r="P19" s="85">
        <v>133.56</v>
      </c>
      <c r="Q19" s="32">
        <v>2274.03</v>
      </c>
      <c r="R19" s="31">
        <v>110.17</v>
      </c>
      <c r="S19" s="31">
        <v>72.72000000000001</v>
      </c>
      <c r="T19" s="31">
        <v>138.05</v>
      </c>
      <c r="U19" s="31">
        <v>346.34999999999997</v>
      </c>
      <c r="V19" s="31">
        <v>98.35000000000001</v>
      </c>
      <c r="W19" s="31">
        <v>384.39</v>
      </c>
      <c r="X19" s="85">
        <v>149.01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3545.44</v>
      </c>
      <c r="G20" s="17">
        <f t="shared" si="4"/>
        <v>0</v>
      </c>
      <c r="H20" s="272">
        <f t="shared" si="2"/>
        <v>3545.44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1701.46</v>
      </c>
      <c r="T20" s="31">
        <v>1843.98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53535.34999999999</v>
      </c>
      <c r="G21" s="17">
        <f t="shared" si="4"/>
        <v>27754.539999999997</v>
      </c>
      <c r="H21" s="272">
        <f t="shared" si="2"/>
        <v>25780.809999999998</v>
      </c>
      <c r="I21" s="18">
        <v>27754.539999999997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25780.809999999998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7387.07</v>
      </c>
      <c r="G22" s="17">
        <f t="shared" si="4"/>
        <v>2872.73</v>
      </c>
      <c r="H22" s="272">
        <f t="shared" si="2"/>
        <v>4514.34</v>
      </c>
      <c r="I22" s="18">
        <v>395.01</v>
      </c>
      <c r="J22" s="31">
        <v>226.39000000000001</v>
      </c>
      <c r="K22" s="31">
        <v>0</v>
      </c>
      <c r="L22" s="31">
        <v>0</v>
      </c>
      <c r="M22" s="31">
        <v>0</v>
      </c>
      <c r="N22" s="31">
        <v>700.41</v>
      </c>
      <c r="O22" s="31">
        <v>1083.46</v>
      </c>
      <c r="P22" s="85">
        <v>467.46</v>
      </c>
      <c r="Q22" s="32">
        <v>765.34</v>
      </c>
      <c r="R22" s="31">
        <v>196.92000000000002</v>
      </c>
      <c r="S22" s="31">
        <v>59.02</v>
      </c>
      <c r="T22" s="31">
        <v>316.87</v>
      </c>
      <c r="U22" s="31">
        <v>450.22</v>
      </c>
      <c r="V22" s="31">
        <v>781</v>
      </c>
      <c r="W22" s="31">
        <v>1374.82</v>
      </c>
      <c r="X22" s="85">
        <v>570.1500000000001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17612.05</v>
      </c>
      <c r="G23" s="17">
        <f>SUM(I23:P23)</f>
        <v>8028.66</v>
      </c>
      <c r="H23" s="272">
        <f t="shared" si="2"/>
        <v>9583.39</v>
      </c>
      <c r="I23" s="18">
        <v>1181.89</v>
      </c>
      <c r="J23" s="31">
        <v>328.31</v>
      </c>
      <c r="K23" s="31">
        <v>543.92</v>
      </c>
      <c r="L23" s="31">
        <v>1248.93</v>
      </c>
      <c r="M23" s="31">
        <v>434.03999999999996</v>
      </c>
      <c r="N23" s="31">
        <v>1894.86</v>
      </c>
      <c r="O23" s="31">
        <v>1192.35</v>
      </c>
      <c r="P23" s="85">
        <v>1204.3600000000001</v>
      </c>
      <c r="Q23" s="32">
        <v>881.03</v>
      </c>
      <c r="R23" s="31">
        <v>473.95</v>
      </c>
      <c r="S23" s="31">
        <v>488.03000000000003</v>
      </c>
      <c r="T23" s="31">
        <v>824.2199999999999</v>
      </c>
      <c r="U23" s="31">
        <v>543.32</v>
      </c>
      <c r="V23" s="31">
        <v>1420.8400000000001</v>
      </c>
      <c r="W23" s="31">
        <v>3033.4500000000003</v>
      </c>
      <c r="X23" s="85">
        <v>1918.55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285138.51999999996</v>
      </c>
      <c r="G24" s="54">
        <f>SUM(I24:P24)</f>
        <v>148497.02999999997</v>
      </c>
      <c r="H24" s="270">
        <f>SUM(Q24:X24)</f>
        <v>136641.49</v>
      </c>
      <c r="I24" s="55">
        <f>SUM(I25:I53)</f>
        <v>1900.1999999999998</v>
      </c>
      <c r="J24" s="56">
        <f aca="true" t="shared" si="5" ref="J24:X24">SUM(J25:J53)</f>
        <v>1896.7099999999998</v>
      </c>
      <c r="K24" s="56">
        <f t="shared" si="5"/>
        <v>4401.500000000001</v>
      </c>
      <c r="L24" s="56">
        <f t="shared" si="5"/>
        <v>20159.960000000003</v>
      </c>
      <c r="M24" s="56">
        <f t="shared" si="5"/>
        <v>21114.920000000002</v>
      </c>
      <c r="N24" s="56">
        <f t="shared" si="5"/>
        <v>50126.91999999999</v>
      </c>
      <c r="O24" s="56">
        <f t="shared" si="5"/>
        <v>34649.579999999994</v>
      </c>
      <c r="P24" s="253">
        <f t="shared" si="5"/>
        <v>14247.239999999998</v>
      </c>
      <c r="Q24" s="55">
        <f t="shared" si="5"/>
        <v>2156.6800000000003</v>
      </c>
      <c r="R24" s="56">
        <f t="shared" si="5"/>
        <v>2092.2</v>
      </c>
      <c r="S24" s="56">
        <f>SUM(S25:S53)</f>
        <v>4829.64</v>
      </c>
      <c r="T24" s="56">
        <f t="shared" si="5"/>
        <v>14102.429999999998</v>
      </c>
      <c r="U24" s="56">
        <f t="shared" si="5"/>
        <v>19563.660000000003</v>
      </c>
      <c r="V24" s="56">
        <f t="shared" si="5"/>
        <v>46132.950000000004</v>
      </c>
      <c r="W24" s="56">
        <f t="shared" si="5"/>
        <v>32440.850000000002</v>
      </c>
      <c r="X24" s="253">
        <f t="shared" si="5"/>
        <v>15323.08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1341.33</v>
      </c>
      <c r="G26" s="17">
        <f>SUM(I26:P26)</f>
        <v>813.56</v>
      </c>
      <c r="H26" s="272">
        <f t="shared" si="2"/>
        <v>527.77</v>
      </c>
      <c r="I26" s="32">
        <v>0</v>
      </c>
      <c r="J26" s="31">
        <v>0</v>
      </c>
      <c r="K26" s="31">
        <v>0</v>
      </c>
      <c r="L26" s="31">
        <v>143.95</v>
      </c>
      <c r="M26" s="31">
        <v>215.41</v>
      </c>
      <c r="N26" s="31">
        <v>301.15</v>
      </c>
      <c r="O26" s="31">
        <v>153.04999999999998</v>
      </c>
      <c r="P26" s="85">
        <v>0</v>
      </c>
      <c r="Q26" s="32">
        <v>0</v>
      </c>
      <c r="R26" s="31">
        <v>0</v>
      </c>
      <c r="S26" s="31">
        <v>0</v>
      </c>
      <c r="T26" s="31">
        <v>66.66999999999999</v>
      </c>
      <c r="U26" s="31">
        <v>77.53</v>
      </c>
      <c r="V26" s="31">
        <v>306.69</v>
      </c>
      <c r="W26" s="31">
        <v>76.88000000000001</v>
      </c>
      <c r="X26" s="85">
        <v>0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209.4</v>
      </c>
      <c r="G27" s="17">
        <f aca="true" t="shared" si="6" ref="G27:G43">SUM(I27:P27)</f>
        <v>111.05</v>
      </c>
      <c r="H27" s="272">
        <f t="shared" si="2"/>
        <v>98.35000000000001</v>
      </c>
      <c r="I27" s="32">
        <v>0</v>
      </c>
      <c r="J27" s="31">
        <v>0</v>
      </c>
      <c r="K27" s="31">
        <v>0</v>
      </c>
      <c r="L27" s="31">
        <v>0</v>
      </c>
      <c r="M27" s="31">
        <v>111.05</v>
      </c>
      <c r="N27" s="31">
        <v>0</v>
      </c>
      <c r="O27" s="31">
        <v>0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98.35000000000001</v>
      </c>
      <c r="W27" s="31">
        <v>0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630.77</v>
      </c>
      <c r="G28" s="17">
        <f t="shared" si="6"/>
        <v>558.23</v>
      </c>
      <c r="H28" s="272">
        <f t="shared" si="2"/>
        <v>72.53999999999999</v>
      </c>
      <c r="I28" s="32">
        <v>0</v>
      </c>
      <c r="J28" s="31">
        <v>58.29</v>
      </c>
      <c r="K28" s="31">
        <v>0</v>
      </c>
      <c r="L28" s="31">
        <v>132.29</v>
      </c>
      <c r="M28" s="31">
        <v>0</v>
      </c>
      <c r="N28" s="31">
        <v>291.13</v>
      </c>
      <c r="O28" s="31">
        <v>76.52000000000001</v>
      </c>
      <c r="P28" s="85">
        <v>0</v>
      </c>
      <c r="Q28" s="32">
        <v>0</v>
      </c>
      <c r="R28" s="31">
        <v>0</v>
      </c>
      <c r="S28" s="31">
        <v>0</v>
      </c>
      <c r="T28" s="31">
        <v>0</v>
      </c>
      <c r="U28" s="31">
        <v>72.53999999999999</v>
      </c>
      <c r="V28" s="31">
        <v>0</v>
      </c>
      <c r="W28" s="31">
        <v>0</v>
      </c>
      <c r="X28" s="85">
        <v>0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890.9799999999999</v>
      </c>
      <c r="G29" s="17">
        <f t="shared" si="6"/>
        <v>666.0999999999999</v>
      </c>
      <c r="H29" s="272">
        <f t="shared" si="2"/>
        <v>224.88</v>
      </c>
      <c r="I29" s="32">
        <v>0</v>
      </c>
      <c r="J29" s="31">
        <v>0</v>
      </c>
      <c r="K29" s="31">
        <v>34.67</v>
      </c>
      <c r="L29" s="31">
        <v>112.86</v>
      </c>
      <c r="M29" s="31">
        <v>195.25</v>
      </c>
      <c r="N29" s="31">
        <v>178.32</v>
      </c>
      <c r="O29" s="31">
        <v>145</v>
      </c>
      <c r="P29" s="85">
        <v>0</v>
      </c>
      <c r="Q29" s="32">
        <v>0</v>
      </c>
      <c r="R29" s="31">
        <v>0</v>
      </c>
      <c r="S29" s="31">
        <v>0</v>
      </c>
      <c r="T29" s="31">
        <v>103.67999999999999</v>
      </c>
      <c r="U29" s="31">
        <v>77.53</v>
      </c>
      <c r="V29" s="31">
        <v>0</v>
      </c>
      <c r="W29" s="31">
        <v>43.67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1244.37</v>
      </c>
      <c r="G30" s="17">
        <f t="shared" si="6"/>
        <v>463.0799999999999</v>
      </c>
      <c r="H30" s="272">
        <f t="shared" si="2"/>
        <v>781.29</v>
      </c>
      <c r="I30" s="32">
        <v>0</v>
      </c>
      <c r="J30" s="31">
        <v>0</v>
      </c>
      <c r="K30" s="31">
        <v>0</v>
      </c>
      <c r="L30" s="31">
        <v>47.64</v>
      </c>
      <c r="M30" s="31">
        <v>112.44999999999999</v>
      </c>
      <c r="N30" s="31">
        <v>89.52</v>
      </c>
      <c r="O30" s="31">
        <v>213.47</v>
      </c>
      <c r="P30" s="85">
        <v>0</v>
      </c>
      <c r="Q30" s="32">
        <v>0</v>
      </c>
      <c r="R30" s="31">
        <v>0</v>
      </c>
      <c r="S30" s="31">
        <v>46.300000000000004</v>
      </c>
      <c r="T30" s="31">
        <v>126.04</v>
      </c>
      <c r="U30" s="31">
        <v>77.53</v>
      </c>
      <c r="V30" s="31">
        <v>410.87</v>
      </c>
      <c r="W30" s="31">
        <v>120.55000000000001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365.98</v>
      </c>
      <c r="G31" s="17">
        <f t="shared" si="6"/>
        <v>0</v>
      </c>
      <c r="H31" s="272">
        <f t="shared" si="2"/>
        <v>365.98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66.66999999999999</v>
      </c>
      <c r="U31" s="31">
        <v>145.09</v>
      </c>
      <c r="V31" s="31">
        <v>154.22</v>
      </c>
      <c r="W31" s="31">
        <v>0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3325.29</v>
      </c>
      <c r="G32" s="17">
        <f t="shared" si="6"/>
        <v>0</v>
      </c>
      <c r="H32" s="272">
        <f t="shared" si="2"/>
        <v>3325.29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177.98</v>
      </c>
      <c r="T32" s="31">
        <v>578.4</v>
      </c>
      <c r="U32" s="31">
        <v>1058.49</v>
      </c>
      <c r="V32" s="31">
        <v>1433.54</v>
      </c>
      <c r="W32" s="31">
        <v>76.88000000000001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851.6600000000001</v>
      </c>
      <c r="G33" s="17">
        <f t="shared" si="6"/>
        <v>599.21</v>
      </c>
      <c r="H33" s="272">
        <f>SUM(Q33:X33)</f>
        <v>252.45</v>
      </c>
      <c r="I33" s="32">
        <v>0</v>
      </c>
      <c r="J33" s="31">
        <v>0</v>
      </c>
      <c r="K33" s="31">
        <v>50.58</v>
      </c>
      <c r="L33" s="31">
        <v>116.15</v>
      </c>
      <c r="M33" s="31">
        <v>72.88</v>
      </c>
      <c r="N33" s="31">
        <v>291.13</v>
      </c>
      <c r="O33" s="31">
        <v>68.47</v>
      </c>
      <c r="P33" s="85">
        <v>0</v>
      </c>
      <c r="Q33" s="32">
        <v>0</v>
      </c>
      <c r="R33" s="31">
        <v>0</v>
      </c>
      <c r="S33" s="31">
        <v>0</v>
      </c>
      <c r="T33" s="31">
        <v>103.03</v>
      </c>
      <c r="U33" s="31">
        <v>72.53999999999999</v>
      </c>
      <c r="V33" s="31">
        <v>0</v>
      </c>
      <c r="W33" s="31">
        <v>76.88000000000001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2481.7200000000003</v>
      </c>
      <c r="G34" s="17">
        <f t="shared" si="6"/>
        <v>1224.28</v>
      </c>
      <c r="H34" s="272">
        <f t="shared" si="2"/>
        <v>1257.44</v>
      </c>
      <c r="I34" s="32">
        <v>0</v>
      </c>
      <c r="J34" s="31">
        <v>0</v>
      </c>
      <c r="K34" s="31">
        <v>106.28</v>
      </c>
      <c r="L34" s="31">
        <v>204.5</v>
      </c>
      <c r="M34" s="31">
        <v>178.87</v>
      </c>
      <c r="N34" s="31">
        <v>512.79</v>
      </c>
      <c r="O34" s="31">
        <v>183.9</v>
      </c>
      <c r="P34" s="85">
        <v>37.940000000000005</v>
      </c>
      <c r="Q34" s="32">
        <v>0</v>
      </c>
      <c r="R34" s="31">
        <v>0</v>
      </c>
      <c r="S34" s="31">
        <v>0</v>
      </c>
      <c r="T34" s="31">
        <v>456.8</v>
      </c>
      <c r="U34" s="31">
        <v>157.79999999999998</v>
      </c>
      <c r="V34" s="31">
        <v>360.04999999999995</v>
      </c>
      <c r="W34" s="31">
        <v>282.78999999999996</v>
      </c>
      <c r="X34" s="85">
        <v>0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16695.83</v>
      </c>
      <c r="G35" s="17">
        <f t="shared" si="6"/>
        <v>10350.94</v>
      </c>
      <c r="H35" s="272">
        <f t="shared" si="2"/>
        <v>6344.889999999999</v>
      </c>
      <c r="I35" s="32">
        <v>0</v>
      </c>
      <c r="J35" s="31">
        <v>0</v>
      </c>
      <c r="K35" s="31">
        <v>172.44</v>
      </c>
      <c r="L35" s="31">
        <v>788.84</v>
      </c>
      <c r="M35" s="31">
        <v>1081.37</v>
      </c>
      <c r="N35" s="31">
        <v>3812.29</v>
      </c>
      <c r="O35" s="31">
        <v>3494.29</v>
      </c>
      <c r="P35" s="85">
        <v>1001.7100000000002</v>
      </c>
      <c r="Q35" s="32">
        <v>0</v>
      </c>
      <c r="R35" s="31">
        <v>0</v>
      </c>
      <c r="S35" s="31">
        <v>105.52</v>
      </c>
      <c r="T35" s="31">
        <v>290.69</v>
      </c>
      <c r="U35" s="31">
        <v>915.41</v>
      </c>
      <c r="V35" s="31">
        <v>2291.17</v>
      </c>
      <c r="W35" s="31">
        <v>1850.49</v>
      </c>
      <c r="X35" s="85">
        <v>891.61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1978.71</v>
      </c>
      <c r="G37" s="17">
        <f t="shared" si="6"/>
        <v>1141.59</v>
      </c>
      <c r="H37" s="272">
        <f t="shared" si="2"/>
        <v>837.12</v>
      </c>
      <c r="I37" s="32">
        <v>225.72</v>
      </c>
      <c r="J37" s="31">
        <v>410.5</v>
      </c>
      <c r="K37" s="31">
        <v>129.89000000000001</v>
      </c>
      <c r="L37" s="31">
        <v>60.32</v>
      </c>
      <c r="M37" s="31">
        <v>69.65</v>
      </c>
      <c r="N37" s="31">
        <v>0</v>
      </c>
      <c r="O37" s="31">
        <v>111.94999999999999</v>
      </c>
      <c r="P37" s="85">
        <v>133.56</v>
      </c>
      <c r="Q37" s="32">
        <v>136.07</v>
      </c>
      <c r="R37" s="31">
        <v>138.51</v>
      </c>
      <c r="S37" s="31">
        <v>72.61</v>
      </c>
      <c r="T37" s="31">
        <v>0</v>
      </c>
      <c r="U37" s="31">
        <v>227.6</v>
      </c>
      <c r="V37" s="31">
        <v>208.35</v>
      </c>
      <c r="W37" s="31">
        <v>0</v>
      </c>
      <c r="X37" s="85">
        <v>53.98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2712.54</v>
      </c>
      <c r="G38" s="17">
        <f t="shared" si="6"/>
        <v>1536.6299999999999</v>
      </c>
      <c r="H38" s="272">
        <f t="shared" si="2"/>
        <v>1175.9099999999999</v>
      </c>
      <c r="I38" s="32">
        <v>56.43</v>
      </c>
      <c r="J38" s="31">
        <v>116.58</v>
      </c>
      <c r="K38" s="31">
        <v>148.38000000000002</v>
      </c>
      <c r="L38" s="31">
        <v>320.64</v>
      </c>
      <c r="M38" s="31">
        <v>281.83000000000004</v>
      </c>
      <c r="N38" s="31">
        <v>258.46999999999997</v>
      </c>
      <c r="O38" s="31">
        <v>68.47</v>
      </c>
      <c r="P38" s="85">
        <v>285.83</v>
      </c>
      <c r="Q38" s="32">
        <v>52.98</v>
      </c>
      <c r="R38" s="31">
        <v>72.88</v>
      </c>
      <c r="S38" s="31">
        <v>125.56</v>
      </c>
      <c r="T38" s="31">
        <v>124.52000000000001</v>
      </c>
      <c r="U38" s="31">
        <v>232.59</v>
      </c>
      <c r="V38" s="31">
        <v>336.75</v>
      </c>
      <c r="W38" s="31">
        <v>230.63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296.78000000000003</v>
      </c>
      <c r="G39" s="17">
        <f t="shared" si="6"/>
        <v>126.97000000000001</v>
      </c>
      <c r="H39" s="272">
        <f t="shared" si="2"/>
        <v>169.81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50.45</v>
      </c>
      <c r="O39" s="31">
        <v>76.52000000000001</v>
      </c>
      <c r="P39" s="85">
        <v>0</v>
      </c>
      <c r="Q39" s="32">
        <v>0</v>
      </c>
      <c r="R39" s="31">
        <v>65.64</v>
      </c>
      <c r="S39" s="31">
        <v>0</v>
      </c>
      <c r="T39" s="31">
        <v>0</v>
      </c>
      <c r="U39" s="31">
        <v>0</v>
      </c>
      <c r="V39" s="31">
        <v>104.17</v>
      </c>
      <c r="W39" s="31">
        <v>0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465.4</v>
      </c>
      <c r="G40" s="17">
        <f t="shared" si="6"/>
        <v>249.18</v>
      </c>
      <c r="H40" s="272">
        <f t="shared" si="2"/>
        <v>216.22</v>
      </c>
      <c r="I40" s="32">
        <v>0</v>
      </c>
      <c r="J40" s="31">
        <v>0</v>
      </c>
      <c r="K40" s="31">
        <v>0</v>
      </c>
      <c r="L40" s="31">
        <v>83.86</v>
      </c>
      <c r="M40" s="31">
        <v>0</v>
      </c>
      <c r="N40" s="31">
        <v>88.8</v>
      </c>
      <c r="O40" s="31">
        <v>76.52000000000001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162.24</v>
      </c>
      <c r="X40" s="85">
        <v>53.98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46.510000000000005</v>
      </c>
      <c r="G42" s="17">
        <f t="shared" si="6"/>
        <v>0</v>
      </c>
      <c r="H42" s="272">
        <f t="shared" si="2"/>
        <v>46.510000000000005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46.510000000000005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31300.69</v>
      </c>
      <c r="G43" s="17">
        <f t="shared" si="6"/>
        <v>16289.509999999998</v>
      </c>
      <c r="H43" s="272">
        <f t="shared" si="2"/>
        <v>15011.18</v>
      </c>
      <c r="I43" s="32">
        <v>0</v>
      </c>
      <c r="J43" s="31">
        <v>58.29</v>
      </c>
      <c r="K43" s="31">
        <v>244.12</v>
      </c>
      <c r="L43" s="31">
        <v>1917.52</v>
      </c>
      <c r="M43" s="31">
        <v>2197.48</v>
      </c>
      <c r="N43" s="31">
        <v>6415.759999999999</v>
      </c>
      <c r="O43" s="31">
        <v>3241.58</v>
      </c>
      <c r="P43" s="85">
        <v>2214.76</v>
      </c>
      <c r="Q43" s="32">
        <v>0</v>
      </c>
      <c r="R43" s="31">
        <v>72.88</v>
      </c>
      <c r="S43" s="31">
        <v>67.05</v>
      </c>
      <c r="T43" s="31">
        <v>1560.67</v>
      </c>
      <c r="U43" s="31">
        <v>1406.59</v>
      </c>
      <c r="V43" s="31">
        <v>5168.51</v>
      </c>
      <c r="W43" s="31">
        <v>4461.43</v>
      </c>
      <c r="X43" s="85">
        <v>2274.0499999999997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101989.70000000001</v>
      </c>
      <c r="G44" s="17">
        <f t="shared" si="4"/>
        <v>59692.020000000004</v>
      </c>
      <c r="H44" s="272">
        <f t="shared" si="2"/>
        <v>42297.68</v>
      </c>
      <c r="I44" s="32">
        <v>0</v>
      </c>
      <c r="J44" s="31">
        <v>0</v>
      </c>
      <c r="K44" s="31">
        <v>685.04</v>
      </c>
      <c r="L44" s="31">
        <v>7626.55</v>
      </c>
      <c r="M44" s="31">
        <v>9382.720000000001</v>
      </c>
      <c r="N44" s="31">
        <v>20682.34</v>
      </c>
      <c r="O44" s="31">
        <v>15074.37</v>
      </c>
      <c r="P44" s="85">
        <v>6241</v>
      </c>
      <c r="Q44" s="32">
        <v>0</v>
      </c>
      <c r="R44" s="31">
        <v>0</v>
      </c>
      <c r="S44" s="31">
        <v>976.04</v>
      </c>
      <c r="T44" s="31">
        <v>4164.65</v>
      </c>
      <c r="U44" s="31">
        <v>6617.099999999999</v>
      </c>
      <c r="V44" s="31">
        <v>14028.51</v>
      </c>
      <c r="W44" s="31">
        <v>10342.2</v>
      </c>
      <c r="X44" s="85">
        <v>6169.18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63394.119999999995</v>
      </c>
      <c r="G45" s="17">
        <f t="shared" si="4"/>
        <v>26186.670000000002</v>
      </c>
      <c r="H45" s="272">
        <f t="shared" si="2"/>
        <v>37207.45</v>
      </c>
      <c r="I45" s="32">
        <v>112.86</v>
      </c>
      <c r="J45" s="31">
        <v>0</v>
      </c>
      <c r="K45" s="31">
        <v>212.44</v>
      </c>
      <c r="L45" s="31">
        <v>1675.41</v>
      </c>
      <c r="M45" s="31">
        <v>3051.43</v>
      </c>
      <c r="N45" s="31">
        <v>9712.880000000001</v>
      </c>
      <c r="O45" s="31">
        <v>8205.59</v>
      </c>
      <c r="P45" s="85">
        <v>3216.06</v>
      </c>
      <c r="Q45" s="32">
        <v>0</v>
      </c>
      <c r="R45" s="31">
        <v>65.64</v>
      </c>
      <c r="S45" s="31">
        <v>304.06</v>
      </c>
      <c r="T45" s="31">
        <v>1889.74</v>
      </c>
      <c r="U45" s="31">
        <v>5110.31</v>
      </c>
      <c r="V45" s="31">
        <v>14082.58</v>
      </c>
      <c r="W45" s="31">
        <v>11153.869999999999</v>
      </c>
      <c r="X45" s="85">
        <v>4601.25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1589.27</v>
      </c>
      <c r="G47" s="17">
        <f t="shared" si="4"/>
        <v>766.03</v>
      </c>
      <c r="H47" s="272">
        <f t="shared" si="2"/>
        <v>823.24</v>
      </c>
      <c r="I47" s="32">
        <v>0</v>
      </c>
      <c r="J47" s="31">
        <v>0</v>
      </c>
      <c r="K47" s="31">
        <v>0</v>
      </c>
      <c r="L47" s="31">
        <v>205.78</v>
      </c>
      <c r="M47" s="31">
        <v>69.65</v>
      </c>
      <c r="N47" s="31">
        <v>335.17999999999995</v>
      </c>
      <c r="O47" s="31">
        <v>155.42000000000002</v>
      </c>
      <c r="P47" s="85">
        <v>0</v>
      </c>
      <c r="Q47" s="32">
        <v>0</v>
      </c>
      <c r="R47" s="31">
        <v>72.88</v>
      </c>
      <c r="S47" s="31">
        <v>33.529999999999994</v>
      </c>
      <c r="T47" s="31">
        <v>112.4</v>
      </c>
      <c r="U47" s="31">
        <v>0</v>
      </c>
      <c r="V47" s="31">
        <v>460.90999999999997</v>
      </c>
      <c r="W47" s="31">
        <v>48.5</v>
      </c>
      <c r="X47" s="85">
        <v>95.02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28248.119999999995</v>
      </c>
      <c r="G48" s="17">
        <f t="shared" si="4"/>
        <v>17003.85</v>
      </c>
      <c r="H48" s="272">
        <f t="shared" si="2"/>
        <v>11244.269999999999</v>
      </c>
      <c r="I48" s="32">
        <v>820.3399999999999</v>
      </c>
      <c r="J48" s="31">
        <v>745.9200000000001</v>
      </c>
      <c r="K48" s="31">
        <v>1814.97</v>
      </c>
      <c r="L48" s="31">
        <v>5393.51</v>
      </c>
      <c r="M48" s="31">
        <v>2998.43</v>
      </c>
      <c r="N48" s="31">
        <v>3640.24</v>
      </c>
      <c r="O48" s="31">
        <v>1122.1200000000001</v>
      </c>
      <c r="P48" s="85">
        <v>468.32</v>
      </c>
      <c r="Q48" s="32">
        <v>1036.8</v>
      </c>
      <c r="R48" s="31">
        <v>1326.75</v>
      </c>
      <c r="S48" s="31">
        <v>1496.95</v>
      </c>
      <c r="T48" s="31">
        <v>2196.67</v>
      </c>
      <c r="U48" s="31">
        <v>2021.63</v>
      </c>
      <c r="V48" s="31">
        <v>2210.29</v>
      </c>
      <c r="W48" s="31">
        <v>765.13</v>
      </c>
      <c r="X48" s="85">
        <v>190.04999999999998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18732.91</v>
      </c>
      <c r="G49" s="17">
        <f t="shared" si="4"/>
        <v>6915.92</v>
      </c>
      <c r="H49" s="272">
        <f t="shared" si="2"/>
        <v>11816.99</v>
      </c>
      <c r="I49" s="32">
        <v>257.78000000000003</v>
      </c>
      <c r="J49" s="31">
        <v>319.09</v>
      </c>
      <c r="K49" s="31">
        <v>402.09</v>
      </c>
      <c r="L49" s="31">
        <v>716.99</v>
      </c>
      <c r="M49" s="31">
        <v>801.47</v>
      </c>
      <c r="N49" s="31">
        <v>2327.81</v>
      </c>
      <c r="O49" s="31">
        <v>1547.35</v>
      </c>
      <c r="P49" s="85">
        <v>543.34</v>
      </c>
      <c r="Q49" s="32">
        <v>476.86</v>
      </c>
      <c r="R49" s="31">
        <v>138.51</v>
      </c>
      <c r="S49" s="31">
        <v>1093.8799999999999</v>
      </c>
      <c r="T49" s="31">
        <v>1955.82</v>
      </c>
      <c r="U49" s="31">
        <v>1026.72</v>
      </c>
      <c r="V49" s="31">
        <v>3870.43</v>
      </c>
      <c r="W49" s="31">
        <v>2355.83</v>
      </c>
      <c r="X49" s="85">
        <v>898.9399999999999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4241.5</v>
      </c>
      <c r="G51" s="17">
        <f t="shared" si="4"/>
        <v>2789.19</v>
      </c>
      <c r="H51" s="272">
        <f t="shared" si="2"/>
        <v>1452.31</v>
      </c>
      <c r="I51" s="32">
        <v>0</v>
      </c>
      <c r="J51" s="31">
        <v>33.11</v>
      </c>
      <c r="K51" s="31">
        <v>344.89</v>
      </c>
      <c r="L51" s="31">
        <v>613.15</v>
      </c>
      <c r="M51" s="31">
        <v>294.98</v>
      </c>
      <c r="N51" s="31">
        <v>831.82</v>
      </c>
      <c r="O51" s="31">
        <v>566.52</v>
      </c>
      <c r="P51" s="85">
        <v>104.72</v>
      </c>
      <c r="Q51" s="32">
        <v>52.98</v>
      </c>
      <c r="R51" s="31">
        <v>0</v>
      </c>
      <c r="S51" s="31">
        <v>92.81</v>
      </c>
      <c r="T51" s="31">
        <v>116.3</v>
      </c>
      <c r="U51" s="31">
        <v>266.66</v>
      </c>
      <c r="V51" s="31">
        <v>607.56</v>
      </c>
      <c r="W51" s="31">
        <v>316</v>
      </c>
      <c r="X51" s="85">
        <v>0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1137.23</v>
      </c>
      <c r="G52" s="17">
        <f t="shared" si="4"/>
        <v>584.81</v>
      </c>
      <c r="H52" s="272">
        <f>SUM(Q52:X52)</f>
        <v>552.42</v>
      </c>
      <c r="I52" s="32">
        <v>112.86</v>
      </c>
      <c r="J52" s="31">
        <v>96.64</v>
      </c>
      <c r="K52" s="31">
        <v>0</v>
      </c>
      <c r="L52" s="31">
        <v>0</v>
      </c>
      <c r="M52" s="31">
        <v>0</v>
      </c>
      <c r="N52" s="31">
        <v>306.84</v>
      </c>
      <c r="O52" s="31">
        <v>68.47</v>
      </c>
      <c r="P52" s="85">
        <v>0</v>
      </c>
      <c r="Q52" s="32">
        <v>0</v>
      </c>
      <c r="R52" s="31">
        <v>0</v>
      </c>
      <c r="S52" s="31">
        <v>190.84</v>
      </c>
      <c r="T52" s="31">
        <v>189.67999999999998</v>
      </c>
      <c r="U52" s="31">
        <v>0</v>
      </c>
      <c r="V52" s="31">
        <v>0</v>
      </c>
      <c r="W52" s="31">
        <v>76.88000000000001</v>
      </c>
      <c r="X52" s="85">
        <v>95.02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967.71</v>
      </c>
      <c r="G53" s="17">
        <f>SUM(I53:P53)</f>
        <v>428.21</v>
      </c>
      <c r="H53" s="272">
        <f>SUM(Q53:X53)</f>
        <v>539.5</v>
      </c>
      <c r="I53" s="32">
        <v>314.21</v>
      </c>
      <c r="J53" s="31">
        <v>58.29</v>
      </c>
      <c r="K53" s="31">
        <v>55.71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400.99</v>
      </c>
      <c r="R53" s="31">
        <v>138.51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65033.31</v>
      </c>
      <c r="G54" s="54">
        <f>SUM(G55:G61)</f>
        <v>38505.81</v>
      </c>
      <c r="H54" s="270">
        <f>SUM(H55:H61)</f>
        <v>26527.5</v>
      </c>
      <c r="I54" s="55">
        <f>SUM(I55:I61)</f>
        <v>3844.94</v>
      </c>
      <c r="J54" s="56">
        <f aca="true" t="shared" si="7" ref="J54:X54">SUM(J55:J61)</f>
        <v>2779.22</v>
      </c>
      <c r="K54" s="56">
        <f t="shared" si="7"/>
        <v>6615.740000000001</v>
      </c>
      <c r="L54" s="56">
        <f t="shared" si="7"/>
        <v>8858.83</v>
      </c>
      <c r="M54" s="56">
        <f>SUM(M55:M61)</f>
        <v>4668.1900000000005</v>
      </c>
      <c r="N54" s="56">
        <f t="shared" si="7"/>
        <v>4994.46</v>
      </c>
      <c r="O54" s="56">
        <f t="shared" si="7"/>
        <v>4684.200000000001</v>
      </c>
      <c r="P54" s="253">
        <f>SUM(P55:P61)</f>
        <v>2060.23</v>
      </c>
      <c r="Q54" s="55">
        <f t="shared" si="7"/>
        <v>3158.5699999999997</v>
      </c>
      <c r="R54" s="56">
        <f t="shared" si="7"/>
        <v>2075.76</v>
      </c>
      <c r="S54" s="56">
        <f t="shared" si="7"/>
        <v>3842.4400000000005</v>
      </c>
      <c r="T54" s="56">
        <f t="shared" si="7"/>
        <v>3634.16</v>
      </c>
      <c r="U54" s="56">
        <f t="shared" si="7"/>
        <v>2729.7799999999997</v>
      </c>
      <c r="V54" s="56">
        <f t="shared" si="7"/>
        <v>4805.55</v>
      </c>
      <c r="W54" s="56">
        <f t="shared" si="7"/>
        <v>3707.79</v>
      </c>
      <c r="X54" s="253">
        <f t="shared" si="7"/>
        <v>2573.45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15918.990000000002</v>
      </c>
      <c r="G55" s="17">
        <f t="shared" si="4"/>
        <v>12966.650000000001</v>
      </c>
      <c r="H55" s="272">
        <f t="shared" si="2"/>
        <v>2952.34</v>
      </c>
      <c r="I55" s="255">
        <v>338.58</v>
      </c>
      <c r="J55" s="33">
        <v>508.52</v>
      </c>
      <c r="K55" s="33">
        <v>3353.39</v>
      </c>
      <c r="L55" s="33">
        <v>4449.49</v>
      </c>
      <c r="M55" s="33">
        <v>1794.2</v>
      </c>
      <c r="N55" s="33">
        <v>1605.53</v>
      </c>
      <c r="O55" s="33">
        <v>916.9399999999999</v>
      </c>
      <c r="P55" s="85">
        <v>0</v>
      </c>
      <c r="Q55" s="255">
        <v>158.95000000000002</v>
      </c>
      <c r="R55" s="33">
        <v>248.68</v>
      </c>
      <c r="S55" s="33">
        <v>257.96000000000004</v>
      </c>
      <c r="T55" s="33">
        <v>679.35</v>
      </c>
      <c r="U55" s="33">
        <v>387.56</v>
      </c>
      <c r="V55" s="33">
        <v>750.09</v>
      </c>
      <c r="W55" s="33">
        <v>469.75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17970.760000000002</v>
      </c>
      <c r="G56" s="17">
        <f t="shared" si="4"/>
        <v>10580.49</v>
      </c>
      <c r="H56" s="272">
        <f t="shared" si="2"/>
        <v>7390.27</v>
      </c>
      <c r="I56" s="255">
        <v>1523.62</v>
      </c>
      <c r="J56" s="33">
        <v>516.35</v>
      </c>
      <c r="K56" s="33">
        <v>745.53</v>
      </c>
      <c r="L56" s="33">
        <v>1268.4899999999998</v>
      </c>
      <c r="M56" s="33">
        <v>837.1800000000001</v>
      </c>
      <c r="N56" s="33">
        <v>1976.0800000000002</v>
      </c>
      <c r="O56" s="33">
        <v>2224.67</v>
      </c>
      <c r="P56" s="85">
        <v>1488.57</v>
      </c>
      <c r="Q56" s="255">
        <v>1062.08</v>
      </c>
      <c r="R56" s="33">
        <v>151.57000000000002</v>
      </c>
      <c r="S56" s="33">
        <v>587.0999999999999</v>
      </c>
      <c r="T56" s="33">
        <v>176.52</v>
      </c>
      <c r="U56" s="33">
        <v>877.73</v>
      </c>
      <c r="V56" s="33">
        <v>1706.85</v>
      </c>
      <c r="W56" s="33">
        <v>1690.11</v>
      </c>
      <c r="X56" s="256">
        <v>1138.31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3210.0299999999997</v>
      </c>
      <c r="G57" s="17">
        <f t="shared" si="4"/>
        <v>1980.2499999999998</v>
      </c>
      <c r="H57" s="272">
        <f t="shared" si="2"/>
        <v>1229.78</v>
      </c>
      <c r="I57" s="255">
        <v>395.01</v>
      </c>
      <c r="J57" s="33">
        <v>590.6</v>
      </c>
      <c r="K57" s="33">
        <v>382.45</v>
      </c>
      <c r="L57" s="33">
        <v>188.35</v>
      </c>
      <c r="M57" s="33">
        <v>139.3</v>
      </c>
      <c r="N57" s="33">
        <v>208.02</v>
      </c>
      <c r="O57" s="33">
        <v>76.52000000000001</v>
      </c>
      <c r="P57" s="85">
        <v>0</v>
      </c>
      <c r="Q57" s="255">
        <v>476.86</v>
      </c>
      <c r="R57" s="33">
        <v>172.68</v>
      </c>
      <c r="S57" s="33">
        <v>232.12</v>
      </c>
      <c r="T57" s="33">
        <v>103.03</v>
      </c>
      <c r="U57" s="33">
        <v>150.07000000000002</v>
      </c>
      <c r="V57" s="33">
        <v>0</v>
      </c>
      <c r="W57" s="33">
        <v>0</v>
      </c>
      <c r="X57" s="256">
        <v>95.02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8550.380000000001</v>
      </c>
      <c r="G58" s="17">
        <f t="shared" si="4"/>
        <v>4367.42</v>
      </c>
      <c r="H58" s="272">
        <f t="shared" si="2"/>
        <v>4182.96</v>
      </c>
      <c r="I58" s="255">
        <v>967</v>
      </c>
      <c r="J58" s="33">
        <v>786.37</v>
      </c>
      <c r="K58" s="33">
        <v>683.22</v>
      </c>
      <c r="L58" s="33">
        <v>851.1</v>
      </c>
      <c r="M58" s="33">
        <v>682.57</v>
      </c>
      <c r="N58" s="33">
        <v>167.58999999999997</v>
      </c>
      <c r="O58" s="33">
        <v>229.57</v>
      </c>
      <c r="P58" s="85">
        <v>0</v>
      </c>
      <c r="Q58" s="255">
        <v>582.8299999999999</v>
      </c>
      <c r="R58" s="33">
        <v>977.12</v>
      </c>
      <c r="S58" s="33">
        <v>1029.4</v>
      </c>
      <c r="T58" s="33">
        <v>754.86</v>
      </c>
      <c r="U58" s="33">
        <v>354.16999999999996</v>
      </c>
      <c r="V58" s="33">
        <v>399.21000000000004</v>
      </c>
      <c r="W58" s="33">
        <v>85.37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2544.17</v>
      </c>
      <c r="G59" s="17">
        <f t="shared" si="4"/>
        <v>1250.0700000000002</v>
      </c>
      <c r="H59" s="272">
        <f t="shared" si="2"/>
        <v>1294.1</v>
      </c>
      <c r="I59" s="255">
        <v>0</v>
      </c>
      <c r="J59" s="33">
        <v>0</v>
      </c>
      <c r="K59" s="33">
        <v>552.52</v>
      </c>
      <c r="L59" s="33">
        <v>627.9</v>
      </c>
      <c r="M59" s="33">
        <v>69.65</v>
      </c>
      <c r="N59" s="33">
        <v>0</v>
      </c>
      <c r="O59" s="33">
        <v>0</v>
      </c>
      <c r="P59" s="85">
        <v>0</v>
      </c>
      <c r="Q59" s="255">
        <v>0</v>
      </c>
      <c r="R59" s="33">
        <v>138.51</v>
      </c>
      <c r="S59" s="33">
        <v>638.8399999999999</v>
      </c>
      <c r="T59" s="33">
        <v>439.22</v>
      </c>
      <c r="U59" s="33">
        <v>77.53</v>
      </c>
      <c r="V59" s="33">
        <v>0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1085.6999999999998</v>
      </c>
      <c r="G60" s="17">
        <f t="shared" si="4"/>
        <v>1020.0599999999998</v>
      </c>
      <c r="H60" s="272">
        <f t="shared" si="2"/>
        <v>65.64</v>
      </c>
      <c r="I60" s="255">
        <v>0</v>
      </c>
      <c r="J60" s="33">
        <v>0</v>
      </c>
      <c r="K60" s="33">
        <v>326.31</v>
      </c>
      <c r="L60" s="33">
        <v>497.03999999999996</v>
      </c>
      <c r="M60" s="33">
        <v>41.4</v>
      </c>
      <c r="N60" s="33">
        <v>78.78999999999999</v>
      </c>
      <c r="O60" s="33">
        <v>76.52000000000001</v>
      </c>
      <c r="P60" s="85">
        <v>0</v>
      </c>
      <c r="Q60" s="255">
        <v>0</v>
      </c>
      <c r="R60" s="33">
        <v>65.64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15753.28</v>
      </c>
      <c r="G61" s="17">
        <f t="shared" si="4"/>
        <v>6340.870000000001</v>
      </c>
      <c r="H61" s="272">
        <f t="shared" si="2"/>
        <v>9412.41</v>
      </c>
      <c r="I61" s="255">
        <v>620.73</v>
      </c>
      <c r="J61" s="33">
        <v>377.38</v>
      </c>
      <c r="K61" s="33">
        <v>572.32</v>
      </c>
      <c r="L61" s="33">
        <v>976.46</v>
      </c>
      <c r="M61" s="33">
        <v>1103.89</v>
      </c>
      <c r="N61" s="33">
        <v>958.45</v>
      </c>
      <c r="O61" s="33">
        <v>1159.98</v>
      </c>
      <c r="P61" s="85">
        <v>571.66</v>
      </c>
      <c r="Q61" s="255">
        <v>877.85</v>
      </c>
      <c r="R61" s="33">
        <v>321.56</v>
      </c>
      <c r="S61" s="33">
        <v>1097.0200000000002</v>
      </c>
      <c r="T61" s="33">
        <v>1481.1799999999998</v>
      </c>
      <c r="U61" s="33">
        <v>882.7199999999999</v>
      </c>
      <c r="V61" s="33">
        <v>1949.4</v>
      </c>
      <c r="W61" s="33">
        <v>1462.5600000000002</v>
      </c>
      <c r="X61" s="256">
        <v>1340.12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159780.41999999998</v>
      </c>
      <c r="G62" s="97">
        <f t="shared" si="4"/>
        <v>74391.43</v>
      </c>
      <c r="H62" s="274">
        <f>SUM(Q62:X62)</f>
        <v>85388.98999999999</v>
      </c>
      <c r="I62" s="98">
        <v>201.35</v>
      </c>
      <c r="J62" s="94">
        <v>231.65</v>
      </c>
      <c r="K62" s="94">
        <v>183.04999999999998</v>
      </c>
      <c r="L62" s="94">
        <v>983.6700000000001</v>
      </c>
      <c r="M62" s="94">
        <v>1019.9100000000001</v>
      </c>
      <c r="N62" s="94">
        <v>8661.74</v>
      </c>
      <c r="O62" s="94">
        <v>27748.66</v>
      </c>
      <c r="P62" s="95">
        <v>35361.4</v>
      </c>
      <c r="Q62" s="98">
        <v>644.52</v>
      </c>
      <c r="R62" s="94">
        <v>245.54999999999998</v>
      </c>
      <c r="S62" s="94">
        <v>232.12</v>
      </c>
      <c r="T62" s="94">
        <v>321.35</v>
      </c>
      <c r="U62" s="94">
        <v>1504.3200000000002</v>
      </c>
      <c r="V62" s="94">
        <v>13280.189999999999</v>
      </c>
      <c r="W62" s="94">
        <v>29342.18</v>
      </c>
      <c r="X62" s="95">
        <v>39818.759999999995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163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34445.825</v>
      </c>
      <c r="G6" s="60">
        <f>SUM(I6:P6)</f>
        <v>17667.275999999998</v>
      </c>
      <c r="H6" s="268">
        <f>SUM(Q6:X6)</f>
        <v>16778.549</v>
      </c>
      <c r="I6" s="61">
        <v>1788.809</v>
      </c>
      <c r="J6" s="62">
        <v>3486.945</v>
      </c>
      <c r="K6" s="62">
        <v>4766.743</v>
      </c>
      <c r="L6" s="62">
        <v>4874.409</v>
      </c>
      <c r="M6" s="62">
        <v>1508.912</v>
      </c>
      <c r="N6" s="62">
        <v>787.139</v>
      </c>
      <c r="O6" s="62">
        <v>335.736</v>
      </c>
      <c r="P6" s="249">
        <v>118.583</v>
      </c>
      <c r="Q6" s="61">
        <v>1687.873</v>
      </c>
      <c r="R6" s="62">
        <v>3283.075</v>
      </c>
      <c r="S6" s="62">
        <v>4658.525</v>
      </c>
      <c r="T6" s="62">
        <v>4581.413</v>
      </c>
      <c r="U6" s="62">
        <v>1328.07</v>
      </c>
      <c r="V6" s="62">
        <v>746.939</v>
      </c>
      <c r="W6" s="62">
        <v>359.293</v>
      </c>
      <c r="X6" s="249">
        <v>133.361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210373.07</v>
      </c>
      <c r="G9" s="50">
        <f>SUM(I9:P9)</f>
        <v>113870.56000000001</v>
      </c>
      <c r="H9" s="269">
        <f>SUM(Q9:X9)</f>
        <v>96502.51000000001</v>
      </c>
      <c r="I9" s="51">
        <f aca="true" t="shared" si="0" ref="I9:X9">I10+I24+I54+I62</f>
        <v>15103.960000000001</v>
      </c>
      <c r="J9" s="52">
        <f t="shared" si="0"/>
        <v>2627.9799999999996</v>
      </c>
      <c r="K9" s="52">
        <f t="shared" si="0"/>
        <v>7804.75</v>
      </c>
      <c r="L9" s="52">
        <f t="shared" si="0"/>
        <v>21531.920000000002</v>
      </c>
      <c r="M9" s="52">
        <f t="shared" si="0"/>
        <v>17521.120000000003</v>
      </c>
      <c r="N9" s="52">
        <f t="shared" si="0"/>
        <v>19862.15</v>
      </c>
      <c r="O9" s="52">
        <f t="shared" si="0"/>
        <v>18717.47</v>
      </c>
      <c r="P9" s="252">
        <f t="shared" si="0"/>
        <v>10701.210000000001</v>
      </c>
      <c r="Q9" s="51">
        <f t="shared" si="0"/>
        <v>16626.06</v>
      </c>
      <c r="R9" s="52">
        <f t="shared" si="0"/>
        <v>2899.2500000000005</v>
      </c>
      <c r="S9" s="52">
        <f t="shared" si="0"/>
        <v>6787.939999999999</v>
      </c>
      <c r="T9" s="52">
        <f t="shared" si="0"/>
        <v>10537.01</v>
      </c>
      <c r="U9" s="52">
        <f t="shared" si="0"/>
        <v>9361.65</v>
      </c>
      <c r="V9" s="52">
        <f t="shared" si="0"/>
        <v>15897.820000000003</v>
      </c>
      <c r="W9" s="52">
        <f t="shared" si="0"/>
        <v>20102.8</v>
      </c>
      <c r="X9" s="252">
        <f t="shared" si="0"/>
        <v>14289.98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72999.66</v>
      </c>
      <c r="G10" s="54">
        <f>SUM(I10:P10)</f>
        <v>35532.27</v>
      </c>
      <c r="H10" s="270">
        <f>SUM(Q10:X10)</f>
        <v>37467.39</v>
      </c>
      <c r="I10" s="55">
        <f>SUM(I11:I23)</f>
        <v>13814.300000000001</v>
      </c>
      <c r="J10" s="56">
        <f>SUM(J11:J23)</f>
        <v>1487.1099999999997</v>
      </c>
      <c r="K10" s="56">
        <f>SUM(K11:K23)</f>
        <v>3055.5099999999998</v>
      </c>
      <c r="L10" s="56">
        <f aca="true" t="shared" si="1" ref="L10:X10">SUM(L11:L23)</f>
        <v>5692.089999999999</v>
      </c>
      <c r="M10" s="56">
        <f t="shared" si="1"/>
        <v>3540.6800000000003</v>
      </c>
      <c r="N10" s="56">
        <f t="shared" si="1"/>
        <v>3401.7899999999995</v>
      </c>
      <c r="O10" s="56">
        <f t="shared" si="1"/>
        <v>2801.5099999999998</v>
      </c>
      <c r="P10" s="253">
        <f t="shared" si="1"/>
        <v>1739.28</v>
      </c>
      <c r="Q10" s="55">
        <f t="shared" si="1"/>
        <v>15472.510000000002</v>
      </c>
      <c r="R10" s="56">
        <f t="shared" si="1"/>
        <v>1700.0000000000002</v>
      </c>
      <c r="S10" s="56">
        <f t="shared" si="1"/>
        <v>3369.899999999999</v>
      </c>
      <c r="T10" s="56">
        <f t="shared" si="1"/>
        <v>3327.99</v>
      </c>
      <c r="U10" s="56">
        <f t="shared" si="1"/>
        <v>2210.37</v>
      </c>
      <c r="V10" s="56">
        <f t="shared" si="1"/>
        <v>2977.59</v>
      </c>
      <c r="W10" s="56">
        <f t="shared" si="1"/>
        <v>5590.280000000001</v>
      </c>
      <c r="X10" s="253">
        <f t="shared" si="1"/>
        <v>2818.75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8742.94</v>
      </c>
      <c r="G11" s="19">
        <f>SUM(I11:P11)</f>
        <v>5230.700000000001</v>
      </c>
      <c r="H11" s="271">
        <f aca="true" t="shared" si="2" ref="H11:H61">SUM(Q11:X11)</f>
        <v>3512.24</v>
      </c>
      <c r="I11" s="18">
        <v>0</v>
      </c>
      <c r="J11" s="31">
        <v>141.2</v>
      </c>
      <c r="K11" s="31">
        <v>627.82</v>
      </c>
      <c r="L11" s="31">
        <v>2003.4800000000002</v>
      </c>
      <c r="M11" s="31">
        <v>773.18</v>
      </c>
      <c r="N11" s="31">
        <v>1006.4200000000001</v>
      </c>
      <c r="O11" s="31">
        <v>574.26</v>
      </c>
      <c r="P11" s="85">
        <v>104.34</v>
      </c>
      <c r="Q11" s="32">
        <v>61.6</v>
      </c>
      <c r="R11" s="31">
        <v>211.71</v>
      </c>
      <c r="S11" s="31">
        <v>473.97</v>
      </c>
      <c r="T11" s="31">
        <v>719.11</v>
      </c>
      <c r="U11" s="31">
        <v>849.94</v>
      </c>
      <c r="V11" s="31">
        <v>418.44</v>
      </c>
      <c r="W11" s="31">
        <v>590.77</v>
      </c>
      <c r="X11" s="85">
        <v>186.70000000000002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58.59</v>
      </c>
      <c r="G12" s="19">
        <f aca="true" t="shared" si="4" ref="G12:G62">SUM(I12:P12)</f>
        <v>8.09</v>
      </c>
      <c r="H12" s="271">
        <f t="shared" si="2"/>
        <v>50.5</v>
      </c>
      <c r="I12" s="18">
        <v>0</v>
      </c>
      <c r="J12" s="31">
        <v>0</v>
      </c>
      <c r="K12" s="31">
        <v>0</v>
      </c>
      <c r="L12" s="31">
        <v>8.09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50.5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14157.019999999999</v>
      </c>
      <c r="G13" s="19">
        <f t="shared" si="4"/>
        <v>6361.49</v>
      </c>
      <c r="H13" s="271">
        <f t="shared" si="2"/>
        <v>7795.529999999999</v>
      </c>
      <c r="I13" s="18">
        <v>1687.23</v>
      </c>
      <c r="J13" s="31">
        <v>480.38</v>
      </c>
      <c r="K13" s="31">
        <v>447.93</v>
      </c>
      <c r="L13" s="31">
        <v>718.04</v>
      </c>
      <c r="M13" s="31">
        <v>834.9100000000001</v>
      </c>
      <c r="N13" s="31">
        <v>950.21</v>
      </c>
      <c r="O13" s="31">
        <v>655.0899999999999</v>
      </c>
      <c r="P13" s="85">
        <v>587.7</v>
      </c>
      <c r="Q13" s="32">
        <v>1750.69</v>
      </c>
      <c r="R13" s="31">
        <v>382.91999999999996</v>
      </c>
      <c r="S13" s="31">
        <v>527.55</v>
      </c>
      <c r="T13" s="31">
        <v>364.53000000000003</v>
      </c>
      <c r="U13" s="31">
        <v>535.23</v>
      </c>
      <c r="V13" s="31">
        <v>878.36</v>
      </c>
      <c r="W13" s="31">
        <v>2138.43</v>
      </c>
      <c r="X13" s="85">
        <v>1217.82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790.94</v>
      </c>
      <c r="G14" s="19">
        <f t="shared" si="4"/>
        <v>397.91</v>
      </c>
      <c r="H14" s="271">
        <f t="shared" si="2"/>
        <v>393.03</v>
      </c>
      <c r="I14" s="18">
        <v>251.89000000000001</v>
      </c>
      <c r="J14" s="31">
        <v>7.21</v>
      </c>
      <c r="K14" s="31">
        <v>63.05</v>
      </c>
      <c r="L14" s="31">
        <v>0</v>
      </c>
      <c r="M14" s="31">
        <v>68.42</v>
      </c>
      <c r="N14" s="31">
        <v>7.34</v>
      </c>
      <c r="O14" s="31">
        <v>0</v>
      </c>
      <c r="P14" s="85">
        <v>0</v>
      </c>
      <c r="Q14" s="32">
        <v>341.7</v>
      </c>
      <c r="R14" s="31">
        <v>0</v>
      </c>
      <c r="S14" s="31">
        <v>0</v>
      </c>
      <c r="T14" s="31">
        <v>51.33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757.5799999999999</v>
      </c>
      <c r="G15" s="17">
        <f t="shared" si="4"/>
        <v>388.87</v>
      </c>
      <c r="H15" s="272">
        <f t="shared" si="2"/>
        <v>368.71</v>
      </c>
      <c r="I15" s="18">
        <v>131.09</v>
      </c>
      <c r="J15" s="31">
        <v>0</v>
      </c>
      <c r="K15" s="31">
        <v>118.76</v>
      </c>
      <c r="L15" s="31">
        <v>72.73</v>
      </c>
      <c r="M15" s="31">
        <v>0</v>
      </c>
      <c r="N15" s="31">
        <v>57.51</v>
      </c>
      <c r="O15" s="31">
        <v>8.78</v>
      </c>
      <c r="P15" s="85">
        <v>0</v>
      </c>
      <c r="Q15" s="32">
        <v>116.23</v>
      </c>
      <c r="R15" s="31">
        <v>0</v>
      </c>
      <c r="S15" s="31">
        <v>242.89</v>
      </c>
      <c r="T15" s="31">
        <v>9.59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6182.02</v>
      </c>
      <c r="G16" s="17">
        <f t="shared" si="4"/>
        <v>3352.6</v>
      </c>
      <c r="H16" s="272">
        <f t="shared" si="2"/>
        <v>2829.4200000000005</v>
      </c>
      <c r="I16" s="18">
        <v>327.03</v>
      </c>
      <c r="J16" s="31">
        <v>312.78000000000003</v>
      </c>
      <c r="K16" s="31">
        <v>673.69</v>
      </c>
      <c r="L16" s="31">
        <v>1066.8999999999999</v>
      </c>
      <c r="M16" s="31">
        <v>600.4399999999999</v>
      </c>
      <c r="N16" s="31">
        <v>290.33</v>
      </c>
      <c r="O16" s="31">
        <v>21.069999999999997</v>
      </c>
      <c r="P16" s="85">
        <v>60.36</v>
      </c>
      <c r="Q16" s="32">
        <v>461.52</v>
      </c>
      <c r="R16" s="31">
        <v>476.18</v>
      </c>
      <c r="S16" s="31">
        <v>447.85</v>
      </c>
      <c r="T16" s="31">
        <v>589.4399999999999</v>
      </c>
      <c r="U16" s="31">
        <v>284.53000000000003</v>
      </c>
      <c r="V16" s="31">
        <v>284.84999999999997</v>
      </c>
      <c r="W16" s="31">
        <v>253.34</v>
      </c>
      <c r="X16" s="85">
        <v>31.71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5154.78</v>
      </c>
      <c r="G17" s="17">
        <f t="shared" si="4"/>
        <v>3249.26</v>
      </c>
      <c r="H17" s="272">
        <f t="shared" si="2"/>
        <v>1905.5199999999998</v>
      </c>
      <c r="I17" s="18">
        <v>327.29</v>
      </c>
      <c r="J17" s="31">
        <v>273.78999999999996</v>
      </c>
      <c r="K17" s="31">
        <v>850.99</v>
      </c>
      <c r="L17" s="31">
        <v>887.17</v>
      </c>
      <c r="M17" s="31">
        <v>573.4200000000001</v>
      </c>
      <c r="N17" s="31">
        <v>0</v>
      </c>
      <c r="O17" s="31">
        <v>234.51</v>
      </c>
      <c r="P17" s="85">
        <v>102.09</v>
      </c>
      <c r="Q17" s="32">
        <v>308</v>
      </c>
      <c r="R17" s="31">
        <v>339.88</v>
      </c>
      <c r="S17" s="31">
        <v>214.62</v>
      </c>
      <c r="T17" s="31">
        <v>341.87</v>
      </c>
      <c r="U17" s="31">
        <v>82.74</v>
      </c>
      <c r="V17" s="31">
        <v>238.35</v>
      </c>
      <c r="W17" s="31">
        <v>265.57</v>
      </c>
      <c r="X17" s="85">
        <v>114.49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10715.849999999999</v>
      </c>
      <c r="G18" s="17">
        <f>SUM(I18:P18)</f>
        <v>4875.15</v>
      </c>
      <c r="H18" s="272">
        <f t="shared" si="2"/>
        <v>5840.7</v>
      </c>
      <c r="I18" s="18">
        <v>2165.1</v>
      </c>
      <c r="J18" s="31">
        <v>86.06</v>
      </c>
      <c r="K18" s="31">
        <v>99.5</v>
      </c>
      <c r="L18" s="31">
        <v>543.1899999999999</v>
      </c>
      <c r="M18" s="31">
        <v>316.53999999999996</v>
      </c>
      <c r="N18" s="31">
        <v>557.1</v>
      </c>
      <c r="O18" s="31">
        <v>631.24</v>
      </c>
      <c r="P18" s="85">
        <v>476.42</v>
      </c>
      <c r="Q18" s="32">
        <v>2755.27</v>
      </c>
      <c r="R18" s="31">
        <v>107.98</v>
      </c>
      <c r="S18" s="31">
        <v>19.259999999999998</v>
      </c>
      <c r="T18" s="31">
        <v>95.36</v>
      </c>
      <c r="U18" s="31">
        <v>92.78999999999999</v>
      </c>
      <c r="V18" s="31">
        <v>602.26</v>
      </c>
      <c r="W18" s="31">
        <v>1357.1899999999998</v>
      </c>
      <c r="X18" s="85">
        <v>810.59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2563.67</v>
      </c>
      <c r="G19" s="17">
        <f t="shared" si="4"/>
        <v>1051.27</v>
      </c>
      <c r="H19" s="272">
        <f t="shared" si="2"/>
        <v>1512.4</v>
      </c>
      <c r="I19" s="18">
        <v>427.33</v>
      </c>
      <c r="J19" s="31">
        <v>90.1</v>
      </c>
      <c r="K19" s="31">
        <v>63.05</v>
      </c>
      <c r="L19" s="31">
        <v>15.98</v>
      </c>
      <c r="M19" s="31">
        <v>140.47</v>
      </c>
      <c r="N19" s="31">
        <v>91.42999999999999</v>
      </c>
      <c r="O19" s="31">
        <v>215.2</v>
      </c>
      <c r="P19" s="85">
        <v>7.71</v>
      </c>
      <c r="Q19" s="32">
        <v>1032.0800000000002</v>
      </c>
      <c r="R19" s="31">
        <v>173.93</v>
      </c>
      <c r="S19" s="31">
        <v>46.04</v>
      </c>
      <c r="T19" s="31">
        <v>73.84</v>
      </c>
      <c r="U19" s="31">
        <v>8.36</v>
      </c>
      <c r="V19" s="31">
        <v>8.67</v>
      </c>
      <c r="W19" s="31">
        <v>86.7</v>
      </c>
      <c r="X19" s="85">
        <v>82.78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1323.47</v>
      </c>
      <c r="G20" s="17">
        <f t="shared" si="4"/>
        <v>0</v>
      </c>
      <c r="H20" s="272">
        <f t="shared" si="2"/>
        <v>1323.47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806.79</v>
      </c>
      <c r="T20" s="31">
        <v>516.6800000000001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16309.350000000002</v>
      </c>
      <c r="G21" s="17">
        <f t="shared" si="4"/>
        <v>8079.240000000001</v>
      </c>
      <c r="H21" s="272">
        <f t="shared" si="2"/>
        <v>8230.11</v>
      </c>
      <c r="I21" s="18">
        <v>8079.240000000001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8230.11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1920.3600000000001</v>
      </c>
      <c r="G22" s="17">
        <f t="shared" si="4"/>
        <v>682.97</v>
      </c>
      <c r="H22" s="272">
        <f t="shared" si="2"/>
        <v>1237.39</v>
      </c>
      <c r="I22" s="18">
        <v>246.75</v>
      </c>
      <c r="J22" s="31">
        <v>0</v>
      </c>
      <c r="K22" s="31">
        <v>0</v>
      </c>
      <c r="L22" s="31">
        <v>57.3</v>
      </c>
      <c r="M22" s="31">
        <v>0</v>
      </c>
      <c r="N22" s="31">
        <v>197.85</v>
      </c>
      <c r="O22" s="31">
        <v>0</v>
      </c>
      <c r="P22" s="85">
        <v>181.07000000000002</v>
      </c>
      <c r="Q22" s="32">
        <v>144.12</v>
      </c>
      <c r="R22" s="31">
        <v>0</v>
      </c>
      <c r="S22" s="31">
        <v>132.25</v>
      </c>
      <c r="T22" s="31">
        <v>217.31</v>
      </c>
      <c r="U22" s="31">
        <v>137.76</v>
      </c>
      <c r="V22" s="31">
        <v>199.11</v>
      </c>
      <c r="W22" s="31">
        <v>220.14000000000001</v>
      </c>
      <c r="X22" s="85">
        <v>186.70000000000002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4323.09</v>
      </c>
      <c r="G23" s="17">
        <f>SUM(I23:P23)</f>
        <v>1854.72</v>
      </c>
      <c r="H23" s="272">
        <f t="shared" si="2"/>
        <v>2468.37</v>
      </c>
      <c r="I23" s="18">
        <v>171.35</v>
      </c>
      <c r="J23" s="31">
        <v>95.58999999999999</v>
      </c>
      <c r="K23" s="31">
        <v>110.72</v>
      </c>
      <c r="L23" s="31">
        <v>319.21</v>
      </c>
      <c r="M23" s="31">
        <v>233.3</v>
      </c>
      <c r="N23" s="31">
        <v>243.60000000000002</v>
      </c>
      <c r="O23" s="31">
        <v>461.36</v>
      </c>
      <c r="P23" s="85">
        <v>219.59</v>
      </c>
      <c r="Q23" s="32">
        <v>271.19</v>
      </c>
      <c r="R23" s="31">
        <v>7.4</v>
      </c>
      <c r="S23" s="31">
        <v>408.18</v>
      </c>
      <c r="T23" s="31">
        <v>348.93</v>
      </c>
      <c r="U23" s="31">
        <v>219.01999999999998</v>
      </c>
      <c r="V23" s="31">
        <v>347.55</v>
      </c>
      <c r="W23" s="31">
        <v>678.14</v>
      </c>
      <c r="X23" s="85">
        <v>187.95999999999998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103277.34</v>
      </c>
      <c r="G24" s="54">
        <f>SUM(I24:P24)</f>
        <v>60251.21000000001</v>
      </c>
      <c r="H24" s="270">
        <f>SUM(Q24:X24)</f>
        <v>43026.13</v>
      </c>
      <c r="I24" s="55">
        <f>SUM(I25:I53)</f>
        <v>470.35999999999996</v>
      </c>
      <c r="J24" s="56">
        <f aca="true" t="shared" si="5" ref="J24:X24">SUM(J25:J53)</f>
        <v>327.21</v>
      </c>
      <c r="K24" s="56">
        <f t="shared" si="5"/>
        <v>1738.8099999999997</v>
      </c>
      <c r="L24" s="56">
        <f t="shared" si="5"/>
        <v>12191.84</v>
      </c>
      <c r="M24" s="56">
        <f t="shared" si="5"/>
        <v>12188.940000000002</v>
      </c>
      <c r="N24" s="56">
        <f t="shared" si="5"/>
        <v>15398.000000000002</v>
      </c>
      <c r="O24" s="56">
        <f t="shared" si="5"/>
        <v>12971.22</v>
      </c>
      <c r="P24" s="253">
        <f t="shared" si="5"/>
        <v>4964.830000000001</v>
      </c>
      <c r="Q24" s="55">
        <f t="shared" si="5"/>
        <v>653.78</v>
      </c>
      <c r="R24" s="56">
        <f t="shared" si="5"/>
        <v>325.96999999999997</v>
      </c>
      <c r="S24" s="56">
        <f>SUM(S25:S53)</f>
        <v>1882.4999999999998</v>
      </c>
      <c r="T24" s="56">
        <f t="shared" si="5"/>
        <v>5892.1900000000005</v>
      </c>
      <c r="U24" s="56">
        <f t="shared" si="5"/>
        <v>6403.539999999999</v>
      </c>
      <c r="V24" s="56">
        <f t="shared" si="5"/>
        <v>11390.330000000002</v>
      </c>
      <c r="W24" s="56">
        <f t="shared" si="5"/>
        <v>11523.609999999999</v>
      </c>
      <c r="X24" s="253">
        <f t="shared" si="5"/>
        <v>4954.21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5888.790000000001</v>
      </c>
      <c r="G26" s="17">
        <f>SUM(I26:P26)</f>
        <v>4582.580000000001</v>
      </c>
      <c r="H26" s="272">
        <f t="shared" si="2"/>
        <v>1306.2099999999998</v>
      </c>
      <c r="I26" s="32">
        <v>0</v>
      </c>
      <c r="J26" s="31">
        <v>0</v>
      </c>
      <c r="K26" s="31">
        <v>119.69</v>
      </c>
      <c r="L26" s="31">
        <v>851.77</v>
      </c>
      <c r="M26" s="31">
        <v>1011.7</v>
      </c>
      <c r="N26" s="31">
        <v>1350.2</v>
      </c>
      <c r="O26" s="31">
        <v>976.7900000000001</v>
      </c>
      <c r="P26" s="85">
        <v>272.43</v>
      </c>
      <c r="Q26" s="32">
        <v>0</v>
      </c>
      <c r="R26" s="31">
        <v>0</v>
      </c>
      <c r="S26" s="31">
        <v>12.57</v>
      </c>
      <c r="T26" s="31">
        <v>50.69</v>
      </c>
      <c r="U26" s="31">
        <v>319.75</v>
      </c>
      <c r="V26" s="31">
        <v>526.54</v>
      </c>
      <c r="W26" s="31">
        <v>386.09</v>
      </c>
      <c r="X26" s="85">
        <v>10.57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728.81</v>
      </c>
      <c r="G27" s="17">
        <f aca="true" t="shared" si="6" ref="G27:G43">SUM(I27:P27)</f>
        <v>541.88</v>
      </c>
      <c r="H27" s="272">
        <f t="shared" si="2"/>
        <v>186.93</v>
      </c>
      <c r="I27" s="32">
        <v>0</v>
      </c>
      <c r="J27" s="31">
        <v>0</v>
      </c>
      <c r="K27" s="31">
        <v>0</v>
      </c>
      <c r="L27" s="31">
        <v>76.52000000000001</v>
      </c>
      <c r="M27" s="31">
        <v>56.14</v>
      </c>
      <c r="N27" s="31">
        <v>236.26</v>
      </c>
      <c r="O27" s="31">
        <v>97.19</v>
      </c>
      <c r="P27" s="85">
        <v>75.77000000000001</v>
      </c>
      <c r="Q27" s="32">
        <v>0</v>
      </c>
      <c r="R27" s="31">
        <v>0</v>
      </c>
      <c r="S27" s="31">
        <v>6.45</v>
      </c>
      <c r="T27" s="31">
        <v>6.24</v>
      </c>
      <c r="U27" s="31">
        <v>70.78</v>
      </c>
      <c r="V27" s="31">
        <v>0</v>
      </c>
      <c r="W27" s="31">
        <v>103.46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1365.2200000000003</v>
      </c>
      <c r="G28" s="17">
        <f t="shared" si="6"/>
        <v>402.35</v>
      </c>
      <c r="H28" s="272">
        <f t="shared" si="2"/>
        <v>962.8700000000001</v>
      </c>
      <c r="I28" s="32">
        <v>0</v>
      </c>
      <c r="J28" s="31">
        <v>0</v>
      </c>
      <c r="K28" s="31">
        <v>0</v>
      </c>
      <c r="L28" s="31">
        <v>67.86</v>
      </c>
      <c r="M28" s="31">
        <v>168</v>
      </c>
      <c r="N28" s="31">
        <v>97.42</v>
      </c>
      <c r="O28" s="31">
        <v>69.07000000000001</v>
      </c>
      <c r="P28" s="85">
        <v>0</v>
      </c>
      <c r="Q28" s="32">
        <v>0</v>
      </c>
      <c r="R28" s="31">
        <v>0</v>
      </c>
      <c r="S28" s="31">
        <v>0</v>
      </c>
      <c r="T28" s="31">
        <v>197.11</v>
      </c>
      <c r="U28" s="31">
        <v>212.21</v>
      </c>
      <c r="V28" s="31">
        <v>287.98</v>
      </c>
      <c r="W28" s="31">
        <v>265.57</v>
      </c>
      <c r="X28" s="85">
        <v>0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1692.29</v>
      </c>
      <c r="G29" s="17">
        <f t="shared" si="6"/>
        <v>897.58</v>
      </c>
      <c r="H29" s="272">
        <f t="shared" si="2"/>
        <v>794.7099999999999</v>
      </c>
      <c r="I29" s="32">
        <v>0</v>
      </c>
      <c r="J29" s="31">
        <v>0</v>
      </c>
      <c r="K29" s="31">
        <v>47.77</v>
      </c>
      <c r="L29" s="31">
        <v>59.53</v>
      </c>
      <c r="M29" s="31">
        <v>179.85999999999999</v>
      </c>
      <c r="N29" s="31">
        <v>343.38</v>
      </c>
      <c r="O29" s="31">
        <v>206.68</v>
      </c>
      <c r="P29" s="85">
        <v>60.36</v>
      </c>
      <c r="Q29" s="32">
        <v>0</v>
      </c>
      <c r="R29" s="31">
        <v>0</v>
      </c>
      <c r="S29" s="31">
        <v>50.5</v>
      </c>
      <c r="T29" s="31">
        <v>305.07</v>
      </c>
      <c r="U29" s="31">
        <v>224.31</v>
      </c>
      <c r="V29" s="31">
        <v>192.69</v>
      </c>
      <c r="W29" s="31">
        <v>22.14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970.4399999999999</v>
      </c>
      <c r="G30" s="17">
        <f t="shared" si="6"/>
        <v>505.61</v>
      </c>
      <c r="H30" s="272">
        <f t="shared" si="2"/>
        <v>464.8299999999999</v>
      </c>
      <c r="I30" s="32">
        <v>0</v>
      </c>
      <c r="J30" s="31">
        <v>0</v>
      </c>
      <c r="K30" s="31">
        <v>0</v>
      </c>
      <c r="L30" s="31">
        <v>150.48</v>
      </c>
      <c r="M30" s="31">
        <v>42.11</v>
      </c>
      <c r="N30" s="31">
        <v>73.53999999999999</v>
      </c>
      <c r="O30" s="31">
        <v>179.12</v>
      </c>
      <c r="P30" s="85">
        <v>60.36</v>
      </c>
      <c r="Q30" s="32">
        <v>0</v>
      </c>
      <c r="R30" s="31">
        <v>0</v>
      </c>
      <c r="S30" s="31">
        <v>52.39</v>
      </c>
      <c r="T30" s="31">
        <v>151.73</v>
      </c>
      <c r="U30" s="31">
        <v>128.88</v>
      </c>
      <c r="V30" s="31">
        <v>67.91999999999999</v>
      </c>
      <c r="W30" s="31">
        <v>63.91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145.8</v>
      </c>
      <c r="G31" s="17">
        <f t="shared" si="6"/>
        <v>0</v>
      </c>
      <c r="H31" s="272">
        <f t="shared" si="2"/>
        <v>145.8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6.09</v>
      </c>
      <c r="U31" s="31">
        <v>106.87</v>
      </c>
      <c r="V31" s="31">
        <v>8.56</v>
      </c>
      <c r="W31" s="31">
        <v>24.28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291.85999999999996</v>
      </c>
      <c r="G32" s="17">
        <f t="shared" si="6"/>
        <v>0</v>
      </c>
      <c r="H32" s="272">
        <f t="shared" si="2"/>
        <v>291.85999999999996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182.81</v>
      </c>
      <c r="U32" s="31">
        <v>0</v>
      </c>
      <c r="V32" s="31">
        <v>85.27</v>
      </c>
      <c r="W32" s="31">
        <v>13.209999999999999</v>
      </c>
      <c r="X32" s="85">
        <v>10.57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875.2</v>
      </c>
      <c r="G33" s="17">
        <f t="shared" si="6"/>
        <v>292.56</v>
      </c>
      <c r="H33" s="272">
        <f>SUM(Q33:X33)</f>
        <v>582.64</v>
      </c>
      <c r="I33" s="32">
        <v>0</v>
      </c>
      <c r="J33" s="31">
        <v>49.56</v>
      </c>
      <c r="K33" s="31">
        <v>0</v>
      </c>
      <c r="L33" s="31">
        <v>173.85999999999999</v>
      </c>
      <c r="M33" s="31">
        <v>0</v>
      </c>
      <c r="N33" s="31">
        <v>0</v>
      </c>
      <c r="O33" s="31">
        <v>8.78</v>
      </c>
      <c r="P33" s="85">
        <v>60.36</v>
      </c>
      <c r="Q33" s="32">
        <v>0</v>
      </c>
      <c r="R33" s="31">
        <v>0</v>
      </c>
      <c r="S33" s="31">
        <v>59.41</v>
      </c>
      <c r="T33" s="31">
        <v>260.51</v>
      </c>
      <c r="U33" s="31">
        <v>132.47</v>
      </c>
      <c r="V33" s="31">
        <v>17.13</v>
      </c>
      <c r="W33" s="31">
        <v>113.12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2529.6499999999996</v>
      </c>
      <c r="G34" s="17">
        <f t="shared" si="6"/>
        <v>1673.57</v>
      </c>
      <c r="H34" s="272">
        <f t="shared" si="2"/>
        <v>856.0799999999999</v>
      </c>
      <c r="I34" s="32">
        <v>0</v>
      </c>
      <c r="J34" s="31">
        <v>0</v>
      </c>
      <c r="K34" s="31">
        <v>16.1</v>
      </c>
      <c r="L34" s="31">
        <v>430.39</v>
      </c>
      <c r="M34" s="31">
        <v>374.07</v>
      </c>
      <c r="N34" s="31">
        <v>467.28</v>
      </c>
      <c r="O34" s="31">
        <v>370.32</v>
      </c>
      <c r="P34" s="85">
        <v>15.41</v>
      </c>
      <c r="Q34" s="32">
        <v>0</v>
      </c>
      <c r="R34" s="31">
        <v>24.45</v>
      </c>
      <c r="S34" s="31">
        <v>6.6899999999999995</v>
      </c>
      <c r="T34" s="31">
        <v>124.42</v>
      </c>
      <c r="U34" s="31">
        <v>296.04999999999995</v>
      </c>
      <c r="V34" s="31">
        <v>194.45000000000002</v>
      </c>
      <c r="W34" s="31">
        <v>116.67</v>
      </c>
      <c r="X34" s="85">
        <v>93.35000000000001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6586.87</v>
      </c>
      <c r="G35" s="17">
        <f t="shared" si="6"/>
        <v>4210.5</v>
      </c>
      <c r="H35" s="272">
        <f t="shared" si="2"/>
        <v>2376.37</v>
      </c>
      <c r="I35" s="32">
        <v>0</v>
      </c>
      <c r="J35" s="31">
        <v>0</v>
      </c>
      <c r="K35" s="31">
        <v>174.69</v>
      </c>
      <c r="L35" s="31">
        <v>441.45</v>
      </c>
      <c r="M35" s="31">
        <v>1202.8000000000002</v>
      </c>
      <c r="N35" s="31">
        <v>1064.6100000000001</v>
      </c>
      <c r="O35" s="31">
        <v>1175.4199999999998</v>
      </c>
      <c r="P35" s="85">
        <v>151.53</v>
      </c>
      <c r="Q35" s="32">
        <v>0</v>
      </c>
      <c r="R35" s="31">
        <v>0</v>
      </c>
      <c r="S35" s="31">
        <v>101</v>
      </c>
      <c r="T35" s="31">
        <v>219.48000000000002</v>
      </c>
      <c r="U35" s="31">
        <v>570.14</v>
      </c>
      <c r="V35" s="31">
        <v>703.04</v>
      </c>
      <c r="W35" s="31">
        <v>466.26</v>
      </c>
      <c r="X35" s="85">
        <v>316.45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712.27</v>
      </c>
      <c r="G37" s="17">
        <f t="shared" si="6"/>
        <v>475.90999999999997</v>
      </c>
      <c r="H37" s="272">
        <f t="shared" si="2"/>
        <v>236.35999999999999</v>
      </c>
      <c r="I37" s="32">
        <v>40.27</v>
      </c>
      <c r="J37" s="31">
        <v>141.2</v>
      </c>
      <c r="K37" s="31">
        <v>55.82</v>
      </c>
      <c r="L37" s="31">
        <v>224.29</v>
      </c>
      <c r="M37" s="31">
        <v>14.33</v>
      </c>
      <c r="N37" s="31">
        <v>0</v>
      </c>
      <c r="O37" s="31">
        <v>0</v>
      </c>
      <c r="P37" s="85">
        <v>0</v>
      </c>
      <c r="Q37" s="32">
        <v>54.629999999999995</v>
      </c>
      <c r="R37" s="31">
        <v>12.22</v>
      </c>
      <c r="S37" s="31">
        <v>104.78999999999999</v>
      </c>
      <c r="T37" s="31">
        <v>64.72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1532.38</v>
      </c>
      <c r="G38" s="17">
        <f t="shared" si="6"/>
        <v>807.57</v>
      </c>
      <c r="H38" s="272">
        <f t="shared" si="2"/>
        <v>724.81</v>
      </c>
      <c r="I38" s="32">
        <v>0</v>
      </c>
      <c r="J38" s="31">
        <v>12.62</v>
      </c>
      <c r="K38" s="31">
        <v>118.87</v>
      </c>
      <c r="L38" s="31">
        <v>415.87</v>
      </c>
      <c r="M38" s="31">
        <v>124.56</v>
      </c>
      <c r="N38" s="31">
        <v>57.51</v>
      </c>
      <c r="O38" s="31">
        <v>55.019999999999996</v>
      </c>
      <c r="P38" s="85">
        <v>23.12</v>
      </c>
      <c r="Q38" s="32">
        <v>0</v>
      </c>
      <c r="R38" s="31">
        <v>0</v>
      </c>
      <c r="S38" s="31">
        <v>151.15</v>
      </c>
      <c r="T38" s="31">
        <v>110.10000000000001</v>
      </c>
      <c r="U38" s="31">
        <v>55.010000000000005</v>
      </c>
      <c r="V38" s="31">
        <v>75.64999999999999</v>
      </c>
      <c r="W38" s="31">
        <v>250.12</v>
      </c>
      <c r="X38" s="85">
        <v>82.78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267.98</v>
      </c>
      <c r="G39" s="17">
        <f t="shared" si="6"/>
        <v>242.6</v>
      </c>
      <c r="H39" s="272">
        <f t="shared" si="2"/>
        <v>25.38</v>
      </c>
      <c r="I39" s="32">
        <v>45.41</v>
      </c>
      <c r="J39" s="31">
        <v>0</v>
      </c>
      <c r="K39" s="31">
        <v>0</v>
      </c>
      <c r="L39" s="31">
        <v>0</v>
      </c>
      <c r="M39" s="31">
        <v>180.7</v>
      </c>
      <c r="N39" s="31">
        <v>0</v>
      </c>
      <c r="O39" s="31">
        <v>8.78</v>
      </c>
      <c r="P39" s="85">
        <v>7.71</v>
      </c>
      <c r="Q39" s="32">
        <v>0</v>
      </c>
      <c r="R39" s="31">
        <v>0</v>
      </c>
      <c r="S39" s="31">
        <v>6.45</v>
      </c>
      <c r="T39" s="31">
        <v>0</v>
      </c>
      <c r="U39" s="31">
        <v>8.36</v>
      </c>
      <c r="V39" s="31">
        <v>0</v>
      </c>
      <c r="W39" s="31">
        <v>0</v>
      </c>
      <c r="X39" s="85">
        <v>10.57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638.35</v>
      </c>
      <c r="G40" s="17">
        <f t="shared" si="6"/>
        <v>253.27</v>
      </c>
      <c r="H40" s="272">
        <f t="shared" si="2"/>
        <v>385.08</v>
      </c>
      <c r="I40" s="32">
        <v>0</v>
      </c>
      <c r="J40" s="31">
        <v>0</v>
      </c>
      <c r="K40" s="31">
        <v>0</v>
      </c>
      <c r="L40" s="31">
        <v>131.24</v>
      </c>
      <c r="M40" s="31">
        <v>0</v>
      </c>
      <c r="N40" s="31">
        <v>115.01</v>
      </c>
      <c r="O40" s="31">
        <v>7.0200000000000005</v>
      </c>
      <c r="P40" s="85">
        <v>0</v>
      </c>
      <c r="Q40" s="32">
        <v>0</v>
      </c>
      <c r="R40" s="31">
        <v>0</v>
      </c>
      <c r="S40" s="31">
        <v>0</v>
      </c>
      <c r="T40" s="31">
        <v>58.48</v>
      </c>
      <c r="U40" s="31">
        <v>161.89000000000001</v>
      </c>
      <c r="V40" s="31">
        <v>143.57</v>
      </c>
      <c r="W40" s="31">
        <v>0</v>
      </c>
      <c r="X40" s="85">
        <v>21.14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0</v>
      </c>
      <c r="G42" s="17">
        <f t="shared" si="6"/>
        <v>0</v>
      </c>
      <c r="H42" s="272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21523.510000000002</v>
      </c>
      <c r="G43" s="17">
        <f t="shared" si="6"/>
        <v>12097.140000000001</v>
      </c>
      <c r="H43" s="272">
        <f t="shared" si="2"/>
        <v>9426.37</v>
      </c>
      <c r="I43" s="32">
        <v>0</v>
      </c>
      <c r="J43" s="31">
        <v>0</v>
      </c>
      <c r="K43" s="31">
        <v>131.07</v>
      </c>
      <c r="L43" s="31">
        <v>1417.73</v>
      </c>
      <c r="M43" s="31">
        <v>3285.92</v>
      </c>
      <c r="N43" s="31">
        <v>3076.33</v>
      </c>
      <c r="O43" s="31">
        <v>3295.48</v>
      </c>
      <c r="P43" s="85">
        <v>890.61</v>
      </c>
      <c r="Q43" s="32">
        <v>54.629999999999995</v>
      </c>
      <c r="R43" s="31">
        <v>0</v>
      </c>
      <c r="S43" s="31">
        <v>58.84</v>
      </c>
      <c r="T43" s="31">
        <v>981.61</v>
      </c>
      <c r="U43" s="31">
        <v>981.88</v>
      </c>
      <c r="V43" s="31">
        <v>3867.83</v>
      </c>
      <c r="W43" s="31">
        <v>2201.55</v>
      </c>
      <c r="X43" s="85">
        <v>1280.03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18612.36</v>
      </c>
      <c r="G44" s="17">
        <f t="shared" si="4"/>
        <v>10334.310000000001</v>
      </c>
      <c r="H44" s="272">
        <f t="shared" si="2"/>
        <v>8278.05</v>
      </c>
      <c r="I44" s="32">
        <v>0</v>
      </c>
      <c r="J44" s="31">
        <v>0</v>
      </c>
      <c r="K44" s="31">
        <v>256.25</v>
      </c>
      <c r="L44" s="31">
        <v>1947.99</v>
      </c>
      <c r="M44" s="31">
        <v>2077.44</v>
      </c>
      <c r="N44" s="31">
        <v>3208.6800000000003</v>
      </c>
      <c r="O44" s="31">
        <v>1775.3300000000002</v>
      </c>
      <c r="P44" s="85">
        <v>1068.62</v>
      </c>
      <c r="Q44" s="32">
        <v>0</v>
      </c>
      <c r="R44" s="31">
        <v>7.4</v>
      </c>
      <c r="S44" s="31">
        <v>176.85999999999999</v>
      </c>
      <c r="T44" s="31">
        <v>1344.33</v>
      </c>
      <c r="U44" s="31">
        <v>1288.5</v>
      </c>
      <c r="V44" s="31">
        <v>1319.78</v>
      </c>
      <c r="W44" s="31">
        <v>2727.25</v>
      </c>
      <c r="X44" s="85">
        <v>1413.9299999999998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15961.23</v>
      </c>
      <c r="G45" s="17">
        <f t="shared" si="4"/>
        <v>7879.2300000000005</v>
      </c>
      <c r="H45" s="272">
        <f t="shared" si="2"/>
        <v>8081.999999999999</v>
      </c>
      <c r="I45" s="32">
        <v>0</v>
      </c>
      <c r="J45" s="31">
        <v>0</v>
      </c>
      <c r="K45" s="31">
        <v>63.05</v>
      </c>
      <c r="L45" s="31">
        <v>683.35</v>
      </c>
      <c r="M45" s="31">
        <v>889.44</v>
      </c>
      <c r="N45" s="31">
        <v>2114.49</v>
      </c>
      <c r="O45" s="31">
        <v>2466.1</v>
      </c>
      <c r="P45" s="85">
        <v>1662.8</v>
      </c>
      <c r="Q45" s="32">
        <v>154</v>
      </c>
      <c r="R45" s="31">
        <v>0</v>
      </c>
      <c r="S45" s="31">
        <v>52.48</v>
      </c>
      <c r="T45" s="31">
        <v>242.28</v>
      </c>
      <c r="U45" s="31">
        <v>943.7299999999999</v>
      </c>
      <c r="V45" s="31">
        <v>2215.54</v>
      </c>
      <c r="W45" s="31">
        <v>3019.8399999999997</v>
      </c>
      <c r="X45" s="85">
        <v>1454.1299999999999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3074.7299999999996</v>
      </c>
      <c r="G47" s="17">
        <f t="shared" si="4"/>
        <v>1631.7199999999998</v>
      </c>
      <c r="H47" s="272">
        <f t="shared" si="2"/>
        <v>1443.01</v>
      </c>
      <c r="I47" s="32">
        <v>0</v>
      </c>
      <c r="J47" s="31">
        <v>0</v>
      </c>
      <c r="K47" s="31">
        <v>63.05</v>
      </c>
      <c r="L47" s="31">
        <v>384.29999999999995</v>
      </c>
      <c r="M47" s="31">
        <v>382</v>
      </c>
      <c r="N47" s="31">
        <v>523.1</v>
      </c>
      <c r="O47" s="31">
        <v>279.27000000000004</v>
      </c>
      <c r="P47" s="85">
        <v>0</v>
      </c>
      <c r="Q47" s="32">
        <v>0</v>
      </c>
      <c r="R47" s="31">
        <v>0</v>
      </c>
      <c r="S47" s="31">
        <v>0</v>
      </c>
      <c r="T47" s="31">
        <v>339.36</v>
      </c>
      <c r="U47" s="31">
        <v>49.730000000000004</v>
      </c>
      <c r="V47" s="31">
        <v>345.03000000000003</v>
      </c>
      <c r="W47" s="31">
        <v>511.61999999999995</v>
      </c>
      <c r="X47" s="85">
        <v>197.27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10730.46</v>
      </c>
      <c r="G48" s="17">
        <f t="shared" si="4"/>
        <v>8091.65</v>
      </c>
      <c r="H48" s="272">
        <f t="shared" si="2"/>
        <v>2638.81</v>
      </c>
      <c r="I48" s="32">
        <v>114.24</v>
      </c>
      <c r="J48" s="31">
        <v>67.32000000000001</v>
      </c>
      <c r="K48" s="31">
        <v>606.17</v>
      </c>
      <c r="L48" s="31">
        <v>3585.3799999999997</v>
      </c>
      <c r="M48" s="31">
        <v>1522.1499999999999</v>
      </c>
      <c r="N48" s="31">
        <v>1350.1399999999999</v>
      </c>
      <c r="O48" s="31">
        <v>725.54</v>
      </c>
      <c r="P48" s="85">
        <v>120.71</v>
      </c>
      <c r="Q48" s="32">
        <v>116.23</v>
      </c>
      <c r="R48" s="31">
        <v>269.67999999999995</v>
      </c>
      <c r="S48" s="31">
        <v>597.23</v>
      </c>
      <c r="T48" s="31">
        <v>376.56</v>
      </c>
      <c r="U48" s="31">
        <v>244.35000000000002</v>
      </c>
      <c r="V48" s="31">
        <v>670.02</v>
      </c>
      <c r="W48" s="31">
        <v>343.6</v>
      </c>
      <c r="X48" s="85">
        <v>21.14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3357.5699999999997</v>
      </c>
      <c r="G49" s="17">
        <f t="shared" si="4"/>
        <v>1455.4499999999998</v>
      </c>
      <c r="H49" s="272">
        <f t="shared" si="2"/>
        <v>1902.1200000000001</v>
      </c>
      <c r="I49" s="32">
        <v>5.14</v>
      </c>
      <c r="J49" s="31">
        <v>56.51</v>
      </c>
      <c r="K49" s="31">
        <v>8.05</v>
      </c>
      <c r="L49" s="31">
        <v>204.85</v>
      </c>
      <c r="M49" s="31">
        <v>42.11</v>
      </c>
      <c r="N49" s="31">
        <v>570.4399999999999</v>
      </c>
      <c r="O49" s="31">
        <v>330.14</v>
      </c>
      <c r="P49" s="85">
        <v>238.21</v>
      </c>
      <c r="Q49" s="32">
        <v>68.57000000000001</v>
      </c>
      <c r="R49" s="31">
        <v>0</v>
      </c>
      <c r="S49" s="31">
        <v>169</v>
      </c>
      <c r="T49" s="31">
        <v>425.53000000000003</v>
      </c>
      <c r="U49" s="31">
        <v>445.57000000000005</v>
      </c>
      <c r="V49" s="31">
        <v>293.54999999999995</v>
      </c>
      <c r="W49" s="31">
        <v>499.90000000000003</v>
      </c>
      <c r="X49" s="85">
        <v>0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4398.0599999999995</v>
      </c>
      <c r="G51" s="17">
        <f t="shared" si="4"/>
        <v>3148.33</v>
      </c>
      <c r="H51" s="272">
        <f t="shared" si="2"/>
        <v>1249.73</v>
      </c>
      <c r="I51" s="32">
        <v>0</v>
      </c>
      <c r="J51" s="31">
        <v>0</v>
      </c>
      <c r="K51" s="31">
        <v>78.22999999999999</v>
      </c>
      <c r="L51" s="31">
        <v>818.23</v>
      </c>
      <c r="M51" s="31">
        <v>635.61</v>
      </c>
      <c r="N51" s="31">
        <v>716.1999999999999</v>
      </c>
      <c r="O51" s="31">
        <v>711.29</v>
      </c>
      <c r="P51" s="85">
        <v>188.76999999999998</v>
      </c>
      <c r="Q51" s="32">
        <v>0</v>
      </c>
      <c r="R51" s="31">
        <v>0</v>
      </c>
      <c r="S51" s="31">
        <v>210.59</v>
      </c>
      <c r="T51" s="31">
        <v>387.35</v>
      </c>
      <c r="U51" s="31">
        <v>113.33</v>
      </c>
      <c r="V51" s="31">
        <v>241.60999999999999</v>
      </c>
      <c r="W51" s="31">
        <v>265.14</v>
      </c>
      <c r="X51" s="85">
        <v>31.71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910.27</v>
      </c>
      <c r="G52" s="17">
        <f t="shared" si="4"/>
        <v>462.09999999999997</v>
      </c>
      <c r="H52" s="272">
        <f>SUM(Q52:X52)</f>
        <v>448.17</v>
      </c>
      <c r="I52" s="32">
        <v>0</v>
      </c>
      <c r="J52" s="31">
        <v>0</v>
      </c>
      <c r="K52" s="31">
        <v>0</v>
      </c>
      <c r="L52" s="31">
        <v>126.75</v>
      </c>
      <c r="M52" s="31">
        <v>0</v>
      </c>
      <c r="N52" s="31">
        <v>33.410000000000004</v>
      </c>
      <c r="O52" s="31">
        <v>233.88</v>
      </c>
      <c r="P52" s="85">
        <v>68.06</v>
      </c>
      <c r="Q52" s="32">
        <v>0</v>
      </c>
      <c r="R52" s="31">
        <v>0</v>
      </c>
      <c r="S52" s="31">
        <v>66.10000000000001</v>
      </c>
      <c r="T52" s="31">
        <v>57.72</v>
      </c>
      <c r="U52" s="31">
        <v>49.730000000000004</v>
      </c>
      <c r="V52" s="31">
        <v>134.17000000000002</v>
      </c>
      <c r="W52" s="31">
        <v>129.88</v>
      </c>
      <c r="X52" s="85">
        <v>10.57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483.23999999999995</v>
      </c>
      <c r="G53" s="17">
        <f>SUM(I53:P53)</f>
        <v>265.29999999999995</v>
      </c>
      <c r="H53" s="272">
        <f>SUM(Q53:X53)</f>
        <v>217.94</v>
      </c>
      <c r="I53" s="32">
        <v>265.29999999999995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205.72</v>
      </c>
      <c r="R53" s="31">
        <v>12.22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15251.44</v>
      </c>
      <c r="G54" s="54">
        <f>SUM(G55:G61)</f>
        <v>10149.01</v>
      </c>
      <c r="H54" s="270">
        <f>SUM(H55:H61)</f>
        <v>5102.43</v>
      </c>
      <c r="I54" s="55">
        <f>SUM(I55:I61)</f>
        <v>705.0600000000001</v>
      </c>
      <c r="J54" s="56">
        <f aca="true" t="shared" si="7" ref="J54:X54">SUM(J55:J61)</f>
        <v>813.6600000000001</v>
      </c>
      <c r="K54" s="56">
        <f t="shared" si="7"/>
        <v>2995.25</v>
      </c>
      <c r="L54" s="56">
        <f t="shared" si="7"/>
        <v>3204.8999999999996</v>
      </c>
      <c r="M54" s="56">
        <f>SUM(M55:M61)</f>
        <v>1337.0300000000002</v>
      </c>
      <c r="N54" s="56">
        <f t="shared" si="7"/>
        <v>277.18</v>
      </c>
      <c r="O54" s="56">
        <f t="shared" si="7"/>
        <v>505.16</v>
      </c>
      <c r="P54" s="253">
        <f>SUM(P55:P61)</f>
        <v>310.77000000000004</v>
      </c>
      <c r="Q54" s="55">
        <f t="shared" si="7"/>
        <v>369.59999999999997</v>
      </c>
      <c r="R54" s="56">
        <f t="shared" si="7"/>
        <v>777.5300000000001</v>
      </c>
      <c r="S54" s="56">
        <f t="shared" si="7"/>
        <v>1270.67</v>
      </c>
      <c r="T54" s="56">
        <f t="shared" si="7"/>
        <v>1203.98</v>
      </c>
      <c r="U54" s="56">
        <f t="shared" si="7"/>
        <v>445.96999999999997</v>
      </c>
      <c r="V54" s="56">
        <f t="shared" si="7"/>
        <v>389.43999999999994</v>
      </c>
      <c r="W54" s="56">
        <f t="shared" si="7"/>
        <v>283.73</v>
      </c>
      <c r="X54" s="253">
        <f t="shared" si="7"/>
        <v>361.51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4307.04</v>
      </c>
      <c r="G55" s="17">
        <f t="shared" si="4"/>
        <v>3759.13</v>
      </c>
      <c r="H55" s="272">
        <f t="shared" si="2"/>
        <v>547.9100000000001</v>
      </c>
      <c r="I55" s="255">
        <v>10.28</v>
      </c>
      <c r="J55" s="33">
        <v>36.05</v>
      </c>
      <c r="K55" s="33">
        <v>1584.59</v>
      </c>
      <c r="L55" s="33">
        <v>1211.25</v>
      </c>
      <c r="M55" s="33">
        <v>664.6</v>
      </c>
      <c r="N55" s="33">
        <v>49.44</v>
      </c>
      <c r="O55" s="33">
        <v>172.1</v>
      </c>
      <c r="P55" s="85">
        <v>30.82</v>
      </c>
      <c r="Q55" s="255">
        <v>13.950000000000001</v>
      </c>
      <c r="R55" s="33">
        <v>85</v>
      </c>
      <c r="S55" s="33">
        <v>89.58000000000001</v>
      </c>
      <c r="T55" s="33">
        <v>240.48</v>
      </c>
      <c r="U55" s="33">
        <v>107.83</v>
      </c>
      <c r="V55" s="33">
        <v>0</v>
      </c>
      <c r="W55" s="33">
        <v>11.07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1549.23</v>
      </c>
      <c r="G56" s="17">
        <f t="shared" si="4"/>
        <v>1072.09</v>
      </c>
      <c r="H56" s="272">
        <f t="shared" si="2"/>
        <v>477.14</v>
      </c>
      <c r="I56" s="255">
        <v>157.29999999999998</v>
      </c>
      <c r="J56" s="33">
        <v>0</v>
      </c>
      <c r="K56" s="33">
        <v>139.22</v>
      </c>
      <c r="L56" s="33">
        <v>314.06</v>
      </c>
      <c r="M56" s="33">
        <v>0</v>
      </c>
      <c r="N56" s="33">
        <v>48.09</v>
      </c>
      <c r="O56" s="33">
        <v>209.24</v>
      </c>
      <c r="P56" s="85">
        <v>204.18</v>
      </c>
      <c r="Q56" s="255">
        <v>0</v>
      </c>
      <c r="R56" s="33">
        <v>19.630000000000003</v>
      </c>
      <c r="S56" s="33">
        <v>0</v>
      </c>
      <c r="T56" s="33">
        <v>11.860000000000001</v>
      </c>
      <c r="U56" s="33">
        <v>76.06</v>
      </c>
      <c r="V56" s="33">
        <v>102.29</v>
      </c>
      <c r="W56" s="33">
        <v>124.19</v>
      </c>
      <c r="X56" s="256">
        <v>143.10999999999999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2388.32</v>
      </c>
      <c r="G57" s="17">
        <f t="shared" si="4"/>
        <v>1506.1499999999999</v>
      </c>
      <c r="H57" s="272">
        <f t="shared" si="2"/>
        <v>882.1700000000002</v>
      </c>
      <c r="I57" s="255">
        <v>481.79</v>
      </c>
      <c r="J57" s="33">
        <v>440.23</v>
      </c>
      <c r="K57" s="33">
        <v>89.39999999999999</v>
      </c>
      <c r="L57" s="33">
        <v>196.53</v>
      </c>
      <c r="M57" s="33">
        <v>112.28</v>
      </c>
      <c r="N57" s="33">
        <v>125.56</v>
      </c>
      <c r="O57" s="33">
        <v>0</v>
      </c>
      <c r="P57" s="85">
        <v>60.36</v>
      </c>
      <c r="Q57" s="255">
        <v>232.45</v>
      </c>
      <c r="R57" s="33">
        <v>519.1700000000001</v>
      </c>
      <c r="S57" s="33">
        <v>52.39</v>
      </c>
      <c r="T57" s="33">
        <v>0</v>
      </c>
      <c r="U57" s="33">
        <v>0</v>
      </c>
      <c r="V57" s="33">
        <v>67.09</v>
      </c>
      <c r="W57" s="33">
        <v>11.07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473.11</v>
      </c>
      <c r="G58" s="17">
        <f t="shared" si="4"/>
        <v>288.01</v>
      </c>
      <c r="H58" s="272">
        <f t="shared" si="2"/>
        <v>185.1</v>
      </c>
      <c r="I58" s="255">
        <v>0</v>
      </c>
      <c r="J58" s="33">
        <v>98.86</v>
      </c>
      <c r="K58" s="33">
        <v>189.15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55">
        <v>0</v>
      </c>
      <c r="R58" s="33">
        <v>57.98</v>
      </c>
      <c r="S58" s="33">
        <v>0</v>
      </c>
      <c r="T58" s="33">
        <v>53.92</v>
      </c>
      <c r="U58" s="33">
        <v>5.28</v>
      </c>
      <c r="V58" s="33">
        <v>67.91999999999999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2794.6400000000003</v>
      </c>
      <c r="G59" s="17">
        <f t="shared" si="4"/>
        <v>1502.3100000000002</v>
      </c>
      <c r="H59" s="272">
        <f t="shared" si="2"/>
        <v>1292.33</v>
      </c>
      <c r="I59" s="255">
        <v>0</v>
      </c>
      <c r="J59" s="33">
        <v>42.35</v>
      </c>
      <c r="K59" s="33">
        <v>441.35</v>
      </c>
      <c r="L59" s="33">
        <v>842.51</v>
      </c>
      <c r="M59" s="33">
        <v>103.7</v>
      </c>
      <c r="N59" s="33">
        <v>17.38</v>
      </c>
      <c r="O59" s="33">
        <v>55.019999999999996</v>
      </c>
      <c r="P59" s="85">
        <v>0</v>
      </c>
      <c r="Q59" s="255">
        <v>0</v>
      </c>
      <c r="R59" s="33">
        <v>0</v>
      </c>
      <c r="S59" s="33">
        <v>885.79</v>
      </c>
      <c r="T59" s="33">
        <v>341.04</v>
      </c>
      <c r="U59" s="33">
        <v>65.5</v>
      </c>
      <c r="V59" s="33">
        <v>0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744.4200000000001</v>
      </c>
      <c r="G60" s="17">
        <f t="shared" si="4"/>
        <v>528.6700000000001</v>
      </c>
      <c r="H60" s="272">
        <f t="shared" si="2"/>
        <v>215.75</v>
      </c>
      <c r="I60" s="255">
        <v>0</v>
      </c>
      <c r="J60" s="33">
        <v>0</v>
      </c>
      <c r="K60" s="33">
        <v>195.14000000000001</v>
      </c>
      <c r="L60" s="33">
        <v>140.54</v>
      </c>
      <c r="M60" s="33">
        <v>192.99</v>
      </c>
      <c r="N60" s="33">
        <v>0</v>
      </c>
      <c r="O60" s="33">
        <v>0</v>
      </c>
      <c r="P60" s="85">
        <v>0</v>
      </c>
      <c r="Q60" s="255">
        <v>0</v>
      </c>
      <c r="R60" s="33">
        <v>0</v>
      </c>
      <c r="S60" s="33">
        <v>0</v>
      </c>
      <c r="T60" s="33">
        <v>150.25</v>
      </c>
      <c r="U60" s="33">
        <v>65.5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2994.6800000000003</v>
      </c>
      <c r="G61" s="17">
        <f t="shared" si="4"/>
        <v>1492.65</v>
      </c>
      <c r="H61" s="272">
        <f t="shared" si="2"/>
        <v>1502.0300000000002</v>
      </c>
      <c r="I61" s="255">
        <v>55.690000000000005</v>
      </c>
      <c r="J61" s="33">
        <v>196.17000000000002</v>
      </c>
      <c r="K61" s="33">
        <v>356.4</v>
      </c>
      <c r="L61" s="33">
        <v>500.00999999999993</v>
      </c>
      <c r="M61" s="33">
        <v>263.46000000000004</v>
      </c>
      <c r="N61" s="33">
        <v>36.71</v>
      </c>
      <c r="O61" s="33">
        <v>68.8</v>
      </c>
      <c r="P61" s="85">
        <v>15.41</v>
      </c>
      <c r="Q61" s="255">
        <v>123.2</v>
      </c>
      <c r="R61" s="33">
        <v>95.75</v>
      </c>
      <c r="S61" s="33">
        <v>242.91</v>
      </c>
      <c r="T61" s="33">
        <v>406.43</v>
      </c>
      <c r="U61" s="33">
        <v>125.8</v>
      </c>
      <c r="V61" s="33">
        <v>152.14</v>
      </c>
      <c r="W61" s="33">
        <v>137.4</v>
      </c>
      <c r="X61" s="256">
        <v>218.4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18844.629999999997</v>
      </c>
      <c r="G62" s="97">
        <f t="shared" si="4"/>
        <v>7938.07</v>
      </c>
      <c r="H62" s="274">
        <f>SUM(Q62:X62)</f>
        <v>10906.559999999998</v>
      </c>
      <c r="I62" s="98">
        <v>114.24</v>
      </c>
      <c r="J62" s="94">
        <v>0</v>
      </c>
      <c r="K62" s="94">
        <v>15.180000000000001</v>
      </c>
      <c r="L62" s="94">
        <v>443.09</v>
      </c>
      <c r="M62" s="94">
        <v>454.46999999999997</v>
      </c>
      <c r="N62" s="94">
        <v>785.18</v>
      </c>
      <c r="O62" s="94">
        <v>2439.58</v>
      </c>
      <c r="P62" s="95">
        <v>3686.33</v>
      </c>
      <c r="Q62" s="98">
        <v>130.17000000000002</v>
      </c>
      <c r="R62" s="94">
        <v>95.75</v>
      </c>
      <c r="S62" s="94">
        <v>264.87</v>
      </c>
      <c r="T62" s="94">
        <v>112.85000000000001</v>
      </c>
      <c r="U62" s="94">
        <v>301.77</v>
      </c>
      <c r="V62" s="94">
        <v>1140.46</v>
      </c>
      <c r="W62" s="94">
        <v>2705.18</v>
      </c>
      <c r="X62" s="95">
        <v>6155.509999999999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181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99830.715</v>
      </c>
      <c r="G6" s="60">
        <f>SUM(I6:P6)</f>
        <v>51508.23199999999</v>
      </c>
      <c r="H6" s="268">
        <f>SUM(Q6:X6)</f>
        <v>48322.483</v>
      </c>
      <c r="I6" s="61">
        <v>3870.329</v>
      </c>
      <c r="J6" s="62">
        <v>8087.875</v>
      </c>
      <c r="K6" s="62">
        <v>14080.166</v>
      </c>
      <c r="L6" s="62">
        <v>15037.481</v>
      </c>
      <c r="M6" s="62">
        <v>5752.859</v>
      </c>
      <c r="N6" s="62">
        <v>3023.22</v>
      </c>
      <c r="O6" s="62">
        <v>1233.306</v>
      </c>
      <c r="P6" s="249">
        <v>422.996</v>
      </c>
      <c r="Q6" s="61">
        <v>3624.959</v>
      </c>
      <c r="R6" s="62">
        <v>7620.82</v>
      </c>
      <c r="S6" s="62">
        <v>13193.593</v>
      </c>
      <c r="T6" s="62">
        <v>14320.691</v>
      </c>
      <c r="U6" s="62">
        <v>4863.378</v>
      </c>
      <c r="V6" s="62">
        <v>2771.572</v>
      </c>
      <c r="W6" s="62">
        <v>1395.673</v>
      </c>
      <c r="X6" s="249">
        <v>531.797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653003.69</v>
      </c>
      <c r="G9" s="50">
        <f>SUM(I9:P9)</f>
        <v>349419.56</v>
      </c>
      <c r="H9" s="269">
        <f>SUM(Q9:X9)</f>
        <v>303584.13</v>
      </c>
      <c r="I9" s="51">
        <f aca="true" t="shared" si="0" ref="I9:X9">I10+I24+I54+I62</f>
        <v>19646.96</v>
      </c>
      <c r="J9" s="52">
        <f t="shared" si="0"/>
        <v>4113.27</v>
      </c>
      <c r="K9" s="52">
        <f t="shared" si="0"/>
        <v>16066.720000000001</v>
      </c>
      <c r="L9" s="52">
        <f t="shared" si="0"/>
        <v>47433.82</v>
      </c>
      <c r="M9" s="52">
        <f t="shared" si="0"/>
        <v>56430.450000000004</v>
      </c>
      <c r="N9" s="52">
        <f t="shared" si="0"/>
        <v>73989.08000000002</v>
      </c>
      <c r="O9" s="52">
        <f t="shared" si="0"/>
        <v>76376.08000000002</v>
      </c>
      <c r="P9" s="252">
        <f t="shared" si="0"/>
        <v>55363.18</v>
      </c>
      <c r="Q9" s="51">
        <f t="shared" si="0"/>
        <v>18797.5</v>
      </c>
      <c r="R9" s="52">
        <f t="shared" si="0"/>
        <v>4386.94</v>
      </c>
      <c r="S9" s="52">
        <f t="shared" si="0"/>
        <v>14228.789999999999</v>
      </c>
      <c r="T9" s="52">
        <f t="shared" si="0"/>
        <v>27841.3</v>
      </c>
      <c r="U9" s="52">
        <f t="shared" si="0"/>
        <v>32573.22000000001</v>
      </c>
      <c r="V9" s="52">
        <f t="shared" si="0"/>
        <v>59681.89000000001</v>
      </c>
      <c r="W9" s="52">
        <f t="shared" si="0"/>
        <v>79298.36</v>
      </c>
      <c r="X9" s="252">
        <f t="shared" si="0"/>
        <v>66776.12999999999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104152.20999999999</v>
      </c>
      <c r="G10" s="54">
        <f>SUM(I10:P10)</f>
        <v>52289.130000000005</v>
      </c>
      <c r="H10" s="270">
        <f>SUM(Q10:X10)</f>
        <v>51863.07999999999</v>
      </c>
      <c r="I10" s="55">
        <f>SUM(I11:I23)</f>
        <v>16781.780000000002</v>
      </c>
      <c r="J10" s="56">
        <f>SUM(J11:J23)</f>
        <v>1175.4499999999998</v>
      </c>
      <c r="K10" s="56">
        <f>SUM(K11:K23)</f>
        <v>2465.7000000000003</v>
      </c>
      <c r="L10" s="56">
        <f aca="true" t="shared" si="1" ref="L10:X10">SUM(L11:L23)</f>
        <v>6311.500000000001</v>
      </c>
      <c r="M10" s="56">
        <f t="shared" si="1"/>
        <v>5566.749999999999</v>
      </c>
      <c r="N10" s="56">
        <f t="shared" si="1"/>
        <v>6544.099999999999</v>
      </c>
      <c r="O10" s="56">
        <f t="shared" si="1"/>
        <v>7621.46</v>
      </c>
      <c r="P10" s="253">
        <f t="shared" si="1"/>
        <v>5822.389999999999</v>
      </c>
      <c r="Q10" s="55">
        <f t="shared" si="1"/>
        <v>16125.389999999998</v>
      </c>
      <c r="R10" s="56">
        <f t="shared" si="1"/>
        <v>1726.34</v>
      </c>
      <c r="S10" s="56">
        <f t="shared" si="1"/>
        <v>3864.3099999999995</v>
      </c>
      <c r="T10" s="56">
        <f t="shared" si="1"/>
        <v>4608.289999999999</v>
      </c>
      <c r="U10" s="56">
        <f t="shared" si="1"/>
        <v>3446.35</v>
      </c>
      <c r="V10" s="56">
        <f t="shared" si="1"/>
        <v>6734.84</v>
      </c>
      <c r="W10" s="56">
        <f t="shared" si="1"/>
        <v>8167.139999999999</v>
      </c>
      <c r="X10" s="253">
        <f t="shared" si="1"/>
        <v>7190.42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16432.760000000002</v>
      </c>
      <c r="G11" s="19">
        <f>SUM(I11:P11)</f>
        <v>11062.630000000001</v>
      </c>
      <c r="H11" s="271">
        <f aca="true" t="shared" si="2" ref="H11:H61">SUM(Q11:X11)</f>
        <v>5370.13</v>
      </c>
      <c r="I11" s="18">
        <v>61.97</v>
      </c>
      <c r="J11" s="31">
        <v>30.66</v>
      </c>
      <c r="K11" s="31">
        <v>804.99</v>
      </c>
      <c r="L11" s="31">
        <v>3271.57</v>
      </c>
      <c r="M11" s="31">
        <v>2654.22</v>
      </c>
      <c r="N11" s="31">
        <v>2343.41</v>
      </c>
      <c r="O11" s="31">
        <v>1520.02</v>
      </c>
      <c r="P11" s="85">
        <v>375.79</v>
      </c>
      <c r="Q11" s="32">
        <v>24.85</v>
      </c>
      <c r="R11" s="31">
        <v>30.939999999999998</v>
      </c>
      <c r="S11" s="31">
        <v>555.98</v>
      </c>
      <c r="T11" s="31">
        <v>1330.9899999999998</v>
      </c>
      <c r="U11" s="31">
        <v>1103.57</v>
      </c>
      <c r="V11" s="31">
        <v>1231.5100000000002</v>
      </c>
      <c r="W11" s="31">
        <v>702.9499999999999</v>
      </c>
      <c r="X11" s="85">
        <v>389.34000000000003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309.96000000000004</v>
      </c>
      <c r="G12" s="19">
        <f aca="true" t="shared" si="4" ref="G12:G62">SUM(I12:P12)</f>
        <v>138.03</v>
      </c>
      <c r="H12" s="271">
        <f t="shared" si="2"/>
        <v>171.93</v>
      </c>
      <c r="I12" s="18">
        <v>0</v>
      </c>
      <c r="J12" s="31">
        <v>0</v>
      </c>
      <c r="K12" s="31">
        <v>0</v>
      </c>
      <c r="L12" s="31">
        <v>138.03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94.33</v>
      </c>
      <c r="U12" s="31">
        <v>77.60000000000001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13000.859999999999</v>
      </c>
      <c r="G13" s="19">
        <f t="shared" si="4"/>
        <v>5628.9</v>
      </c>
      <c r="H13" s="271">
        <f t="shared" si="2"/>
        <v>7371.959999999999</v>
      </c>
      <c r="I13" s="18">
        <v>732.02</v>
      </c>
      <c r="J13" s="31">
        <v>210.66</v>
      </c>
      <c r="K13" s="31">
        <v>449.40999999999997</v>
      </c>
      <c r="L13" s="31">
        <v>791.63</v>
      </c>
      <c r="M13" s="31">
        <v>358.01</v>
      </c>
      <c r="N13" s="31">
        <v>1003.66</v>
      </c>
      <c r="O13" s="31">
        <v>1178</v>
      </c>
      <c r="P13" s="85">
        <v>905.51</v>
      </c>
      <c r="Q13" s="32">
        <v>875.3199999999999</v>
      </c>
      <c r="R13" s="31">
        <v>422.35</v>
      </c>
      <c r="S13" s="31">
        <v>497.71999999999997</v>
      </c>
      <c r="T13" s="31">
        <v>486.77</v>
      </c>
      <c r="U13" s="31">
        <v>498.02000000000004</v>
      </c>
      <c r="V13" s="31">
        <v>1284.89</v>
      </c>
      <c r="W13" s="31">
        <v>1885.81</v>
      </c>
      <c r="X13" s="85">
        <v>1421.08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1057.6399999999999</v>
      </c>
      <c r="G14" s="19">
        <f t="shared" si="4"/>
        <v>668.43</v>
      </c>
      <c r="H14" s="271">
        <f t="shared" si="2"/>
        <v>389.21</v>
      </c>
      <c r="I14" s="18">
        <v>257.94</v>
      </c>
      <c r="J14" s="31">
        <v>96.25</v>
      </c>
      <c r="K14" s="31">
        <v>66.18</v>
      </c>
      <c r="L14" s="31">
        <v>42.66</v>
      </c>
      <c r="M14" s="31">
        <v>39.14</v>
      </c>
      <c r="N14" s="31">
        <v>0</v>
      </c>
      <c r="O14" s="31">
        <v>75.34</v>
      </c>
      <c r="P14" s="85">
        <v>90.92</v>
      </c>
      <c r="Q14" s="32">
        <v>189.13</v>
      </c>
      <c r="R14" s="31">
        <v>91.02000000000001</v>
      </c>
      <c r="S14" s="31">
        <v>0</v>
      </c>
      <c r="T14" s="31">
        <v>109.06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1213.81</v>
      </c>
      <c r="G15" s="17">
        <f t="shared" si="4"/>
        <v>714.1899999999999</v>
      </c>
      <c r="H15" s="272">
        <f t="shared" si="2"/>
        <v>499.62000000000006</v>
      </c>
      <c r="I15" s="18">
        <v>156.35</v>
      </c>
      <c r="J15" s="31">
        <v>126.91</v>
      </c>
      <c r="K15" s="31">
        <v>92.88000000000001</v>
      </c>
      <c r="L15" s="31">
        <v>72.5</v>
      </c>
      <c r="M15" s="31">
        <v>125.8</v>
      </c>
      <c r="N15" s="31">
        <v>139.75</v>
      </c>
      <c r="O15" s="31">
        <v>0</v>
      </c>
      <c r="P15" s="85">
        <v>0</v>
      </c>
      <c r="Q15" s="32">
        <v>107.5</v>
      </c>
      <c r="R15" s="31">
        <v>38.49</v>
      </c>
      <c r="S15" s="31">
        <v>171.23</v>
      </c>
      <c r="T15" s="31">
        <v>0</v>
      </c>
      <c r="U15" s="31">
        <v>0</v>
      </c>
      <c r="V15" s="31">
        <v>99.59</v>
      </c>
      <c r="W15" s="31">
        <v>82.80999999999999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4205.92</v>
      </c>
      <c r="G16" s="17">
        <f t="shared" si="4"/>
        <v>2355.93</v>
      </c>
      <c r="H16" s="272">
        <f t="shared" si="2"/>
        <v>1849.9900000000002</v>
      </c>
      <c r="I16" s="18">
        <v>289.18</v>
      </c>
      <c r="J16" s="31">
        <v>243.29000000000002</v>
      </c>
      <c r="K16" s="31">
        <v>224.57</v>
      </c>
      <c r="L16" s="31">
        <v>692.71</v>
      </c>
      <c r="M16" s="31">
        <v>463.5</v>
      </c>
      <c r="N16" s="31">
        <v>155.39</v>
      </c>
      <c r="O16" s="31">
        <v>196.36999999999998</v>
      </c>
      <c r="P16" s="85">
        <v>90.92</v>
      </c>
      <c r="Q16" s="32">
        <v>181.04000000000002</v>
      </c>
      <c r="R16" s="31">
        <v>254.77</v>
      </c>
      <c r="S16" s="31">
        <v>199.36</v>
      </c>
      <c r="T16" s="31">
        <v>324.45</v>
      </c>
      <c r="U16" s="31">
        <v>232.17</v>
      </c>
      <c r="V16" s="31">
        <v>345.66</v>
      </c>
      <c r="W16" s="31">
        <v>266.67</v>
      </c>
      <c r="X16" s="85">
        <v>45.870000000000005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3716.05</v>
      </c>
      <c r="G17" s="17">
        <f t="shared" si="4"/>
        <v>2257.85</v>
      </c>
      <c r="H17" s="272">
        <f t="shared" si="2"/>
        <v>1458.2</v>
      </c>
      <c r="I17" s="18">
        <v>150.47</v>
      </c>
      <c r="J17" s="31">
        <v>67.81</v>
      </c>
      <c r="K17" s="31">
        <v>266.63</v>
      </c>
      <c r="L17" s="31">
        <v>388.64</v>
      </c>
      <c r="M17" s="31">
        <v>329.89000000000004</v>
      </c>
      <c r="N17" s="31">
        <v>336.33000000000004</v>
      </c>
      <c r="O17" s="31">
        <v>367.57</v>
      </c>
      <c r="P17" s="85">
        <v>350.51</v>
      </c>
      <c r="Q17" s="32">
        <v>74.56</v>
      </c>
      <c r="R17" s="31">
        <v>100.37</v>
      </c>
      <c r="S17" s="31">
        <v>91.86</v>
      </c>
      <c r="T17" s="31">
        <v>420.81</v>
      </c>
      <c r="U17" s="31">
        <v>186.63</v>
      </c>
      <c r="V17" s="31">
        <v>108.38000000000001</v>
      </c>
      <c r="W17" s="31">
        <v>223.86</v>
      </c>
      <c r="X17" s="85">
        <v>251.73000000000002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21693.120000000003</v>
      </c>
      <c r="G18" s="17">
        <f>SUM(I18:P18)</f>
        <v>10226.86</v>
      </c>
      <c r="H18" s="272">
        <f t="shared" si="2"/>
        <v>11466.26</v>
      </c>
      <c r="I18" s="18">
        <v>3614.6600000000003</v>
      </c>
      <c r="J18" s="31">
        <v>216.91</v>
      </c>
      <c r="K18" s="31">
        <v>95.32000000000001</v>
      </c>
      <c r="L18" s="31">
        <v>227.33</v>
      </c>
      <c r="M18" s="31">
        <v>301.74</v>
      </c>
      <c r="N18" s="31">
        <v>1027.8700000000001</v>
      </c>
      <c r="O18" s="31">
        <v>2416.95</v>
      </c>
      <c r="P18" s="85">
        <v>2326.08</v>
      </c>
      <c r="Q18" s="32">
        <v>3670.38</v>
      </c>
      <c r="R18" s="31">
        <v>211.35000000000002</v>
      </c>
      <c r="S18" s="31">
        <v>60.519999999999996</v>
      </c>
      <c r="T18" s="31">
        <v>268.08</v>
      </c>
      <c r="U18" s="31">
        <v>413.76</v>
      </c>
      <c r="V18" s="31">
        <v>1616.8700000000001</v>
      </c>
      <c r="W18" s="31">
        <v>2677.7000000000003</v>
      </c>
      <c r="X18" s="85">
        <v>2547.6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6468.83</v>
      </c>
      <c r="G19" s="17">
        <f t="shared" si="4"/>
        <v>3319.8599999999997</v>
      </c>
      <c r="H19" s="272">
        <f t="shared" si="2"/>
        <v>3148.97</v>
      </c>
      <c r="I19" s="18">
        <v>795.35</v>
      </c>
      <c r="J19" s="31">
        <v>90.99</v>
      </c>
      <c r="K19" s="31">
        <v>30.450000000000003</v>
      </c>
      <c r="L19" s="31">
        <v>271.46999999999997</v>
      </c>
      <c r="M19" s="31">
        <v>380.91999999999996</v>
      </c>
      <c r="N19" s="31">
        <v>671.76</v>
      </c>
      <c r="O19" s="31">
        <v>593.68</v>
      </c>
      <c r="P19" s="85">
        <v>485.24</v>
      </c>
      <c r="Q19" s="32">
        <v>805.51</v>
      </c>
      <c r="R19" s="31">
        <v>60.08</v>
      </c>
      <c r="S19" s="31">
        <v>153.44</v>
      </c>
      <c r="T19" s="31">
        <v>414.02</v>
      </c>
      <c r="U19" s="31">
        <v>175.09</v>
      </c>
      <c r="V19" s="31">
        <v>413.02</v>
      </c>
      <c r="W19" s="31">
        <v>616.9</v>
      </c>
      <c r="X19" s="85">
        <v>510.90999999999997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1623.0499999999997</v>
      </c>
      <c r="G20" s="17">
        <f t="shared" si="4"/>
        <v>0</v>
      </c>
      <c r="H20" s="272">
        <f t="shared" si="2"/>
        <v>1623.0499999999997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1423.6899999999998</v>
      </c>
      <c r="T20" s="31">
        <v>199.36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19593.239999999998</v>
      </c>
      <c r="G21" s="17">
        <f t="shared" si="4"/>
        <v>9955.04</v>
      </c>
      <c r="H21" s="272">
        <f t="shared" si="2"/>
        <v>9638.199999999999</v>
      </c>
      <c r="I21" s="18">
        <v>9955.04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9638.199999999999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2812.1499999999996</v>
      </c>
      <c r="G22" s="17">
        <f t="shared" si="4"/>
        <v>899.04</v>
      </c>
      <c r="H22" s="272">
        <f t="shared" si="2"/>
        <v>1913.1099999999997</v>
      </c>
      <c r="I22" s="18">
        <v>252.91000000000003</v>
      </c>
      <c r="J22" s="31">
        <v>0</v>
      </c>
      <c r="K22" s="31">
        <v>30.450000000000003</v>
      </c>
      <c r="L22" s="31">
        <v>0</v>
      </c>
      <c r="M22" s="31">
        <v>131.75</v>
      </c>
      <c r="N22" s="31">
        <v>294.10999999999996</v>
      </c>
      <c r="O22" s="31">
        <v>189.82</v>
      </c>
      <c r="P22" s="85">
        <v>0</v>
      </c>
      <c r="Q22" s="32">
        <v>298.24</v>
      </c>
      <c r="R22" s="31">
        <v>60.08</v>
      </c>
      <c r="S22" s="31">
        <v>260.96999999999997</v>
      </c>
      <c r="T22" s="31">
        <v>398.83000000000004</v>
      </c>
      <c r="U22" s="31">
        <v>212.26999999999998</v>
      </c>
      <c r="V22" s="31">
        <v>409.62</v>
      </c>
      <c r="W22" s="31">
        <v>227.23</v>
      </c>
      <c r="X22" s="85">
        <v>45.870000000000005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12024.82</v>
      </c>
      <c r="G23" s="17">
        <f>SUM(I23:P23)</f>
        <v>5062.37</v>
      </c>
      <c r="H23" s="272">
        <f t="shared" si="2"/>
        <v>6962.450000000001</v>
      </c>
      <c r="I23" s="18">
        <v>515.89</v>
      </c>
      <c r="J23" s="31">
        <v>91.97</v>
      </c>
      <c r="K23" s="31">
        <v>404.82</v>
      </c>
      <c r="L23" s="31">
        <v>414.96</v>
      </c>
      <c r="M23" s="31">
        <v>781.7800000000001</v>
      </c>
      <c r="N23" s="31">
        <v>571.82</v>
      </c>
      <c r="O23" s="31">
        <v>1083.71</v>
      </c>
      <c r="P23" s="85">
        <v>1197.4199999999998</v>
      </c>
      <c r="Q23" s="32">
        <v>260.66</v>
      </c>
      <c r="R23" s="31">
        <v>456.89000000000004</v>
      </c>
      <c r="S23" s="31">
        <v>449.54</v>
      </c>
      <c r="T23" s="31">
        <v>561.59</v>
      </c>
      <c r="U23" s="31">
        <v>547.2399999999999</v>
      </c>
      <c r="V23" s="31">
        <v>1225.3</v>
      </c>
      <c r="W23" s="31">
        <v>1483.2099999999998</v>
      </c>
      <c r="X23" s="85">
        <v>1978.02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414707.17000000004</v>
      </c>
      <c r="G24" s="54">
        <f>SUM(I24:P24)</f>
        <v>229039.59000000003</v>
      </c>
      <c r="H24" s="270">
        <f>SUM(Q24:X24)</f>
        <v>185667.58</v>
      </c>
      <c r="I24" s="55">
        <f>SUM(I25:I53)</f>
        <v>1682.51</v>
      </c>
      <c r="J24" s="56">
        <f aca="true" t="shared" si="5" ref="J24:X24">SUM(J25:J53)</f>
        <v>1090.1999999999998</v>
      </c>
      <c r="K24" s="56">
        <f t="shared" si="5"/>
        <v>4302.150000000001</v>
      </c>
      <c r="L24" s="56">
        <f t="shared" si="5"/>
        <v>29139.75</v>
      </c>
      <c r="M24" s="56">
        <f t="shared" si="5"/>
        <v>44775.39</v>
      </c>
      <c r="N24" s="56">
        <f t="shared" si="5"/>
        <v>61309.54000000001</v>
      </c>
      <c r="O24" s="56">
        <f t="shared" si="5"/>
        <v>54664.06000000001</v>
      </c>
      <c r="P24" s="253">
        <f t="shared" si="5"/>
        <v>32075.989999999998</v>
      </c>
      <c r="Q24" s="55">
        <f t="shared" si="5"/>
        <v>1179</v>
      </c>
      <c r="R24" s="56">
        <f t="shared" si="5"/>
        <v>1082.4</v>
      </c>
      <c r="S24" s="56">
        <f>SUM(S25:S53)</f>
        <v>4173.95</v>
      </c>
      <c r="T24" s="56">
        <f t="shared" si="5"/>
        <v>18718.489999999998</v>
      </c>
      <c r="U24" s="56">
        <f t="shared" si="5"/>
        <v>26752.81000000001</v>
      </c>
      <c r="V24" s="56">
        <f t="shared" si="5"/>
        <v>46283.57</v>
      </c>
      <c r="W24" s="56">
        <f t="shared" si="5"/>
        <v>53592.59</v>
      </c>
      <c r="X24" s="253">
        <f t="shared" si="5"/>
        <v>33884.77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8056.78</v>
      </c>
      <c r="G26" s="17">
        <f>SUM(I26:P26)</f>
        <v>6047.91</v>
      </c>
      <c r="H26" s="272">
        <f t="shared" si="2"/>
        <v>2008.87</v>
      </c>
      <c r="I26" s="32">
        <v>0</v>
      </c>
      <c r="J26" s="31">
        <v>29.669999999999998</v>
      </c>
      <c r="K26" s="31">
        <v>154.07000000000002</v>
      </c>
      <c r="L26" s="31">
        <v>963.14</v>
      </c>
      <c r="M26" s="31">
        <v>1755.22</v>
      </c>
      <c r="N26" s="31">
        <v>1826.4</v>
      </c>
      <c r="O26" s="31">
        <v>851.96</v>
      </c>
      <c r="P26" s="85">
        <v>467.45</v>
      </c>
      <c r="Q26" s="32">
        <v>0</v>
      </c>
      <c r="R26" s="31">
        <v>0</v>
      </c>
      <c r="S26" s="31">
        <v>124.97</v>
      </c>
      <c r="T26" s="31">
        <v>333.8</v>
      </c>
      <c r="U26" s="31">
        <v>477.83</v>
      </c>
      <c r="V26" s="31">
        <v>782.24</v>
      </c>
      <c r="W26" s="31">
        <v>290.03000000000003</v>
      </c>
      <c r="X26" s="85">
        <v>0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4730.52</v>
      </c>
      <c r="G27" s="17">
        <f aca="true" t="shared" si="6" ref="G27:G43">SUM(I27:P27)</f>
        <v>3699.6400000000003</v>
      </c>
      <c r="H27" s="272">
        <f t="shared" si="2"/>
        <v>1030.88</v>
      </c>
      <c r="I27" s="32">
        <v>0</v>
      </c>
      <c r="J27" s="31">
        <v>0</v>
      </c>
      <c r="K27" s="31">
        <v>57.45</v>
      </c>
      <c r="L27" s="31">
        <v>659.18</v>
      </c>
      <c r="M27" s="31">
        <v>818.24</v>
      </c>
      <c r="N27" s="31">
        <v>1024.02</v>
      </c>
      <c r="O27" s="31">
        <v>705.9100000000001</v>
      </c>
      <c r="P27" s="85">
        <v>434.84000000000003</v>
      </c>
      <c r="Q27" s="32">
        <v>0</v>
      </c>
      <c r="R27" s="31">
        <v>30.939999999999998</v>
      </c>
      <c r="S27" s="31">
        <v>30.62</v>
      </c>
      <c r="T27" s="31">
        <v>227.88</v>
      </c>
      <c r="U27" s="31">
        <v>182.7</v>
      </c>
      <c r="V27" s="31">
        <v>242.13000000000002</v>
      </c>
      <c r="W27" s="31">
        <v>224.86999999999998</v>
      </c>
      <c r="X27" s="85">
        <v>91.74000000000001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4182.59</v>
      </c>
      <c r="G28" s="17">
        <f t="shared" si="6"/>
        <v>2294.39</v>
      </c>
      <c r="H28" s="272">
        <f t="shared" si="2"/>
        <v>1888.2</v>
      </c>
      <c r="I28" s="32">
        <v>0</v>
      </c>
      <c r="J28" s="31">
        <v>0</v>
      </c>
      <c r="K28" s="31">
        <v>120.07</v>
      </c>
      <c r="L28" s="31">
        <v>601.17</v>
      </c>
      <c r="M28" s="31">
        <v>480.60999999999996</v>
      </c>
      <c r="N28" s="31">
        <v>786.65</v>
      </c>
      <c r="O28" s="31">
        <v>224.85</v>
      </c>
      <c r="P28" s="85">
        <v>81.04</v>
      </c>
      <c r="Q28" s="32">
        <v>0</v>
      </c>
      <c r="R28" s="31">
        <v>0</v>
      </c>
      <c r="S28" s="31">
        <v>0</v>
      </c>
      <c r="T28" s="31">
        <v>371.93</v>
      </c>
      <c r="U28" s="31">
        <v>466.31</v>
      </c>
      <c r="V28" s="31">
        <v>645.52</v>
      </c>
      <c r="W28" s="31">
        <v>301.51</v>
      </c>
      <c r="X28" s="85">
        <v>102.92999999999999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8413.6</v>
      </c>
      <c r="G29" s="17">
        <f t="shared" si="6"/>
        <v>5261.22</v>
      </c>
      <c r="H29" s="272">
        <f t="shared" si="2"/>
        <v>3152.3799999999997</v>
      </c>
      <c r="I29" s="32">
        <v>20.66</v>
      </c>
      <c r="J29" s="31">
        <v>0</v>
      </c>
      <c r="K29" s="31">
        <v>154.48999999999998</v>
      </c>
      <c r="L29" s="31">
        <v>1546.23</v>
      </c>
      <c r="M29" s="31">
        <v>1386.5700000000002</v>
      </c>
      <c r="N29" s="31">
        <v>1051.39</v>
      </c>
      <c r="O29" s="31">
        <v>886.93</v>
      </c>
      <c r="P29" s="85">
        <v>214.95</v>
      </c>
      <c r="Q29" s="32">
        <v>0</v>
      </c>
      <c r="R29" s="31">
        <v>0</v>
      </c>
      <c r="S29" s="31">
        <v>102.17</v>
      </c>
      <c r="T29" s="31">
        <v>633.1999999999999</v>
      </c>
      <c r="U29" s="31">
        <v>667.15</v>
      </c>
      <c r="V29" s="31">
        <v>912.4499999999999</v>
      </c>
      <c r="W29" s="31">
        <v>723.29</v>
      </c>
      <c r="X29" s="85">
        <v>114.12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7821.15</v>
      </c>
      <c r="G30" s="17">
        <f t="shared" si="6"/>
        <v>3560.88</v>
      </c>
      <c r="H30" s="272">
        <f t="shared" si="2"/>
        <v>4260.2699999999995</v>
      </c>
      <c r="I30" s="32">
        <v>0</v>
      </c>
      <c r="J30" s="31">
        <v>0</v>
      </c>
      <c r="K30" s="31">
        <v>191.95000000000002</v>
      </c>
      <c r="L30" s="31">
        <v>662.08</v>
      </c>
      <c r="M30" s="31">
        <v>915.61</v>
      </c>
      <c r="N30" s="31">
        <v>992.2800000000001</v>
      </c>
      <c r="O30" s="31">
        <v>573.3000000000001</v>
      </c>
      <c r="P30" s="85">
        <v>225.66</v>
      </c>
      <c r="Q30" s="32">
        <v>0</v>
      </c>
      <c r="R30" s="31">
        <v>0</v>
      </c>
      <c r="S30" s="31">
        <v>68.35</v>
      </c>
      <c r="T30" s="31">
        <v>1201.9299999999998</v>
      </c>
      <c r="U30" s="31">
        <v>1007.29</v>
      </c>
      <c r="V30" s="31">
        <v>1008.13</v>
      </c>
      <c r="W30" s="31">
        <v>688.16</v>
      </c>
      <c r="X30" s="85">
        <v>286.41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2216.33</v>
      </c>
      <c r="G31" s="17">
        <f t="shared" si="6"/>
        <v>0</v>
      </c>
      <c r="H31" s="272">
        <f t="shared" si="2"/>
        <v>2216.33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32.050000000000004</v>
      </c>
      <c r="T31" s="31">
        <v>1152.01</v>
      </c>
      <c r="U31" s="31">
        <v>491.33</v>
      </c>
      <c r="V31" s="31">
        <v>344.78999999999996</v>
      </c>
      <c r="W31" s="31">
        <v>139.09</v>
      </c>
      <c r="X31" s="85">
        <v>57.06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1956.1799999999998</v>
      </c>
      <c r="G32" s="17">
        <f t="shared" si="6"/>
        <v>0</v>
      </c>
      <c r="H32" s="272">
        <f t="shared" si="2"/>
        <v>1956.1799999999998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30.62</v>
      </c>
      <c r="T32" s="31">
        <v>1098.99</v>
      </c>
      <c r="U32" s="31">
        <v>367.47</v>
      </c>
      <c r="V32" s="31">
        <v>363.8</v>
      </c>
      <c r="W32" s="31">
        <v>95.3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3271.57</v>
      </c>
      <c r="G33" s="17">
        <f t="shared" si="6"/>
        <v>2127.82</v>
      </c>
      <c r="H33" s="272">
        <f>SUM(Q33:X33)</f>
        <v>1143.75</v>
      </c>
      <c r="I33" s="32">
        <v>67.01</v>
      </c>
      <c r="J33" s="31">
        <v>217.15</v>
      </c>
      <c r="K33" s="31">
        <v>299.26000000000005</v>
      </c>
      <c r="L33" s="31">
        <v>469.16</v>
      </c>
      <c r="M33" s="31">
        <v>712.6700000000001</v>
      </c>
      <c r="N33" s="31">
        <v>105.58</v>
      </c>
      <c r="O33" s="31">
        <v>175.95</v>
      </c>
      <c r="P33" s="85">
        <v>81.04</v>
      </c>
      <c r="Q33" s="32">
        <v>0</v>
      </c>
      <c r="R33" s="31">
        <v>0</v>
      </c>
      <c r="S33" s="31">
        <v>234.65</v>
      </c>
      <c r="T33" s="31">
        <v>423.85</v>
      </c>
      <c r="U33" s="31">
        <v>344.88</v>
      </c>
      <c r="V33" s="31">
        <v>40.03</v>
      </c>
      <c r="W33" s="31">
        <v>54.47</v>
      </c>
      <c r="X33" s="85">
        <v>45.870000000000005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9189.119999999999</v>
      </c>
      <c r="G34" s="17">
        <f t="shared" si="6"/>
        <v>5483.179999999999</v>
      </c>
      <c r="H34" s="272">
        <f t="shared" si="2"/>
        <v>3705.94</v>
      </c>
      <c r="I34" s="32">
        <v>123.92999999999999</v>
      </c>
      <c r="J34" s="31">
        <v>134.14999999999998</v>
      </c>
      <c r="K34" s="31">
        <v>367.12</v>
      </c>
      <c r="L34" s="31">
        <v>1023.62</v>
      </c>
      <c r="M34" s="31">
        <v>1577.5</v>
      </c>
      <c r="N34" s="31">
        <v>1546.72</v>
      </c>
      <c r="O34" s="31">
        <v>578.7</v>
      </c>
      <c r="P34" s="85">
        <v>131.44</v>
      </c>
      <c r="Q34" s="32">
        <v>74.56</v>
      </c>
      <c r="R34" s="31">
        <v>0</v>
      </c>
      <c r="S34" s="31">
        <v>364.53999999999996</v>
      </c>
      <c r="T34" s="31">
        <v>959.0300000000001</v>
      </c>
      <c r="U34" s="31">
        <v>785.85</v>
      </c>
      <c r="V34" s="31">
        <v>707.48</v>
      </c>
      <c r="W34" s="31">
        <v>505.69</v>
      </c>
      <c r="X34" s="85">
        <v>308.79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13875.439999999999</v>
      </c>
      <c r="G35" s="17">
        <f t="shared" si="6"/>
        <v>7107.2699999999995</v>
      </c>
      <c r="H35" s="272">
        <f t="shared" si="2"/>
        <v>6768.17</v>
      </c>
      <c r="I35" s="32">
        <v>20.66</v>
      </c>
      <c r="J35" s="31">
        <v>38.14</v>
      </c>
      <c r="K35" s="31">
        <v>66.18</v>
      </c>
      <c r="L35" s="31">
        <v>318.01</v>
      </c>
      <c r="M35" s="31">
        <v>920.43</v>
      </c>
      <c r="N35" s="31">
        <v>1531.62</v>
      </c>
      <c r="O35" s="31">
        <v>2822.99</v>
      </c>
      <c r="P35" s="85">
        <v>1389.24</v>
      </c>
      <c r="Q35" s="32">
        <v>80.61999999999999</v>
      </c>
      <c r="R35" s="31">
        <v>30.939999999999998</v>
      </c>
      <c r="S35" s="31">
        <v>163.06</v>
      </c>
      <c r="T35" s="31">
        <v>480.02</v>
      </c>
      <c r="U35" s="31">
        <v>877.6800000000001</v>
      </c>
      <c r="V35" s="31">
        <v>1124.49</v>
      </c>
      <c r="W35" s="31">
        <v>2448.42</v>
      </c>
      <c r="X35" s="85">
        <v>1562.94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459.27</v>
      </c>
      <c r="G37" s="17">
        <f t="shared" si="6"/>
        <v>231.9</v>
      </c>
      <c r="H37" s="272">
        <f t="shared" si="2"/>
        <v>227.36999999999998</v>
      </c>
      <c r="I37" s="32">
        <v>20.66</v>
      </c>
      <c r="J37" s="31">
        <v>61.31</v>
      </c>
      <c r="K37" s="31">
        <v>0</v>
      </c>
      <c r="L37" s="31">
        <v>74.22</v>
      </c>
      <c r="M37" s="31">
        <v>0</v>
      </c>
      <c r="N37" s="31">
        <v>35.19</v>
      </c>
      <c r="O37" s="31">
        <v>0</v>
      </c>
      <c r="P37" s="85">
        <v>40.52</v>
      </c>
      <c r="Q37" s="32">
        <v>24.85</v>
      </c>
      <c r="R37" s="31">
        <v>61.879999999999995</v>
      </c>
      <c r="S37" s="31">
        <v>30.259999999999998</v>
      </c>
      <c r="T37" s="31">
        <v>31.53</v>
      </c>
      <c r="U37" s="31">
        <v>42.72</v>
      </c>
      <c r="V37" s="31">
        <v>36.13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3165.34</v>
      </c>
      <c r="G38" s="17">
        <f t="shared" si="6"/>
        <v>1663.3700000000001</v>
      </c>
      <c r="H38" s="272">
        <f t="shared" si="2"/>
        <v>1501.97</v>
      </c>
      <c r="I38" s="32">
        <v>128.97</v>
      </c>
      <c r="J38" s="31">
        <v>129.12</v>
      </c>
      <c r="K38" s="31">
        <v>120.07</v>
      </c>
      <c r="L38" s="31">
        <v>270.58</v>
      </c>
      <c r="M38" s="31">
        <v>365.17</v>
      </c>
      <c r="N38" s="31">
        <v>237.22</v>
      </c>
      <c r="O38" s="31">
        <v>331.2</v>
      </c>
      <c r="P38" s="85">
        <v>81.04</v>
      </c>
      <c r="Q38" s="32">
        <v>49.709999999999994</v>
      </c>
      <c r="R38" s="31">
        <v>151.10000000000002</v>
      </c>
      <c r="S38" s="31">
        <v>130.88</v>
      </c>
      <c r="T38" s="31">
        <v>156.45000000000002</v>
      </c>
      <c r="U38" s="31">
        <v>379.75</v>
      </c>
      <c r="V38" s="31">
        <v>355.43</v>
      </c>
      <c r="W38" s="31">
        <v>175.72</v>
      </c>
      <c r="X38" s="85">
        <v>102.92999999999999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662.13</v>
      </c>
      <c r="G39" s="17">
        <f t="shared" si="6"/>
        <v>218.20000000000002</v>
      </c>
      <c r="H39" s="272">
        <f t="shared" si="2"/>
        <v>443.92999999999995</v>
      </c>
      <c r="I39" s="32">
        <v>67.01</v>
      </c>
      <c r="J39" s="31">
        <v>0</v>
      </c>
      <c r="K39" s="31">
        <v>0</v>
      </c>
      <c r="L39" s="31">
        <v>0</v>
      </c>
      <c r="M39" s="31">
        <v>37.97</v>
      </c>
      <c r="N39" s="31">
        <v>42.5</v>
      </c>
      <c r="O39" s="31">
        <v>70.72</v>
      </c>
      <c r="P39" s="85">
        <v>0</v>
      </c>
      <c r="Q39" s="32">
        <v>24.85</v>
      </c>
      <c r="R39" s="31">
        <v>0</v>
      </c>
      <c r="S39" s="31">
        <v>0</v>
      </c>
      <c r="T39" s="31">
        <v>43.6</v>
      </c>
      <c r="U39" s="31">
        <v>0</v>
      </c>
      <c r="V39" s="31">
        <v>134.76</v>
      </c>
      <c r="W39" s="31">
        <v>126.6</v>
      </c>
      <c r="X39" s="85">
        <v>114.12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1511.52</v>
      </c>
      <c r="G40" s="17">
        <f t="shared" si="6"/>
        <v>537.8299999999999</v>
      </c>
      <c r="H40" s="272">
        <f t="shared" si="2"/>
        <v>973.6899999999999</v>
      </c>
      <c r="I40" s="32">
        <v>0</v>
      </c>
      <c r="J40" s="31">
        <v>0</v>
      </c>
      <c r="K40" s="31">
        <v>0</v>
      </c>
      <c r="L40" s="31">
        <v>67.59</v>
      </c>
      <c r="M40" s="31">
        <v>0</v>
      </c>
      <c r="N40" s="31">
        <v>209.10999999999999</v>
      </c>
      <c r="O40" s="31">
        <v>170.21</v>
      </c>
      <c r="P40" s="85">
        <v>90.92</v>
      </c>
      <c r="Q40" s="32">
        <v>0</v>
      </c>
      <c r="R40" s="31">
        <v>0</v>
      </c>
      <c r="S40" s="31">
        <v>71.91</v>
      </c>
      <c r="T40" s="31">
        <v>31.53</v>
      </c>
      <c r="U40" s="31">
        <v>124.25</v>
      </c>
      <c r="V40" s="31">
        <v>165.98</v>
      </c>
      <c r="W40" s="31">
        <v>243.26999999999998</v>
      </c>
      <c r="X40" s="85">
        <v>336.75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508.91999999999996</v>
      </c>
      <c r="G42" s="17">
        <f t="shared" si="6"/>
        <v>368.53999999999996</v>
      </c>
      <c r="H42" s="272">
        <f t="shared" si="2"/>
        <v>140.38</v>
      </c>
      <c r="I42" s="32">
        <v>0</v>
      </c>
      <c r="J42" s="31">
        <v>0</v>
      </c>
      <c r="K42" s="31">
        <v>0</v>
      </c>
      <c r="L42" s="31">
        <v>0</v>
      </c>
      <c r="M42" s="31">
        <v>125.52</v>
      </c>
      <c r="N42" s="31">
        <v>130.06</v>
      </c>
      <c r="O42" s="31">
        <v>112.96000000000001</v>
      </c>
      <c r="P42" s="85">
        <v>0</v>
      </c>
      <c r="Q42" s="32">
        <v>0</v>
      </c>
      <c r="R42" s="31">
        <v>30.939999999999998</v>
      </c>
      <c r="S42" s="31">
        <v>0</v>
      </c>
      <c r="T42" s="31">
        <v>37.18</v>
      </c>
      <c r="U42" s="31">
        <v>0</v>
      </c>
      <c r="V42" s="31">
        <v>72.26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130547.96</v>
      </c>
      <c r="G43" s="17">
        <f t="shared" si="6"/>
        <v>69228.66</v>
      </c>
      <c r="H43" s="272">
        <f t="shared" si="2"/>
        <v>61319.3</v>
      </c>
      <c r="I43" s="32">
        <v>0</v>
      </c>
      <c r="J43" s="31">
        <v>30.66</v>
      </c>
      <c r="K43" s="31">
        <v>562.12</v>
      </c>
      <c r="L43" s="31">
        <v>7818.240000000001</v>
      </c>
      <c r="M43" s="31">
        <v>15770.33</v>
      </c>
      <c r="N43" s="31">
        <v>20121.600000000002</v>
      </c>
      <c r="O43" s="31">
        <v>16776.620000000003</v>
      </c>
      <c r="P43" s="85">
        <v>8149.089999999999</v>
      </c>
      <c r="Q43" s="32">
        <v>0</v>
      </c>
      <c r="R43" s="31">
        <v>0</v>
      </c>
      <c r="S43" s="31">
        <v>355.93</v>
      </c>
      <c r="T43" s="31">
        <v>4538.91</v>
      </c>
      <c r="U43" s="31">
        <v>9718.68</v>
      </c>
      <c r="V43" s="31">
        <v>15732.300000000001</v>
      </c>
      <c r="W43" s="31">
        <v>20019.25</v>
      </c>
      <c r="X43" s="85">
        <v>10954.230000000001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113911.43000000002</v>
      </c>
      <c r="G44" s="17">
        <f t="shared" si="4"/>
        <v>66166.04000000001</v>
      </c>
      <c r="H44" s="272">
        <f t="shared" si="2"/>
        <v>47745.39000000001</v>
      </c>
      <c r="I44" s="32">
        <v>41.31</v>
      </c>
      <c r="J44" s="31">
        <v>0</v>
      </c>
      <c r="K44" s="31">
        <v>618.15</v>
      </c>
      <c r="L44" s="31">
        <v>6883.93</v>
      </c>
      <c r="M44" s="31">
        <v>12349.36</v>
      </c>
      <c r="N44" s="31">
        <v>17932.97</v>
      </c>
      <c r="O44" s="31">
        <v>17015.63</v>
      </c>
      <c r="P44" s="85">
        <v>11324.69</v>
      </c>
      <c r="Q44" s="32">
        <v>24.85</v>
      </c>
      <c r="R44" s="31">
        <v>38.49</v>
      </c>
      <c r="S44" s="31">
        <v>515.4</v>
      </c>
      <c r="T44" s="31">
        <v>3488.9100000000003</v>
      </c>
      <c r="U44" s="31">
        <v>6303.84</v>
      </c>
      <c r="V44" s="31">
        <v>12664.68</v>
      </c>
      <c r="W44" s="31">
        <v>14897.28</v>
      </c>
      <c r="X44" s="85">
        <v>9811.94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51061.77</v>
      </c>
      <c r="G45" s="17">
        <f t="shared" si="4"/>
        <v>25414.47</v>
      </c>
      <c r="H45" s="272">
        <f t="shared" si="2"/>
        <v>25647.299999999996</v>
      </c>
      <c r="I45" s="32">
        <v>134.01</v>
      </c>
      <c r="J45" s="31">
        <v>29.669999999999998</v>
      </c>
      <c r="K45" s="31">
        <v>129.22</v>
      </c>
      <c r="L45" s="31">
        <v>525.42</v>
      </c>
      <c r="M45" s="31">
        <v>2384.1299999999997</v>
      </c>
      <c r="N45" s="31">
        <v>7303.28</v>
      </c>
      <c r="O45" s="31">
        <v>8694.06</v>
      </c>
      <c r="P45" s="85">
        <v>6214.68</v>
      </c>
      <c r="Q45" s="32">
        <v>99.41</v>
      </c>
      <c r="R45" s="31">
        <v>120.16</v>
      </c>
      <c r="S45" s="31">
        <v>187.48999999999998</v>
      </c>
      <c r="T45" s="31">
        <v>690.16</v>
      </c>
      <c r="U45" s="31">
        <v>1533.63</v>
      </c>
      <c r="V45" s="31">
        <v>6449.38</v>
      </c>
      <c r="W45" s="31">
        <v>8548.47</v>
      </c>
      <c r="X45" s="85">
        <v>8018.599999999999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4017.2799999999997</v>
      </c>
      <c r="G47" s="17">
        <f t="shared" si="4"/>
        <v>2153.45</v>
      </c>
      <c r="H47" s="272">
        <f t="shared" si="2"/>
        <v>1863.83</v>
      </c>
      <c r="I47" s="32">
        <v>0</v>
      </c>
      <c r="J47" s="31">
        <v>0</v>
      </c>
      <c r="K47" s="31">
        <v>96.68</v>
      </c>
      <c r="L47" s="31">
        <v>264.34999999999997</v>
      </c>
      <c r="M47" s="31">
        <v>425.82</v>
      </c>
      <c r="N47" s="31">
        <v>496.36</v>
      </c>
      <c r="O47" s="31">
        <v>402.78999999999996</v>
      </c>
      <c r="P47" s="85">
        <v>467.45</v>
      </c>
      <c r="Q47" s="32">
        <v>0</v>
      </c>
      <c r="R47" s="31">
        <v>0</v>
      </c>
      <c r="S47" s="31">
        <v>32.050000000000004</v>
      </c>
      <c r="T47" s="31">
        <v>37.18</v>
      </c>
      <c r="U47" s="31">
        <v>343.74</v>
      </c>
      <c r="V47" s="31">
        <v>469.66999999999996</v>
      </c>
      <c r="W47" s="31">
        <v>672.4</v>
      </c>
      <c r="X47" s="85">
        <v>308.79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14902.130000000001</v>
      </c>
      <c r="G48" s="17">
        <f t="shared" si="4"/>
        <v>10581.500000000002</v>
      </c>
      <c r="H48" s="272">
        <f t="shared" si="2"/>
        <v>4320.629999999999</v>
      </c>
      <c r="I48" s="32">
        <v>237.29</v>
      </c>
      <c r="J48" s="31">
        <v>67.81</v>
      </c>
      <c r="K48" s="31">
        <v>698.75</v>
      </c>
      <c r="L48" s="31">
        <v>4171</v>
      </c>
      <c r="M48" s="31">
        <v>2085.2200000000003</v>
      </c>
      <c r="N48" s="31">
        <v>2116.3500000000004</v>
      </c>
      <c r="O48" s="31">
        <v>871.05</v>
      </c>
      <c r="P48" s="85">
        <v>334.03</v>
      </c>
      <c r="Q48" s="32">
        <v>130.33</v>
      </c>
      <c r="R48" s="31">
        <v>243.91</v>
      </c>
      <c r="S48" s="31">
        <v>667.9399999999999</v>
      </c>
      <c r="T48" s="31">
        <v>901.5999999999999</v>
      </c>
      <c r="U48" s="31">
        <v>614.66</v>
      </c>
      <c r="V48" s="31">
        <v>976.23</v>
      </c>
      <c r="W48" s="31">
        <v>528.64</v>
      </c>
      <c r="X48" s="85">
        <v>257.32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6673.54</v>
      </c>
      <c r="G49" s="17">
        <f t="shared" si="4"/>
        <v>2699.8</v>
      </c>
      <c r="H49" s="272">
        <f t="shared" si="2"/>
        <v>3973.74</v>
      </c>
      <c r="I49" s="32">
        <v>67.01</v>
      </c>
      <c r="J49" s="31">
        <v>29.669999999999998</v>
      </c>
      <c r="K49" s="31">
        <v>89.62</v>
      </c>
      <c r="L49" s="31">
        <v>501.38000000000005</v>
      </c>
      <c r="M49" s="31">
        <v>361.08</v>
      </c>
      <c r="N49" s="31">
        <v>667.12</v>
      </c>
      <c r="O49" s="31">
        <v>688.76</v>
      </c>
      <c r="P49" s="85">
        <v>295.15999999999997</v>
      </c>
      <c r="Q49" s="32">
        <v>99.41</v>
      </c>
      <c r="R49" s="31">
        <v>151.71</v>
      </c>
      <c r="S49" s="31">
        <v>406.25</v>
      </c>
      <c r="T49" s="31">
        <v>443.21</v>
      </c>
      <c r="U49" s="31">
        <v>409.83000000000004</v>
      </c>
      <c r="V49" s="31">
        <v>874.03</v>
      </c>
      <c r="W49" s="31">
        <v>888.38</v>
      </c>
      <c r="X49" s="85">
        <v>700.92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19516.11</v>
      </c>
      <c r="G51" s="17">
        <f t="shared" si="4"/>
        <v>11795.1</v>
      </c>
      <c r="H51" s="272">
        <f t="shared" si="2"/>
        <v>7721.01</v>
      </c>
      <c r="I51" s="32">
        <v>46.35</v>
      </c>
      <c r="J51" s="31">
        <v>106.92999999999999</v>
      </c>
      <c r="K51" s="31">
        <v>452.84999999999997</v>
      </c>
      <c r="L51" s="31">
        <v>2199.16</v>
      </c>
      <c r="M51" s="31">
        <v>2226.83</v>
      </c>
      <c r="N51" s="31">
        <v>2795.2200000000003</v>
      </c>
      <c r="O51" s="31">
        <v>2315.92</v>
      </c>
      <c r="P51" s="85">
        <v>1651.84</v>
      </c>
      <c r="Q51" s="32">
        <v>24.85</v>
      </c>
      <c r="R51" s="31">
        <v>100.37</v>
      </c>
      <c r="S51" s="31">
        <v>432.91</v>
      </c>
      <c r="T51" s="31">
        <v>1266.8999999999999</v>
      </c>
      <c r="U51" s="31">
        <v>1506.93</v>
      </c>
      <c r="V51" s="31">
        <v>1944.38</v>
      </c>
      <c r="W51" s="31">
        <v>1838.29</v>
      </c>
      <c r="X51" s="85">
        <v>606.38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2231.7200000000003</v>
      </c>
      <c r="G52" s="17">
        <f t="shared" si="4"/>
        <v>1346.2</v>
      </c>
      <c r="H52" s="272">
        <f>SUM(Q52:X52)</f>
        <v>885.52</v>
      </c>
      <c r="I52" s="32">
        <v>20.66</v>
      </c>
      <c r="J52" s="31">
        <v>59.339999999999996</v>
      </c>
      <c r="K52" s="31">
        <v>0</v>
      </c>
      <c r="L52" s="31">
        <v>121.28999999999999</v>
      </c>
      <c r="M52" s="31">
        <v>77.11</v>
      </c>
      <c r="N52" s="31">
        <v>323.74</v>
      </c>
      <c r="O52" s="31">
        <v>393.55</v>
      </c>
      <c r="P52" s="85">
        <v>350.51</v>
      </c>
      <c r="Q52" s="32">
        <v>24.85</v>
      </c>
      <c r="R52" s="31">
        <v>0</v>
      </c>
      <c r="S52" s="31">
        <v>93.28999999999999</v>
      </c>
      <c r="T52" s="31">
        <v>137.42</v>
      </c>
      <c r="U52" s="31">
        <v>106.28999999999999</v>
      </c>
      <c r="V52" s="31">
        <v>237.28</v>
      </c>
      <c r="W52" s="31">
        <v>183.46</v>
      </c>
      <c r="X52" s="85">
        <v>102.92999999999999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1824.77</v>
      </c>
      <c r="G53" s="17">
        <f>SUM(I53:P53)</f>
        <v>1052.22</v>
      </c>
      <c r="H53" s="272">
        <f>SUM(Q53:X53)</f>
        <v>772.5500000000001</v>
      </c>
      <c r="I53" s="32">
        <v>686.98</v>
      </c>
      <c r="J53" s="31">
        <v>156.57999999999998</v>
      </c>
      <c r="K53" s="31">
        <v>124.10000000000001</v>
      </c>
      <c r="L53" s="31">
        <v>0</v>
      </c>
      <c r="M53" s="31">
        <v>0</v>
      </c>
      <c r="N53" s="31">
        <v>34.160000000000004</v>
      </c>
      <c r="O53" s="31">
        <v>0</v>
      </c>
      <c r="P53" s="85">
        <v>50.4</v>
      </c>
      <c r="Q53" s="32">
        <v>520.71</v>
      </c>
      <c r="R53" s="31">
        <v>121.96</v>
      </c>
      <c r="S53" s="31">
        <v>98.61</v>
      </c>
      <c r="T53" s="31">
        <v>31.27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57502.75</v>
      </c>
      <c r="G54" s="54">
        <f>SUM(G55:G61)</f>
        <v>35711.76</v>
      </c>
      <c r="H54" s="270">
        <f>SUM(H55:H61)</f>
        <v>21790.989999999998</v>
      </c>
      <c r="I54" s="55">
        <f>SUM(I55:I61)</f>
        <v>1095.01</v>
      </c>
      <c r="J54" s="56">
        <f aca="true" t="shared" si="7" ref="J54:X54">SUM(J55:J61)</f>
        <v>1757.6200000000003</v>
      </c>
      <c r="K54" s="56">
        <f t="shared" si="7"/>
        <v>9066.79</v>
      </c>
      <c r="L54" s="56">
        <f t="shared" si="7"/>
        <v>11572.6</v>
      </c>
      <c r="M54" s="56">
        <f>SUM(M55:M61)</f>
        <v>5149.58</v>
      </c>
      <c r="N54" s="56">
        <f t="shared" si="7"/>
        <v>3173.7000000000003</v>
      </c>
      <c r="O54" s="56">
        <f t="shared" si="7"/>
        <v>2258.88</v>
      </c>
      <c r="P54" s="253">
        <f>SUM(P55:P61)</f>
        <v>1637.58</v>
      </c>
      <c r="Q54" s="55">
        <f t="shared" si="7"/>
        <v>1257.31</v>
      </c>
      <c r="R54" s="56">
        <f t="shared" si="7"/>
        <v>1485.38</v>
      </c>
      <c r="S54" s="56">
        <f t="shared" si="7"/>
        <v>6061.749999999999</v>
      </c>
      <c r="T54" s="56">
        <f t="shared" si="7"/>
        <v>3985.25</v>
      </c>
      <c r="U54" s="56">
        <f t="shared" si="7"/>
        <v>1920.0700000000002</v>
      </c>
      <c r="V54" s="56">
        <f t="shared" si="7"/>
        <v>2298.33</v>
      </c>
      <c r="W54" s="56">
        <f t="shared" si="7"/>
        <v>2212.3</v>
      </c>
      <c r="X54" s="253">
        <f t="shared" si="7"/>
        <v>2570.6000000000004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14555.309999999998</v>
      </c>
      <c r="G55" s="17">
        <f t="shared" si="4"/>
        <v>12388.429999999998</v>
      </c>
      <c r="H55" s="272">
        <f t="shared" si="2"/>
        <v>2166.88</v>
      </c>
      <c r="I55" s="255">
        <v>92.7</v>
      </c>
      <c r="J55" s="33">
        <v>348.83</v>
      </c>
      <c r="K55" s="33">
        <v>3673.36</v>
      </c>
      <c r="L55" s="33">
        <v>4345.7699999999995</v>
      </c>
      <c r="M55" s="33">
        <v>2030.83</v>
      </c>
      <c r="N55" s="33">
        <v>1027.8799999999999</v>
      </c>
      <c r="O55" s="33">
        <v>550.83</v>
      </c>
      <c r="P55" s="85">
        <v>318.23</v>
      </c>
      <c r="Q55" s="255">
        <v>0</v>
      </c>
      <c r="R55" s="33">
        <v>121.96</v>
      </c>
      <c r="S55" s="33">
        <v>235.31</v>
      </c>
      <c r="T55" s="33">
        <v>624.49</v>
      </c>
      <c r="U55" s="33">
        <v>289.03000000000003</v>
      </c>
      <c r="V55" s="33">
        <v>478.74</v>
      </c>
      <c r="W55" s="33">
        <v>165.61999999999998</v>
      </c>
      <c r="X55" s="256">
        <v>251.73000000000002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7669.310000000001</v>
      </c>
      <c r="G56" s="17">
        <f t="shared" si="4"/>
        <v>4178.780000000001</v>
      </c>
      <c r="H56" s="272">
        <f t="shared" si="2"/>
        <v>3490.53</v>
      </c>
      <c r="I56" s="255">
        <v>103.28</v>
      </c>
      <c r="J56" s="33">
        <v>189.20999999999998</v>
      </c>
      <c r="K56" s="33">
        <v>533.87</v>
      </c>
      <c r="L56" s="33">
        <v>979.42</v>
      </c>
      <c r="M56" s="33">
        <v>326.78000000000003</v>
      </c>
      <c r="N56" s="33">
        <v>408.05</v>
      </c>
      <c r="O56" s="33">
        <v>865.34</v>
      </c>
      <c r="P56" s="85">
        <v>772.83</v>
      </c>
      <c r="Q56" s="255">
        <v>188.12</v>
      </c>
      <c r="R56" s="33">
        <v>0</v>
      </c>
      <c r="S56" s="33">
        <v>79.72999999999999</v>
      </c>
      <c r="T56" s="33">
        <v>124.69</v>
      </c>
      <c r="U56" s="33">
        <v>77.60000000000001</v>
      </c>
      <c r="V56" s="33">
        <v>565.8499999999999</v>
      </c>
      <c r="W56" s="33">
        <v>1116.47</v>
      </c>
      <c r="X56" s="256">
        <v>1338.0700000000002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5295.85</v>
      </c>
      <c r="G57" s="17">
        <f t="shared" si="4"/>
        <v>3175.7400000000007</v>
      </c>
      <c r="H57" s="272">
        <f t="shared" si="2"/>
        <v>2120.11</v>
      </c>
      <c r="I57" s="255">
        <v>614.6700000000001</v>
      </c>
      <c r="J57" s="33">
        <v>589.9100000000001</v>
      </c>
      <c r="K57" s="33">
        <v>630.75</v>
      </c>
      <c r="L57" s="33">
        <v>557.2700000000001</v>
      </c>
      <c r="M57" s="33">
        <v>485.38</v>
      </c>
      <c r="N57" s="33">
        <v>140.78</v>
      </c>
      <c r="O57" s="33">
        <v>116.46</v>
      </c>
      <c r="P57" s="85">
        <v>40.52</v>
      </c>
      <c r="Q57" s="255">
        <v>658.31</v>
      </c>
      <c r="R57" s="33">
        <v>464.43</v>
      </c>
      <c r="S57" s="33">
        <v>301.14000000000004</v>
      </c>
      <c r="T57" s="33">
        <v>238.37</v>
      </c>
      <c r="U57" s="33">
        <v>112.71000000000001</v>
      </c>
      <c r="V57" s="33">
        <v>76.16000000000001</v>
      </c>
      <c r="W57" s="33">
        <v>131.38</v>
      </c>
      <c r="X57" s="256">
        <v>137.61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1946.02</v>
      </c>
      <c r="G58" s="17">
        <f t="shared" si="4"/>
        <v>1041.81</v>
      </c>
      <c r="H58" s="272">
        <f t="shared" si="2"/>
        <v>904.2099999999999</v>
      </c>
      <c r="I58" s="255">
        <v>46.35</v>
      </c>
      <c r="J58" s="33">
        <v>212.63000000000002</v>
      </c>
      <c r="K58" s="33">
        <v>247.42</v>
      </c>
      <c r="L58" s="33">
        <v>307.67</v>
      </c>
      <c r="M58" s="33">
        <v>153.06</v>
      </c>
      <c r="N58" s="33">
        <v>34.160000000000004</v>
      </c>
      <c r="O58" s="33">
        <v>0</v>
      </c>
      <c r="P58" s="85">
        <v>40.52</v>
      </c>
      <c r="Q58" s="255">
        <v>49.709999999999994</v>
      </c>
      <c r="R58" s="33">
        <v>243.91</v>
      </c>
      <c r="S58" s="33">
        <v>254.92</v>
      </c>
      <c r="T58" s="33">
        <v>168.59</v>
      </c>
      <c r="U58" s="33">
        <v>101.18</v>
      </c>
      <c r="V58" s="33">
        <v>40.03</v>
      </c>
      <c r="W58" s="33">
        <v>0</v>
      </c>
      <c r="X58" s="256">
        <v>45.870000000000005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16961.25</v>
      </c>
      <c r="G59" s="17">
        <f t="shared" si="4"/>
        <v>8981.509999999998</v>
      </c>
      <c r="H59" s="272">
        <f t="shared" si="2"/>
        <v>7979.74</v>
      </c>
      <c r="I59" s="255">
        <v>0</v>
      </c>
      <c r="J59" s="33">
        <v>30.66</v>
      </c>
      <c r="K59" s="33">
        <v>2813.88</v>
      </c>
      <c r="L59" s="33">
        <v>3619.0099999999998</v>
      </c>
      <c r="M59" s="33">
        <v>1144.99</v>
      </c>
      <c r="N59" s="33">
        <v>944.01</v>
      </c>
      <c r="O59" s="33">
        <v>307.40000000000003</v>
      </c>
      <c r="P59" s="85">
        <v>121.56</v>
      </c>
      <c r="Q59" s="255">
        <v>0</v>
      </c>
      <c r="R59" s="33">
        <v>496.44</v>
      </c>
      <c r="S59" s="33">
        <v>4068.72</v>
      </c>
      <c r="T59" s="33">
        <v>1946.26</v>
      </c>
      <c r="U59" s="33">
        <v>900.11</v>
      </c>
      <c r="V59" s="33">
        <v>340.75</v>
      </c>
      <c r="W59" s="33">
        <v>170.4</v>
      </c>
      <c r="X59" s="256">
        <v>57.06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1495.3700000000001</v>
      </c>
      <c r="G60" s="17">
        <f t="shared" si="4"/>
        <v>1248.43</v>
      </c>
      <c r="H60" s="272">
        <f t="shared" si="2"/>
        <v>246.93999999999997</v>
      </c>
      <c r="I60" s="255">
        <v>20.66</v>
      </c>
      <c r="J60" s="33">
        <v>29.669999999999998</v>
      </c>
      <c r="K60" s="33">
        <v>388.96999999999997</v>
      </c>
      <c r="L60" s="33">
        <v>602.85</v>
      </c>
      <c r="M60" s="33">
        <v>163.78</v>
      </c>
      <c r="N60" s="33">
        <v>42.5</v>
      </c>
      <c r="O60" s="33">
        <v>0</v>
      </c>
      <c r="P60" s="85">
        <v>0</v>
      </c>
      <c r="Q60" s="255">
        <v>49.709999999999994</v>
      </c>
      <c r="R60" s="33">
        <v>0</v>
      </c>
      <c r="S60" s="33">
        <v>61.24</v>
      </c>
      <c r="T60" s="33">
        <v>0</v>
      </c>
      <c r="U60" s="33">
        <v>81.52</v>
      </c>
      <c r="V60" s="33">
        <v>0</v>
      </c>
      <c r="W60" s="33">
        <v>54.47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9579.64</v>
      </c>
      <c r="G61" s="17">
        <f t="shared" si="4"/>
        <v>4697.06</v>
      </c>
      <c r="H61" s="272">
        <f t="shared" si="2"/>
        <v>4882.58</v>
      </c>
      <c r="I61" s="255">
        <v>217.35</v>
      </c>
      <c r="J61" s="33">
        <v>356.71000000000004</v>
      </c>
      <c r="K61" s="33">
        <v>778.54</v>
      </c>
      <c r="L61" s="33">
        <v>1160.61</v>
      </c>
      <c r="M61" s="33">
        <v>844.76</v>
      </c>
      <c r="N61" s="33">
        <v>576.32</v>
      </c>
      <c r="O61" s="33">
        <v>418.85</v>
      </c>
      <c r="P61" s="85">
        <v>343.92</v>
      </c>
      <c r="Q61" s="255">
        <v>311.46000000000004</v>
      </c>
      <c r="R61" s="33">
        <v>158.64000000000001</v>
      </c>
      <c r="S61" s="33">
        <v>1060.6899999999998</v>
      </c>
      <c r="T61" s="33">
        <v>882.85</v>
      </c>
      <c r="U61" s="33">
        <v>357.92</v>
      </c>
      <c r="V61" s="33">
        <v>796.8</v>
      </c>
      <c r="W61" s="33">
        <v>573.96</v>
      </c>
      <c r="X61" s="256">
        <v>740.26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76641.56</v>
      </c>
      <c r="G62" s="97">
        <f t="shared" si="4"/>
        <v>32379.08</v>
      </c>
      <c r="H62" s="274">
        <f>SUM(Q62:X62)</f>
        <v>44262.479999999996</v>
      </c>
      <c r="I62" s="98">
        <v>87.66</v>
      </c>
      <c r="J62" s="94">
        <v>90</v>
      </c>
      <c r="K62" s="94">
        <v>232.08</v>
      </c>
      <c r="L62" s="94">
        <v>409.97</v>
      </c>
      <c r="M62" s="94">
        <v>938.7299999999999</v>
      </c>
      <c r="N62" s="94">
        <v>2961.74</v>
      </c>
      <c r="O62" s="94">
        <v>11831.68</v>
      </c>
      <c r="P62" s="95">
        <v>15827.220000000001</v>
      </c>
      <c r="Q62" s="98">
        <v>235.8</v>
      </c>
      <c r="R62" s="94">
        <v>92.82</v>
      </c>
      <c r="S62" s="94">
        <v>128.78</v>
      </c>
      <c r="T62" s="94">
        <v>529.27</v>
      </c>
      <c r="U62" s="94">
        <v>453.99</v>
      </c>
      <c r="V62" s="94">
        <v>4365.15</v>
      </c>
      <c r="W62" s="94">
        <v>15326.33</v>
      </c>
      <c r="X62" s="95">
        <v>23130.34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173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37096.261</v>
      </c>
      <c r="G6" s="60">
        <f>SUM(I6:P6)</f>
        <v>19199.165</v>
      </c>
      <c r="H6" s="268">
        <f>SUM(Q6:X6)</f>
        <v>17897.095999999998</v>
      </c>
      <c r="I6" s="61">
        <v>2125.373</v>
      </c>
      <c r="J6" s="62">
        <v>4310.054</v>
      </c>
      <c r="K6" s="62">
        <v>5072.439</v>
      </c>
      <c r="L6" s="62">
        <v>4747.614</v>
      </c>
      <c r="M6" s="62">
        <v>1434.003</v>
      </c>
      <c r="N6" s="62">
        <v>1055.992</v>
      </c>
      <c r="O6" s="62">
        <v>357.614</v>
      </c>
      <c r="P6" s="249">
        <v>96.076</v>
      </c>
      <c r="Q6" s="61">
        <v>1949.279</v>
      </c>
      <c r="R6" s="62">
        <v>4054.086</v>
      </c>
      <c r="S6" s="62">
        <v>4613.313</v>
      </c>
      <c r="T6" s="62">
        <v>4319.503</v>
      </c>
      <c r="U6" s="62">
        <v>1454.163</v>
      </c>
      <c r="V6" s="62">
        <v>1037.83</v>
      </c>
      <c r="W6" s="62">
        <v>365.163</v>
      </c>
      <c r="X6" s="249">
        <v>103.759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276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219464.66000000003</v>
      </c>
      <c r="G9" s="50">
        <f>SUM(I9:P9)</f>
        <v>112038.53000000001</v>
      </c>
      <c r="H9" s="269">
        <f>SUM(Q9:X9)</f>
        <v>107426.13000000002</v>
      </c>
      <c r="I9" s="51">
        <f aca="true" t="shared" si="0" ref="I9:X9">I10+I24+I54+I62</f>
        <v>15229.110000000002</v>
      </c>
      <c r="J9" s="52">
        <f t="shared" si="0"/>
        <v>3452.3</v>
      </c>
      <c r="K9" s="52">
        <f t="shared" si="0"/>
        <v>7788.8</v>
      </c>
      <c r="L9" s="52">
        <f t="shared" si="0"/>
        <v>15957.720000000001</v>
      </c>
      <c r="M9" s="52">
        <f t="shared" si="0"/>
        <v>13729.81</v>
      </c>
      <c r="N9" s="52">
        <f t="shared" si="0"/>
        <v>25053.02</v>
      </c>
      <c r="O9" s="52">
        <f t="shared" si="0"/>
        <v>20019.67</v>
      </c>
      <c r="P9" s="252">
        <f t="shared" si="0"/>
        <v>10808.1</v>
      </c>
      <c r="Q9" s="51">
        <f t="shared" si="0"/>
        <v>15370.36</v>
      </c>
      <c r="R9" s="52">
        <f t="shared" si="0"/>
        <v>3090.09</v>
      </c>
      <c r="S9" s="52">
        <f t="shared" si="0"/>
        <v>6289.629999999999</v>
      </c>
      <c r="T9" s="52">
        <f t="shared" si="0"/>
        <v>11276.22</v>
      </c>
      <c r="U9" s="52">
        <f t="shared" si="0"/>
        <v>12083.52</v>
      </c>
      <c r="V9" s="52">
        <f t="shared" si="0"/>
        <v>24056.100000000002</v>
      </c>
      <c r="W9" s="52">
        <f t="shared" si="0"/>
        <v>21836.74</v>
      </c>
      <c r="X9" s="252">
        <f t="shared" si="0"/>
        <v>13423.470000000001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78995.18000000002</v>
      </c>
      <c r="G10" s="54">
        <f>SUM(I10:P10)</f>
        <v>38821.41000000001</v>
      </c>
      <c r="H10" s="270">
        <f>SUM(Q10:X10)</f>
        <v>40173.770000000004</v>
      </c>
      <c r="I10" s="55">
        <f>SUM(I11:I23)</f>
        <v>13643.310000000001</v>
      </c>
      <c r="J10" s="56">
        <f>SUM(J11:J23)</f>
        <v>1545.8600000000001</v>
      </c>
      <c r="K10" s="56">
        <f>SUM(K11:K23)</f>
        <v>1694.3300000000002</v>
      </c>
      <c r="L10" s="56">
        <f aca="true" t="shared" si="1" ref="L10:X10">SUM(L11:L23)</f>
        <v>4558.390000000001</v>
      </c>
      <c r="M10" s="56">
        <f t="shared" si="1"/>
        <v>4021.3199999999997</v>
      </c>
      <c r="N10" s="56">
        <f t="shared" si="1"/>
        <v>7379.639999999999</v>
      </c>
      <c r="O10" s="56">
        <f t="shared" si="1"/>
        <v>3810.4100000000003</v>
      </c>
      <c r="P10" s="253">
        <f t="shared" si="1"/>
        <v>2168.15</v>
      </c>
      <c r="Q10" s="55">
        <f t="shared" si="1"/>
        <v>13826.01</v>
      </c>
      <c r="R10" s="56">
        <f t="shared" si="1"/>
        <v>1421.93</v>
      </c>
      <c r="S10" s="56">
        <f t="shared" si="1"/>
        <v>2008.7099999999998</v>
      </c>
      <c r="T10" s="56">
        <f t="shared" si="1"/>
        <v>4296.97</v>
      </c>
      <c r="U10" s="56">
        <f t="shared" si="1"/>
        <v>4053.72</v>
      </c>
      <c r="V10" s="56">
        <f t="shared" si="1"/>
        <v>6282.710000000001</v>
      </c>
      <c r="W10" s="56">
        <f t="shared" si="1"/>
        <v>5620.8099999999995</v>
      </c>
      <c r="X10" s="253">
        <f t="shared" si="1"/>
        <v>2662.9100000000003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9779.420000000002</v>
      </c>
      <c r="G11" s="19">
        <f>SUM(I11:P11)</f>
        <v>5467.1</v>
      </c>
      <c r="H11" s="271">
        <f aca="true" t="shared" si="2" ref="H11:H61">SUM(Q11:X11)</f>
        <v>4312.320000000001</v>
      </c>
      <c r="I11" s="18">
        <v>0</v>
      </c>
      <c r="J11" s="31">
        <v>65.72</v>
      </c>
      <c r="K11" s="31">
        <v>640.6500000000001</v>
      </c>
      <c r="L11" s="31">
        <v>1461.13</v>
      </c>
      <c r="M11" s="31">
        <v>1065.29</v>
      </c>
      <c r="N11" s="31">
        <v>1483.16</v>
      </c>
      <c r="O11" s="31">
        <v>401.46999999999997</v>
      </c>
      <c r="P11" s="85">
        <v>349.68</v>
      </c>
      <c r="Q11" s="32">
        <v>0</v>
      </c>
      <c r="R11" s="31">
        <v>120.63</v>
      </c>
      <c r="S11" s="31">
        <v>34.45</v>
      </c>
      <c r="T11" s="31">
        <v>1609.52</v>
      </c>
      <c r="U11" s="31">
        <v>521.24</v>
      </c>
      <c r="V11" s="31">
        <v>983.88</v>
      </c>
      <c r="W11" s="31">
        <v>703.33</v>
      </c>
      <c r="X11" s="85">
        <v>339.27000000000004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183.08999999999997</v>
      </c>
      <c r="G12" s="19">
        <f aca="true" t="shared" si="4" ref="G12:G62">SUM(I12:P12)</f>
        <v>151.2</v>
      </c>
      <c r="H12" s="271">
        <f t="shared" si="2"/>
        <v>31.89</v>
      </c>
      <c r="I12" s="18">
        <v>0</v>
      </c>
      <c r="J12" s="31">
        <v>0</v>
      </c>
      <c r="K12" s="31">
        <v>79.14</v>
      </c>
      <c r="L12" s="31">
        <v>35.24</v>
      </c>
      <c r="M12" s="31">
        <v>0</v>
      </c>
      <c r="N12" s="31">
        <v>36.82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31.89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22241.28</v>
      </c>
      <c r="G13" s="19">
        <f t="shared" si="4"/>
        <v>10724.92</v>
      </c>
      <c r="H13" s="271">
        <f t="shared" si="2"/>
        <v>11516.36</v>
      </c>
      <c r="I13" s="18">
        <v>1685.47</v>
      </c>
      <c r="J13" s="31">
        <v>634.36</v>
      </c>
      <c r="K13" s="31">
        <v>241.57</v>
      </c>
      <c r="L13" s="31">
        <v>916.53</v>
      </c>
      <c r="M13" s="31">
        <v>1110.56</v>
      </c>
      <c r="N13" s="31">
        <v>3105.6</v>
      </c>
      <c r="O13" s="31">
        <v>1563.9</v>
      </c>
      <c r="P13" s="85">
        <v>1466.93</v>
      </c>
      <c r="Q13" s="32">
        <v>2109.55</v>
      </c>
      <c r="R13" s="31">
        <v>236.8</v>
      </c>
      <c r="S13" s="31">
        <v>163.63</v>
      </c>
      <c r="T13" s="31">
        <v>802.2099999999999</v>
      </c>
      <c r="U13" s="31">
        <v>1225.02</v>
      </c>
      <c r="V13" s="31">
        <v>2301.8</v>
      </c>
      <c r="W13" s="31">
        <v>3317.12</v>
      </c>
      <c r="X13" s="85">
        <v>1360.23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65.72</v>
      </c>
      <c r="G14" s="19">
        <f t="shared" si="4"/>
        <v>65.72</v>
      </c>
      <c r="H14" s="271">
        <f t="shared" si="2"/>
        <v>0</v>
      </c>
      <c r="I14" s="18">
        <v>0</v>
      </c>
      <c r="J14" s="31">
        <v>65.72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1142.8999999999999</v>
      </c>
      <c r="G15" s="17">
        <f t="shared" si="4"/>
        <v>817.5999999999999</v>
      </c>
      <c r="H15" s="272">
        <f t="shared" si="2"/>
        <v>325.3</v>
      </c>
      <c r="I15" s="18">
        <v>89.39999999999999</v>
      </c>
      <c r="J15" s="31">
        <v>210.2</v>
      </c>
      <c r="K15" s="31">
        <v>200.86</v>
      </c>
      <c r="L15" s="31">
        <v>242.60999999999999</v>
      </c>
      <c r="M15" s="31">
        <v>0</v>
      </c>
      <c r="N15" s="31">
        <v>74.53</v>
      </c>
      <c r="O15" s="31">
        <v>0</v>
      </c>
      <c r="P15" s="85">
        <v>0</v>
      </c>
      <c r="Q15" s="32">
        <v>61.14</v>
      </c>
      <c r="R15" s="31">
        <v>0</v>
      </c>
      <c r="S15" s="31">
        <v>34.45</v>
      </c>
      <c r="T15" s="31">
        <v>0</v>
      </c>
      <c r="U15" s="31">
        <v>229.71</v>
      </c>
      <c r="V15" s="31">
        <v>0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1492.1299999999999</v>
      </c>
      <c r="G16" s="17">
        <f t="shared" si="4"/>
        <v>902.3299999999999</v>
      </c>
      <c r="H16" s="272">
        <f t="shared" si="2"/>
        <v>589.8</v>
      </c>
      <c r="I16" s="18">
        <v>130.20999999999998</v>
      </c>
      <c r="J16" s="31">
        <v>0</v>
      </c>
      <c r="K16" s="31">
        <v>0</v>
      </c>
      <c r="L16" s="31">
        <v>561.56</v>
      </c>
      <c r="M16" s="31">
        <v>210.56</v>
      </c>
      <c r="N16" s="31">
        <v>0</v>
      </c>
      <c r="O16" s="31">
        <v>0</v>
      </c>
      <c r="P16" s="85">
        <v>0</v>
      </c>
      <c r="Q16" s="32">
        <v>0</v>
      </c>
      <c r="R16" s="31">
        <v>120.63</v>
      </c>
      <c r="S16" s="31">
        <v>129.17999999999998</v>
      </c>
      <c r="T16" s="31">
        <v>76.42</v>
      </c>
      <c r="U16" s="31">
        <v>85.72</v>
      </c>
      <c r="V16" s="31">
        <v>0</v>
      </c>
      <c r="W16" s="31">
        <v>70.63</v>
      </c>
      <c r="X16" s="85">
        <v>107.22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10732.289999999999</v>
      </c>
      <c r="G17" s="17">
        <f t="shared" si="4"/>
        <v>3784.8899999999994</v>
      </c>
      <c r="H17" s="272">
        <f t="shared" si="2"/>
        <v>6947.4</v>
      </c>
      <c r="I17" s="18">
        <v>309</v>
      </c>
      <c r="J17" s="31">
        <v>203.69</v>
      </c>
      <c r="K17" s="31">
        <v>204.81</v>
      </c>
      <c r="L17" s="31">
        <v>687.04</v>
      </c>
      <c r="M17" s="31">
        <v>1000.08</v>
      </c>
      <c r="N17" s="31">
        <v>1040.49</v>
      </c>
      <c r="O17" s="31">
        <v>256.85</v>
      </c>
      <c r="P17" s="85">
        <v>82.93</v>
      </c>
      <c r="Q17" s="32">
        <v>337.49</v>
      </c>
      <c r="R17" s="31">
        <v>635.9200000000001</v>
      </c>
      <c r="S17" s="31">
        <v>780.27</v>
      </c>
      <c r="T17" s="31">
        <v>1291.3</v>
      </c>
      <c r="U17" s="31">
        <v>1700.76</v>
      </c>
      <c r="V17" s="31">
        <v>1052.43</v>
      </c>
      <c r="W17" s="31">
        <v>747.54</v>
      </c>
      <c r="X17" s="85">
        <v>401.69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8522.32</v>
      </c>
      <c r="G18" s="17">
        <f>SUM(I18:P18)</f>
        <v>4396.59</v>
      </c>
      <c r="H18" s="272">
        <f t="shared" si="2"/>
        <v>4125.7300000000005</v>
      </c>
      <c r="I18" s="18">
        <v>3106.51</v>
      </c>
      <c r="J18" s="31">
        <v>0</v>
      </c>
      <c r="K18" s="31">
        <v>0</v>
      </c>
      <c r="L18" s="31">
        <v>216.29000000000002</v>
      </c>
      <c r="M18" s="31">
        <v>75.42999999999999</v>
      </c>
      <c r="N18" s="31">
        <v>397.08</v>
      </c>
      <c r="O18" s="31">
        <v>539.39</v>
      </c>
      <c r="P18" s="85">
        <v>61.89</v>
      </c>
      <c r="Q18" s="32">
        <v>2519.46</v>
      </c>
      <c r="R18" s="31">
        <v>307.95</v>
      </c>
      <c r="S18" s="31">
        <v>36.86</v>
      </c>
      <c r="T18" s="31">
        <v>43.71</v>
      </c>
      <c r="U18" s="31">
        <v>291.27</v>
      </c>
      <c r="V18" s="31">
        <v>435.05</v>
      </c>
      <c r="W18" s="31">
        <v>371.40000000000003</v>
      </c>
      <c r="X18" s="85">
        <v>120.03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2198.91</v>
      </c>
      <c r="G19" s="17">
        <f t="shared" si="4"/>
        <v>1413.92</v>
      </c>
      <c r="H19" s="272">
        <f t="shared" si="2"/>
        <v>784.99</v>
      </c>
      <c r="I19" s="18">
        <v>712.78</v>
      </c>
      <c r="J19" s="31">
        <v>131.45000000000002</v>
      </c>
      <c r="K19" s="31">
        <v>57.62</v>
      </c>
      <c r="L19" s="31">
        <v>223.35</v>
      </c>
      <c r="M19" s="31">
        <v>75.42999999999999</v>
      </c>
      <c r="N19" s="31">
        <v>101.05</v>
      </c>
      <c r="O19" s="31">
        <v>112.24000000000001</v>
      </c>
      <c r="P19" s="85">
        <v>0</v>
      </c>
      <c r="Q19" s="32">
        <v>596.7</v>
      </c>
      <c r="R19" s="31">
        <v>0</v>
      </c>
      <c r="S19" s="31">
        <v>148.28</v>
      </c>
      <c r="T19" s="31">
        <v>0</v>
      </c>
      <c r="U19" s="31">
        <v>0</v>
      </c>
      <c r="V19" s="31">
        <v>0</v>
      </c>
      <c r="W19" s="31">
        <v>0</v>
      </c>
      <c r="X19" s="85">
        <v>40.01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662.6899999999999</v>
      </c>
      <c r="G20" s="17">
        <f t="shared" si="4"/>
        <v>0</v>
      </c>
      <c r="H20" s="272">
        <f t="shared" si="2"/>
        <v>662.6899999999999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460.09</v>
      </c>
      <c r="T20" s="31">
        <v>202.6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14991.93</v>
      </c>
      <c r="G21" s="17">
        <f t="shared" si="4"/>
        <v>7455.4400000000005</v>
      </c>
      <c r="H21" s="272">
        <f t="shared" si="2"/>
        <v>7536.49</v>
      </c>
      <c r="I21" s="18">
        <v>7455.4400000000005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7536.49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1991.6100000000001</v>
      </c>
      <c r="G22" s="17">
        <f t="shared" si="4"/>
        <v>936.41</v>
      </c>
      <c r="H22" s="272">
        <f t="shared" si="2"/>
        <v>1055.2</v>
      </c>
      <c r="I22" s="18">
        <v>89.39999999999999</v>
      </c>
      <c r="J22" s="31">
        <v>137.96</v>
      </c>
      <c r="K22" s="31">
        <v>126.45</v>
      </c>
      <c r="L22" s="31">
        <v>0</v>
      </c>
      <c r="M22" s="31">
        <v>135.13</v>
      </c>
      <c r="N22" s="31">
        <v>447.46999999999997</v>
      </c>
      <c r="O22" s="31">
        <v>0</v>
      </c>
      <c r="P22" s="85">
        <v>0</v>
      </c>
      <c r="Q22" s="32">
        <v>522.11</v>
      </c>
      <c r="R22" s="31">
        <v>0</v>
      </c>
      <c r="S22" s="31">
        <v>92.32</v>
      </c>
      <c r="T22" s="31">
        <v>239.32</v>
      </c>
      <c r="U22" s="31">
        <v>0</v>
      </c>
      <c r="V22" s="31">
        <v>201.45</v>
      </c>
      <c r="W22" s="31">
        <v>0</v>
      </c>
      <c r="X22" s="85">
        <v>0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4990.889999999999</v>
      </c>
      <c r="G23" s="17">
        <f>SUM(I23:P23)</f>
        <v>2705.2899999999995</v>
      </c>
      <c r="H23" s="272">
        <f t="shared" si="2"/>
        <v>2285.6</v>
      </c>
      <c r="I23" s="18">
        <v>65.10000000000001</v>
      </c>
      <c r="J23" s="31">
        <v>96.76</v>
      </c>
      <c r="K23" s="31">
        <v>143.23</v>
      </c>
      <c r="L23" s="31">
        <v>214.64</v>
      </c>
      <c r="M23" s="31">
        <v>348.84</v>
      </c>
      <c r="N23" s="31">
        <v>693.4399999999999</v>
      </c>
      <c r="O23" s="31">
        <v>936.56</v>
      </c>
      <c r="P23" s="85">
        <v>206.72</v>
      </c>
      <c r="Q23" s="32">
        <v>143.07</v>
      </c>
      <c r="R23" s="31">
        <v>0</v>
      </c>
      <c r="S23" s="31">
        <v>129.17999999999998</v>
      </c>
      <c r="T23" s="31">
        <v>0</v>
      </c>
      <c r="U23" s="31">
        <v>0</v>
      </c>
      <c r="V23" s="31">
        <v>1308.1000000000001</v>
      </c>
      <c r="W23" s="31">
        <v>410.78999999999996</v>
      </c>
      <c r="X23" s="85">
        <v>294.46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77798.5</v>
      </c>
      <c r="G24" s="54">
        <f>SUM(I24:P24)</f>
        <v>41746.119999999995</v>
      </c>
      <c r="H24" s="270">
        <f>SUM(Q24:X24)</f>
        <v>36052.38</v>
      </c>
      <c r="I24" s="55">
        <f>SUM(I25:I53)</f>
        <v>634.52</v>
      </c>
      <c r="J24" s="56">
        <f aca="true" t="shared" si="5" ref="J24:X24">SUM(J25:J53)</f>
        <v>603.3399999999999</v>
      </c>
      <c r="K24" s="56">
        <f t="shared" si="5"/>
        <v>2029.3200000000002</v>
      </c>
      <c r="L24" s="56">
        <f t="shared" si="5"/>
        <v>7260.719999999999</v>
      </c>
      <c r="M24" s="56">
        <f t="shared" si="5"/>
        <v>8048.49</v>
      </c>
      <c r="N24" s="56">
        <f t="shared" si="5"/>
        <v>13020.5</v>
      </c>
      <c r="O24" s="56">
        <f t="shared" si="5"/>
        <v>7640.13</v>
      </c>
      <c r="P24" s="253">
        <f t="shared" si="5"/>
        <v>2509.0999999999995</v>
      </c>
      <c r="Q24" s="55">
        <f t="shared" si="5"/>
        <v>501.33</v>
      </c>
      <c r="R24" s="56">
        <f t="shared" si="5"/>
        <v>357.43</v>
      </c>
      <c r="S24" s="56">
        <f>SUM(S25:S53)</f>
        <v>1684.52</v>
      </c>
      <c r="T24" s="56">
        <f t="shared" si="5"/>
        <v>4198.63</v>
      </c>
      <c r="U24" s="56">
        <f t="shared" si="5"/>
        <v>6618.14</v>
      </c>
      <c r="V24" s="56">
        <f t="shared" si="5"/>
        <v>11386.439999999999</v>
      </c>
      <c r="W24" s="56">
        <f t="shared" si="5"/>
        <v>7009.010000000001</v>
      </c>
      <c r="X24" s="253">
        <f t="shared" si="5"/>
        <v>4296.88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874.47</v>
      </c>
      <c r="G26" s="17">
        <f>SUM(I26:P26)</f>
        <v>649.29</v>
      </c>
      <c r="H26" s="272">
        <f t="shared" si="2"/>
        <v>225.18</v>
      </c>
      <c r="I26" s="32">
        <v>0</v>
      </c>
      <c r="J26" s="31">
        <v>0</v>
      </c>
      <c r="K26" s="31">
        <v>126.45</v>
      </c>
      <c r="L26" s="31">
        <v>315.41</v>
      </c>
      <c r="M26" s="31">
        <v>75.42999999999999</v>
      </c>
      <c r="N26" s="31">
        <v>101.05</v>
      </c>
      <c r="O26" s="31">
        <v>0</v>
      </c>
      <c r="P26" s="85">
        <v>30.95</v>
      </c>
      <c r="Q26" s="32">
        <v>0</v>
      </c>
      <c r="R26" s="31">
        <v>0</v>
      </c>
      <c r="S26" s="31">
        <v>0</v>
      </c>
      <c r="T26" s="31">
        <v>0</v>
      </c>
      <c r="U26" s="31">
        <v>180.69</v>
      </c>
      <c r="V26" s="31">
        <v>44.49</v>
      </c>
      <c r="W26" s="31">
        <v>0</v>
      </c>
      <c r="X26" s="85">
        <v>0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31.95</v>
      </c>
      <c r="G27" s="17">
        <f aca="true" t="shared" si="6" ref="G27:G43">SUM(I27:P27)</f>
        <v>31.95</v>
      </c>
      <c r="H27" s="272">
        <f t="shared" si="2"/>
        <v>0</v>
      </c>
      <c r="I27" s="32">
        <v>0</v>
      </c>
      <c r="J27" s="31">
        <v>0</v>
      </c>
      <c r="K27" s="31">
        <v>31.95</v>
      </c>
      <c r="L27" s="31">
        <v>0</v>
      </c>
      <c r="M27" s="31">
        <v>0</v>
      </c>
      <c r="N27" s="31">
        <v>0</v>
      </c>
      <c r="O27" s="31">
        <v>0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967.6200000000001</v>
      </c>
      <c r="G28" s="17">
        <f t="shared" si="6"/>
        <v>318.83</v>
      </c>
      <c r="H28" s="272">
        <f t="shared" si="2"/>
        <v>648.7900000000001</v>
      </c>
      <c r="I28" s="32">
        <v>0</v>
      </c>
      <c r="J28" s="31">
        <v>0</v>
      </c>
      <c r="K28" s="31">
        <v>47.190000000000005</v>
      </c>
      <c r="L28" s="31">
        <v>131.24</v>
      </c>
      <c r="M28" s="31">
        <v>103.58000000000001</v>
      </c>
      <c r="N28" s="31">
        <v>36.82</v>
      </c>
      <c r="O28" s="31">
        <v>0</v>
      </c>
      <c r="P28" s="85">
        <v>0</v>
      </c>
      <c r="Q28" s="32">
        <v>0</v>
      </c>
      <c r="R28" s="31">
        <v>0</v>
      </c>
      <c r="S28" s="31">
        <v>167.68</v>
      </c>
      <c r="T28" s="31">
        <v>85.46</v>
      </c>
      <c r="U28" s="31">
        <v>128.58</v>
      </c>
      <c r="V28" s="31">
        <v>159.85</v>
      </c>
      <c r="W28" s="31">
        <v>0</v>
      </c>
      <c r="X28" s="85">
        <v>107.22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817.01</v>
      </c>
      <c r="G29" s="17">
        <f t="shared" si="6"/>
        <v>773.96</v>
      </c>
      <c r="H29" s="272">
        <f t="shared" si="2"/>
        <v>43.05</v>
      </c>
      <c r="I29" s="32">
        <v>0</v>
      </c>
      <c r="J29" s="31">
        <v>0</v>
      </c>
      <c r="K29" s="31">
        <v>47.190000000000005</v>
      </c>
      <c r="L29" s="31">
        <v>425.75</v>
      </c>
      <c r="M29" s="31">
        <v>0</v>
      </c>
      <c r="N29" s="31">
        <v>137.87</v>
      </c>
      <c r="O29" s="31">
        <v>80.22</v>
      </c>
      <c r="P29" s="85">
        <v>82.93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43.05</v>
      </c>
      <c r="W29" s="31">
        <v>0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785.73</v>
      </c>
      <c r="G30" s="17">
        <f t="shared" si="6"/>
        <v>478.96999999999997</v>
      </c>
      <c r="H30" s="272">
        <f t="shared" si="2"/>
        <v>306.76</v>
      </c>
      <c r="I30" s="32">
        <v>0</v>
      </c>
      <c r="J30" s="31">
        <v>72.24</v>
      </c>
      <c r="K30" s="31">
        <v>171.22</v>
      </c>
      <c r="L30" s="31">
        <v>94.44</v>
      </c>
      <c r="M30" s="31">
        <v>0</v>
      </c>
      <c r="N30" s="31">
        <v>0</v>
      </c>
      <c r="O30" s="31">
        <v>141.07</v>
      </c>
      <c r="P30" s="85">
        <v>0</v>
      </c>
      <c r="Q30" s="32">
        <v>0</v>
      </c>
      <c r="R30" s="31">
        <v>0</v>
      </c>
      <c r="S30" s="31">
        <v>0</v>
      </c>
      <c r="T30" s="31">
        <v>43.71</v>
      </c>
      <c r="U30" s="31">
        <v>0</v>
      </c>
      <c r="V30" s="31">
        <v>119.24</v>
      </c>
      <c r="W30" s="31">
        <v>143.81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613.8299999999999</v>
      </c>
      <c r="G31" s="17">
        <f t="shared" si="6"/>
        <v>80.54</v>
      </c>
      <c r="H31" s="272">
        <f t="shared" si="2"/>
        <v>533.29</v>
      </c>
      <c r="I31" s="32">
        <v>0</v>
      </c>
      <c r="J31" s="31">
        <v>0</v>
      </c>
      <c r="K31" s="31">
        <v>0</v>
      </c>
      <c r="L31" s="31">
        <v>80.54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290.26</v>
      </c>
      <c r="U31" s="31">
        <v>154.04000000000002</v>
      </c>
      <c r="V31" s="31">
        <v>88.99</v>
      </c>
      <c r="W31" s="31">
        <v>0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262.33</v>
      </c>
      <c r="G32" s="17">
        <f t="shared" si="6"/>
        <v>0</v>
      </c>
      <c r="H32" s="272">
        <f t="shared" si="2"/>
        <v>262.33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87.42</v>
      </c>
      <c r="U32" s="31">
        <v>85.72</v>
      </c>
      <c r="V32" s="31">
        <v>0</v>
      </c>
      <c r="W32" s="31">
        <v>49.18</v>
      </c>
      <c r="X32" s="85">
        <v>40.01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329.86</v>
      </c>
      <c r="G33" s="17">
        <f t="shared" si="6"/>
        <v>145.99</v>
      </c>
      <c r="H33" s="272">
        <f>SUM(Q33:X33)</f>
        <v>183.87</v>
      </c>
      <c r="I33" s="32">
        <v>0</v>
      </c>
      <c r="J33" s="31">
        <v>0</v>
      </c>
      <c r="K33" s="31">
        <v>21.5</v>
      </c>
      <c r="L33" s="31">
        <v>124.49000000000001</v>
      </c>
      <c r="M33" s="31">
        <v>0</v>
      </c>
      <c r="N33" s="31">
        <v>0</v>
      </c>
      <c r="O33" s="31">
        <v>0</v>
      </c>
      <c r="P33" s="85">
        <v>0</v>
      </c>
      <c r="Q33" s="32">
        <v>30.57</v>
      </c>
      <c r="R33" s="31">
        <v>0</v>
      </c>
      <c r="S33" s="31">
        <v>0</v>
      </c>
      <c r="T33" s="31">
        <v>110.44</v>
      </c>
      <c r="U33" s="31">
        <v>42.86</v>
      </c>
      <c r="V33" s="31">
        <v>0</v>
      </c>
      <c r="W33" s="31">
        <v>0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891.72</v>
      </c>
      <c r="G34" s="17">
        <f t="shared" si="6"/>
        <v>612.48</v>
      </c>
      <c r="H34" s="272">
        <f t="shared" si="2"/>
        <v>279.24</v>
      </c>
      <c r="I34" s="32">
        <v>0</v>
      </c>
      <c r="J34" s="31">
        <v>65.72</v>
      </c>
      <c r="K34" s="31">
        <v>21.5</v>
      </c>
      <c r="L34" s="31">
        <v>0</v>
      </c>
      <c r="M34" s="31">
        <v>204.43</v>
      </c>
      <c r="N34" s="31">
        <v>137.87</v>
      </c>
      <c r="O34" s="31">
        <v>182.96</v>
      </c>
      <c r="P34" s="85">
        <v>0</v>
      </c>
      <c r="Q34" s="32">
        <v>0</v>
      </c>
      <c r="R34" s="31">
        <v>0</v>
      </c>
      <c r="S34" s="31">
        <v>0</v>
      </c>
      <c r="T34" s="31">
        <v>117.14</v>
      </c>
      <c r="U34" s="31">
        <v>42.86</v>
      </c>
      <c r="V34" s="31">
        <v>119.24</v>
      </c>
      <c r="W34" s="31">
        <v>0</v>
      </c>
      <c r="X34" s="85">
        <v>0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4355.36</v>
      </c>
      <c r="G35" s="17">
        <f t="shared" si="6"/>
        <v>2457.3599999999997</v>
      </c>
      <c r="H35" s="272">
        <f t="shared" si="2"/>
        <v>1898</v>
      </c>
      <c r="I35" s="32">
        <v>0</v>
      </c>
      <c r="J35" s="31">
        <v>0</v>
      </c>
      <c r="K35" s="31">
        <v>0</v>
      </c>
      <c r="L35" s="31">
        <v>66.94999999999999</v>
      </c>
      <c r="M35" s="31">
        <v>644.1</v>
      </c>
      <c r="N35" s="31">
        <v>953.38</v>
      </c>
      <c r="O35" s="31">
        <v>461.2</v>
      </c>
      <c r="P35" s="85">
        <v>331.73</v>
      </c>
      <c r="Q35" s="32">
        <v>0</v>
      </c>
      <c r="R35" s="31">
        <v>0</v>
      </c>
      <c r="S35" s="31">
        <v>0</v>
      </c>
      <c r="T35" s="31">
        <v>277.99</v>
      </c>
      <c r="U35" s="31">
        <v>406.12</v>
      </c>
      <c r="V35" s="31">
        <v>1143.26</v>
      </c>
      <c r="W35" s="31">
        <v>70.63</v>
      </c>
      <c r="X35" s="85">
        <v>0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858.99</v>
      </c>
      <c r="G37" s="17">
        <f t="shared" si="6"/>
        <v>510.36000000000007</v>
      </c>
      <c r="H37" s="272">
        <f t="shared" si="2"/>
        <v>348.63</v>
      </c>
      <c r="I37" s="32">
        <v>89.39999999999999</v>
      </c>
      <c r="J37" s="31">
        <v>131.45000000000002</v>
      </c>
      <c r="K37" s="31">
        <v>21.5</v>
      </c>
      <c r="L37" s="31">
        <v>268.01000000000005</v>
      </c>
      <c r="M37" s="31">
        <v>0</v>
      </c>
      <c r="N37" s="31">
        <v>0</v>
      </c>
      <c r="O37" s="31">
        <v>0</v>
      </c>
      <c r="P37" s="85">
        <v>0</v>
      </c>
      <c r="Q37" s="32">
        <v>81.92</v>
      </c>
      <c r="R37" s="31">
        <v>0</v>
      </c>
      <c r="S37" s="31">
        <v>135.64000000000001</v>
      </c>
      <c r="T37" s="31">
        <v>0</v>
      </c>
      <c r="U37" s="31">
        <v>131.07</v>
      </c>
      <c r="V37" s="31">
        <v>0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422.41999999999996</v>
      </c>
      <c r="G38" s="17">
        <f t="shared" si="6"/>
        <v>0</v>
      </c>
      <c r="H38" s="272">
        <f t="shared" si="2"/>
        <v>422.41999999999996</v>
      </c>
      <c r="I38" s="32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85">
        <v>0</v>
      </c>
      <c r="Q38" s="32">
        <v>0</v>
      </c>
      <c r="R38" s="31">
        <v>0</v>
      </c>
      <c r="S38" s="31">
        <v>0</v>
      </c>
      <c r="T38" s="31">
        <v>190.23999999999998</v>
      </c>
      <c r="U38" s="31">
        <v>75.78</v>
      </c>
      <c r="V38" s="31">
        <v>0</v>
      </c>
      <c r="W38" s="31">
        <v>49.18</v>
      </c>
      <c r="X38" s="85">
        <v>107.22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252.10000000000002</v>
      </c>
      <c r="G39" s="17">
        <f t="shared" si="6"/>
        <v>157.46</v>
      </c>
      <c r="H39" s="272">
        <f t="shared" si="2"/>
        <v>94.64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74.53</v>
      </c>
      <c r="O39" s="31">
        <v>0</v>
      </c>
      <c r="P39" s="85">
        <v>82.93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94.64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463.65999999999997</v>
      </c>
      <c r="G40" s="17">
        <f t="shared" si="6"/>
        <v>210.92</v>
      </c>
      <c r="H40" s="272">
        <f t="shared" si="2"/>
        <v>252.74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210.92</v>
      </c>
      <c r="O40" s="31">
        <v>0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88.21</v>
      </c>
      <c r="V40" s="31">
        <v>115.35</v>
      </c>
      <c r="W40" s="31">
        <v>49.18</v>
      </c>
      <c r="X40" s="85">
        <v>0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72.24</v>
      </c>
      <c r="G42" s="17">
        <f t="shared" si="6"/>
        <v>72.24</v>
      </c>
      <c r="H42" s="272">
        <f t="shared" si="2"/>
        <v>0</v>
      </c>
      <c r="I42" s="32">
        <v>0</v>
      </c>
      <c r="J42" s="31">
        <v>72.24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9201.880000000001</v>
      </c>
      <c r="G43" s="17">
        <f t="shared" si="6"/>
        <v>3988.0099999999998</v>
      </c>
      <c r="H43" s="272">
        <f t="shared" si="2"/>
        <v>5213.870000000001</v>
      </c>
      <c r="I43" s="32">
        <v>0</v>
      </c>
      <c r="J43" s="31">
        <v>24.53</v>
      </c>
      <c r="K43" s="31">
        <v>0</v>
      </c>
      <c r="L43" s="31">
        <v>426.26</v>
      </c>
      <c r="M43" s="31">
        <v>949.71</v>
      </c>
      <c r="N43" s="31">
        <v>1303.29</v>
      </c>
      <c r="O43" s="31">
        <v>1064.5</v>
      </c>
      <c r="P43" s="85">
        <v>219.72</v>
      </c>
      <c r="Q43" s="32">
        <v>0</v>
      </c>
      <c r="R43" s="31">
        <v>0</v>
      </c>
      <c r="S43" s="31">
        <v>0</v>
      </c>
      <c r="T43" s="31">
        <v>223.78</v>
      </c>
      <c r="U43" s="31">
        <v>1153.07</v>
      </c>
      <c r="V43" s="31">
        <v>2016.2300000000002</v>
      </c>
      <c r="W43" s="31">
        <v>1284.69</v>
      </c>
      <c r="X43" s="85">
        <v>536.1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23906.730000000003</v>
      </c>
      <c r="G44" s="17">
        <f t="shared" si="4"/>
        <v>13845.09</v>
      </c>
      <c r="H44" s="272">
        <f t="shared" si="2"/>
        <v>10061.640000000001</v>
      </c>
      <c r="I44" s="32">
        <v>0</v>
      </c>
      <c r="J44" s="31">
        <v>0</v>
      </c>
      <c r="K44" s="31">
        <v>218.41</v>
      </c>
      <c r="L44" s="31">
        <v>2191.37</v>
      </c>
      <c r="M44" s="31">
        <v>4416.53</v>
      </c>
      <c r="N44" s="31">
        <v>4242.48</v>
      </c>
      <c r="O44" s="31">
        <v>2185.4399999999996</v>
      </c>
      <c r="P44" s="85">
        <v>590.86</v>
      </c>
      <c r="Q44" s="32">
        <v>0</v>
      </c>
      <c r="R44" s="31">
        <v>0</v>
      </c>
      <c r="S44" s="31">
        <v>68.9</v>
      </c>
      <c r="T44" s="31">
        <v>1624.56</v>
      </c>
      <c r="U44" s="31">
        <v>1871.31</v>
      </c>
      <c r="V44" s="31">
        <v>2785.67</v>
      </c>
      <c r="W44" s="31">
        <v>1923.6200000000001</v>
      </c>
      <c r="X44" s="85">
        <v>1787.58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10938.350000000002</v>
      </c>
      <c r="G45" s="17">
        <f t="shared" si="4"/>
        <v>4944.38</v>
      </c>
      <c r="H45" s="272">
        <f t="shared" si="2"/>
        <v>5993.970000000001</v>
      </c>
      <c r="I45" s="32">
        <v>195.31</v>
      </c>
      <c r="J45" s="31">
        <v>0</v>
      </c>
      <c r="K45" s="31">
        <v>126.45</v>
      </c>
      <c r="L45" s="31">
        <v>179.4</v>
      </c>
      <c r="M45" s="31">
        <v>276.72</v>
      </c>
      <c r="N45" s="31">
        <v>1991.69</v>
      </c>
      <c r="O45" s="31">
        <v>1595.26</v>
      </c>
      <c r="P45" s="85">
        <v>579.55</v>
      </c>
      <c r="Q45" s="32">
        <v>0</v>
      </c>
      <c r="R45" s="31">
        <v>0</v>
      </c>
      <c r="S45" s="31">
        <v>140.36</v>
      </c>
      <c r="T45" s="31">
        <v>142.34</v>
      </c>
      <c r="U45" s="31">
        <v>730.94</v>
      </c>
      <c r="V45" s="31">
        <v>2132.13</v>
      </c>
      <c r="W45" s="31">
        <v>2000.0200000000002</v>
      </c>
      <c r="X45" s="85">
        <v>848.1800000000001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1623.79</v>
      </c>
      <c r="G47" s="17">
        <f t="shared" si="4"/>
        <v>1016.34</v>
      </c>
      <c r="H47" s="272">
        <f t="shared" si="2"/>
        <v>607.45</v>
      </c>
      <c r="I47" s="32">
        <v>0</v>
      </c>
      <c r="J47" s="31">
        <v>0</v>
      </c>
      <c r="K47" s="31">
        <v>85.61</v>
      </c>
      <c r="L47" s="31">
        <v>242</v>
      </c>
      <c r="M47" s="31">
        <v>0</v>
      </c>
      <c r="N47" s="31">
        <v>298.4</v>
      </c>
      <c r="O47" s="31">
        <v>224.47</v>
      </c>
      <c r="P47" s="85">
        <v>165.86</v>
      </c>
      <c r="Q47" s="32">
        <v>0</v>
      </c>
      <c r="R47" s="31">
        <v>0</v>
      </c>
      <c r="S47" s="31">
        <v>135.64000000000001</v>
      </c>
      <c r="T47" s="31">
        <v>85.46</v>
      </c>
      <c r="U47" s="31">
        <v>121.13</v>
      </c>
      <c r="V47" s="31">
        <v>86.09</v>
      </c>
      <c r="W47" s="31">
        <v>179.13000000000002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7935.490000000001</v>
      </c>
      <c r="G48" s="17">
        <f t="shared" si="4"/>
        <v>5225.35</v>
      </c>
      <c r="H48" s="272">
        <f t="shared" si="2"/>
        <v>2710.1400000000003</v>
      </c>
      <c r="I48" s="32">
        <v>130.20999999999998</v>
      </c>
      <c r="J48" s="31">
        <v>210.2</v>
      </c>
      <c r="K48" s="31">
        <v>642.2600000000001</v>
      </c>
      <c r="L48" s="31">
        <v>1759.5</v>
      </c>
      <c r="M48" s="31">
        <v>557.86</v>
      </c>
      <c r="N48" s="31">
        <v>1257.88</v>
      </c>
      <c r="O48" s="31">
        <v>667.44</v>
      </c>
      <c r="P48" s="85">
        <v>0</v>
      </c>
      <c r="Q48" s="32">
        <v>245.76999999999998</v>
      </c>
      <c r="R48" s="31">
        <v>357.43</v>
      </c>
      <c r="S48" s="31">
        <v>281.51</v>
      </c>
      <c r="T48" s="31">
        <v>662.32</v>
      </c>
      <c r="U48" s="31">
        <v>367.64000000000004</v>
      </c>
      <c r="V48" s="31">
        <v>445.82</v>
      </c>
      <c r="W48" s="31">
        <v>202.42</v>
      </c>
      <c r="X48" s="85">
        <v>147.23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6711.41</v>
      </c>
      <c r="G49" s="17">
        <f t="shared" si="4"/>
        <v>3156.42</v>
      </c>
      <c r="H49" s="272">
        <f t="shared" si="2"/>
        <v>3554.9900000000002</v>
      </c>
      <c r="I49" s="32">
        <v>154.5</v>
      </c>
      <c r="J49" s="31">
        <v>0</v>
      </c>
      <c r="K49" s="31">
        <v>277.66999999999996</v>
      </c>
      <c r="L49" s="31">
        <v>535.61</v>
      </c>
      <c r="M49" s="31">
        <v>163.28</v>
      </c>
      <c r="N49" s="31">
        <v>1284.78</v>
      </c>
      <c r="O49" s="31">
        <v>408.84999999999997</v>
      </c>
      <c r="P49" s="85">
        <v>331.73</v>
      </c>
      <c r="Q49" s="32">
        <v>0</v>
      </c>
      <c r="R49" s="31">
        <v>0</v>
      </c>
      <c r="S49" s="31">
        <v>520.37</v>
      </c>
      <c r="T49" s="31">
        <v>0</v>
      </c>
      <c r="U49" s="31">
        <v>693.45</v>
      </c>
      <c r="V49" s="31">
        <v>1294.74</v>
      </c>
      <c r="W49" s="31">
        <v>510.3299999999999</v>
      </c>
      <c r="X49" s="85">
        <v>536.1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4234.389999999999</v>
      </c>
      <c r="G51" s="17">
        <f t="shared" si="4"/>
        <v>2748.83</v>
      </c>
      <c r="H51" s="272">
        <f t="shared" si="2"/>
        <v>1485.56</v>
      </c>
      <c r="I51" s="32">
        <v>65.10000000000001</v>
      </c>
      <c r="J51" s="31">
        <v>26.96</v>
      </c>
      <c r="K51" s="31">
        <v>190.42000000000002</v>
      </c>
      <c r="L51" s="31">
        <v>419.75</v>
      </c>
      <c r="M51" s="31">
        <v>581.4200000000001</v>
      </c>
      <c r="N51" s="31">
        <v>989.54</v>
      </c>
      <c r="O51" s="31">
        <v>413.75</v>
      </c>
      <c r="P51" s="85">
        <v>61.89</v>
      </c>
      <c r="Q51" s="32">
        <v>0</v>
      </c>
      <c r="R51" s="31">
        <v>0</v>
      </c>
      <c r="S51" s="31">
        <v>0</v>
      </c>
      <c r="T51" s="31">
        <v>169.85</v>
      </c>
      <c r="U51" s="31">
        <v>278.84</v>
      </c>
      <c r="V51" s="31">
        <v>673.0500000000001</v>
      </c>
      <c r="W51" s="31">
        <v>176.57999999999998</v>
      </c>
      <c r="X51" s="85">
        <v>187.23999999999998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1104.1</v>
      </c>
      <c r="G52" s="17">
        <f t="shared" si="4"/>
        <v>321.34999999999997</v>
      </c>
      <c r="H52" s="272">
        <f>SUM(Q52:X52)</f>
        <v>782.75</v>
      </c>
      <c r="I52" s="32">
        <v>0</v>
      </c>
      <c r="J52" s="31">
        <v>0</v>
      </c>
      <c r="K52" s="31">
        <v>0</v>
      </c>
      <c r="L52" s="31">
        <v>0</v>
      </c>
      <c r="M52" s="31">
        <v>75.42999999999999</v>
      </c>
      <c r="N52" s="31">
        <v>0</v>
      </c>
      <c r="O52" s="31">
        <v>214.97</v>
      </c>
      <c r="P52" s="85">
        <v>30.95</v>
      </c>
      <c r="Q52" s="32">
        <v>0</v>
      </c>
      <c r="R52" s="31">
        <v>0</v>
      </c>
      <c r="S52" s="31">
        <v>234.42</v>
      </c>
      <c r="T52" s="31">
        <v>87.66</v>
      </c>
      <c r="U52" s="31">
        <v>65.83</v>
      </c>
      <c r="V52" s="31">
        <v>119.24</v>
      </c>
      <c r="W52" s="31">
        <v>275.6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143.07</v>
      </c>
      <c r="G53" s="17">
        <f>SUM(I53:P53)</f>
        <v>0</v>
      </c>
      <c r="H53" s="272">
        <f>SUM(Q53:X53)</f>
        <v>143.07</v>
      </c>
      <c r="I53" s="32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143.07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27239.230000000003</v>
      </c>
      <c r="G54" s="54">
        <f>SUM(G55:G61)</f>
        <v>15425.28</v>
      </c>
      <c r="H54" s="270">
        <f>SUM(H55:H61)</f>
        <v>11813.95</v>
      </c>
      <c r="I54" s="55">
        <f>SUM(I55:I61)</f>
        <v>837.59</v>
      </c>
      <c r="J54" s="56">
        <f aca="true" t="shared" si="7" ref="J54:X54">SUM(J55:J61)</f>
        <v>1254.0500000000002</v>
      </c>
      <c r="K54" s="56">
        <f t="shared" si="7"/>
        <v>3906.2699999999995</v>
      </c>
      <c r="L54" s="56">
        <f t="shared" si="7"/>
        <v>4101.72</v>
      </c>
      <c r="M54" s="56">
        <f>SUM(M55:M61)</f>
        <v>1254.61</v>
      </c>
      <c r="N54" s="56">
        <f t="shared" si="7"/>
        <v>1752.6499999999999</v>
      </c>
      <c r="O54" s="56">
        <f t="shared" si="7"/>
        <v>1458.12</v>
      </c>
      <c r="P54" s="253">
        <f>SUM(P55:P61)</f>
        <v>860.27</v>
      </c>
      <c r="Q54" s="55">
        <f t="shared" si="7"/>
        <v>1043.02</v>
      </c>
      <c r="R54" s="56">
        <f t="shared" si="7"/>
        <v>840.46</v>
      </c>
      <c r="S54" s="56">
        <f t="shared" si="7"/>
        <v>2596.4</v>
      </c>
      <c r="T54" s="56">
        <f t="shared" si="7"/>
        <v>2368.45</v>
      </c>
      <c r="U54" s="56">
        <f t="shared" si="7"/>
        <v>1368.8</v>
      </c>
      <c r="V54" s="56">
        <f t="shared" si="7"/>
        <v>1866.66</v>
      </c>
      <c r="W54" s="56">
        <f t="shared" si="7"/>
        <v>1288.4600000000003</v>
      </c>
      <c r="X54" s="253">
        <f t="shared" si="7"/>
        <v>441.7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7119.2699999999995</v>
      </c>
      <c r="G55" s="17">
        <f t="shared" si="4"/>
        <v>5330.219999999999</v>
      </c>
      <c r="H55" s="272">
        <f t="shared" si="2"/>
        <v>1789.0500000000002</v>
      </c>
      <c r="I55" s="255">
        <v>0</v>
      </c>
      <c r="J55" s="33">
        <v>131.45000000000002</v>
      </c>
      <c r="K55" s="33">
        <v>2149.74</v>
      </c>
      <c r="L55" s="33">
        <v>2068.3199999999997</v>
      </c>
      <c r="M55" s="33">
        <v>427.24</v>
      </c>
      <c r="N55" s="33">
        <v>450.73</v>
      </c>
      <c r="O55" s="33">
        <v>102.74</v>
      </c>
      <c r="P55" s="85">
        <v>0</v>
      </c>
      <c r="Q55" s="255">
        <v>30.57</v>
      </c>
      <c r="R55" s="33">
        <v>274.03</v>
      </c>
      <c r="S55" s="33">
        <v>422.54</v>
      </c>
      <c r="T55" s="33">
        <v>387.58</v>
      </c>
      <c r="U55" s="33">
        <v>181.69</v>
      </c>
      <c r="V55" s="33">
        <v>492.64000000000004</v>
      </c>
      <c r="W55" s="33">
        <v>0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9295.880000000001</v>
      </c>
      <c r="G56" s="17">
        <f t="shared" si="4"/>
        <v>4390.26</v>
      </c>
      <c r="H56" s="272">
        <f t="shared" si="2"/>
        <v>4905.62</v>
      </c>
      <c r="I56" s="255">
        <v>333.28999999999996</v>
      </c>
      <c r="J56" s="33">
        <v>329.83</v>
      </c>
      <c r="K56" s="33">
        <v>306.36</v>
      </c>
      <c r="L56" s="33">
        <v>634.34</v>
      </c>
      <c r="M56" s="33">
        <v>340.93</v>
      </c>
      <c r="N56" s="33">
        <v>756.66</v>
      </c>
      <c r="O56" s="33">
        <v>1025.39</v>
      </c>
      <c r="P56" s="85">
        <v>663.46</v>
      </c>
      <c r="Q56" s="255">
        <v>316.7</v>
      </c>
      <c r="R56" s="33">
        <v>29.46</v>
      </c>
      <c r="S56" s="33">
        <v>34.45</v>
      </c>
      <c r="T56" s="33">
        <v>647.73</v>
      </c>
      <c r="U56" s="33">
        <v>916.92</v>
      </c>
      <c r="V56" s="33">
        <v>1374.02</v>
      </c>
      <c r="W56" s="33">
        <v>1144.64</v>
      </c>
      <c r="X56" s="256">
        <v>441.7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1884.5</v>
      </c>
      <c r="G57" s="17">
        <f t="shared" si="4"/>
        <v>788.3700000000001</v>
      </c>
      <c r="H57" s="272">
        <f t="shared" si="2"/>
        <v>1096.1299999999999</v>
      </c>
      <c r="I57" s="255">
        <v>65.10000000000001</v>
      </c>
      <c r="J57" s="33">
        <v>315.90000000000003</v>
      </c>
      <c r="K57" s="33">
        <v>21.5</v>
      </c>
      <c r="L57" s="33">
        <v>122.03</v>
      </c>
      <c r="M57" s="33">
        <v>28.150000000000002</v>
      </c>
      <c r="N57" s="33">
        <v>197.35</v>
      </c>
      <c r="O57" s="33">
        <v>38.339999999999996</v>
      </c>
      <c r="P57" s="85">
        <v>0</v>
      </c>
      <c r="Q57" s="255">
        <v>163.85</v>
      </c>
      <c r="R57" s="33">
        <v>266.26</v>
      </c>
      <c r="S57" s="33">
        <v>382.2</v>
      </c>
      <c r="T57" s="33">
        <v>198.1</v>
      </c>
      <c r="U57" s="33">
        <v>85.72</v>
      </c>
      <c r="V57" s="33">
        <v>0</v>
      </c>
      <c r="W57" s="33">
        <v>0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1770.82</v>
      </c>
      <c r="G58" s="17">
        <f t="shared" si="4"/>
        <v>756.18</v>
      </c>
      <c r="H58" s="272">
        <f t="shared" si="2"/>
        <v>1014.64</v>
      </c>
      <c r="I58" s="255">
        <v>24.29</v>
      </c>
      <c r="J58" s="33">
        <v>293.94</v>
      </c>
      <c r="K58" s="33">
        <v>162.42999999999998</v>
      </c>
      <c r="L58" s="33">
        <v>0</v>
      </c>
      <c r="M58" s="33">
        <v>163.28</v>
      </c>
      <c r="N58" s="33">
        <v>0</v>
      </c>
      <c r="O58" s="33">
        <v>112.24000000000001</v>
      </c>
      <c r="P58" s="85">
        <v>0</v>
      </c>
      <c r="Q58" s="255">
        <v>306.91</v>
      </c>
      <c r="R58" s="33">
        <v>120.63</v>
      </c>
      <c r="S58" s="33">
        <v>177.22</v>
      </c>
      <c r="T58" s="33">
        <v>315.24</v>
      </c>
      <c r="U58" s="33">
        <v>0</v>
      </c>
      <c r="V58" s="33">
        <v>0</v>
      </c>
      <c r="W58" s="33">
        <v>94.64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2624.29</v>
      </c>
      <c r="G59" s="17">
        <f t="shared" si="4"/>
        <v>1247.8899999999999</v>
      </c>
      <c r="H59" s="272">
        <f t="shared" si="2"/>
        <v>1376.4</v>
      </c>
      <c r="I59" s="255">
        <v>0</v>
      </c>
      <c r="J59" s="33">
        <v>24.53</v>
      </c>
      <c r="K59" s="33">
        <v>619.64</v>
      </c>
      <c r="L59" s="33">
        <v>471.99</v>
      </c>
      <c r="M59" s="33">
        <v>131.73000000000002</v>
      </c>
      <c r="N59" s="33">
        <v>0</v>
      </c>
      <c r="O59" s="33">
        <v>0</v>
      </c>
      <c r="P59" s="85">
        <v>0</v>
      </c>
      <c r="Q59" s="255">
        <v>0</v>
      </c>
      <c r="R59" s="33">
        <v>0</v>
      </c>
      <c r="S59" s="33">
        <v>871.6</v>
      </c>
      <c r="T59" s="33">
        <v>504.8</v>
      </c>
      <c r="U59" s="33">
        <v>0</v>
      </c>
      <c r="V59" s="33">
        <v>0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816.37</v>
      </c>
      <c r="G60" s="17">
        <f t="shared" si="4"/>
        <v>816.37</v>
      </c>
      <c r="H60" s="272">
        <f t="shared" si="2"/>
        <v>0</v>
      </c>
      <c r="I60" s="255">
        <v>65.10000000000001</v>
      </c>
      <c r="J60" s="33">
        <v>65.72</v>
      </c>
      <c r="K60" s="33">
        <v>173.64</v>
      </c>
      <c r="L60" s="33">
        <v>273.84</v>
      </c>
      <c r="M60" s="33">
        <v>0</v>
      </c>
      <c r="N60" s="33">
        <v>199.73</v>
      </c>
      <c r="O60" s="33">
        <v>38.339999999999996</v>
      </c>
      <c r="P60" s="85">
        <v>0</v>
      </c>
      <c r="Q60" s="255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3728.1000000000004</v>
      </c>
      <c r="G61" s="17">
        <f t="shared" si="4"/>
        <v>2095.9900000000002</v>
      </c>
      <c r="H61" s="272">
        <f t="shared" si="2"/>
        <v>1632.1100000000001</v>
      </c>
      <c r="I61" s="255">
        <v>349.81</v>
      </c>
      <c r="J61" s="33">
        <v>92.67999999999999</v>
      </c>
      <c r="K61" s="33">
        <v>472.96</v>
      </c>
      <c r="L61" s="33">
        <v>531.2</v>
      </c>
      <c r="M61" s="33">
        <v>163.28</v>
      </c>
      <c r="N61" s="33">
        <v>148.18</v>
      </c>
      <c r="O61" s="33">
        <v>141.07</v>
      </c>
      <c r="P61" s="85">
        <v>196.81</v>
      </c>
      <c r="Q61" s="255">
        <v>224.99</v>
      </c>
      <c r="R61" s="33">
        <v>150.07999999999998</v>
      </c>
      <c r="S61" s="33">
        <v>708.39</v>
      </c>
      <c r="T61" s="33">
        <v>315</v>
      </c>
      <c r="U61" s="33">
        <v>184.47</v>
      </c>
      <c r="V61" s="33">
        <v>0</v>
      </c>
      <c r="W61" s="33">
        <v>49.18</v>
      </c>
      <c r="X61" s="256">
        <v>0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35431.75</v>
      </c>
      <c r="G62" s="97">
        <f t="shared" si="4"/>
        <v>16045.72</v>
      </c>
      <c r="H62" s="274">
        <f>SUM(Q62:X62)</f>
        <v>19386.03</v>
      </c>
      <c r="I62" s="98">
        <v>113.69</v>
      </c>
      <c r="J62" s="94">
        <v>49.050000000000004</v>
      </c>
      <c r="K62" s="94">
        <v>158.88</v>
      </c>
      <c r="L62" s="94">
        <v>36.89</v>
      </c>
      <c r="M62" s="94">
        <v>405.39</v>
      </c>
      <c r="N62" s="94">
        <v>2900.23</v>
      </c>
      <c r="O62" s="94">
        <v>7111.01</v>
      </c>
      <c r="P62" s="95">
        <v>5270.58</v>
      </c>
      <c r="Q62" s="98">
        <v>0</v>
      </c>
      <c r="R62" s="94">
        <v>470.27000000000004</v>
      </c>
      <c r="S62" s="94">
        <v>0</v>
      </c>
      <c r="T62" s="94">
        <v>412.16999999999996</v>
      </c>
      <c r="U62" s="94">
        <v>42.86</v>
      </c>
      <c r="V62" s="94">
        <v>4520.29</v>
      </c>
      <c r="W62" s="94">
        <v>7918.46</v>
      </c>
      <c r="X62" s="95">
        <v>6021.9800000000005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172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45615.027</v>
      </c>
      <c r="G6" s="60">
        <f>SUM(I6:P6)</f>
        <v>23262.781</v>
      </c>
      <c r="H6" s="268">
        <f>SUM(Q6:X6)</f>
        <v>22352.246</v>
      </c>
      <c r="I6" s="61">
        <v>2017.084</v>
      </c>
      <c r="J6" s="62">
        <v>4058.633</v>
      </c>
      <c r="K6" s="62">
        <v>5910.572</v>
      </c>
      <c r="L6" s="62">
        <v>6600.397</v>
      </c>
      <c r="M6" s="62">
        <v>2316.013</v>
      </c>
      <c r="N6" s="62">
        <v>1487.872</v>
      </c>
      <c r="O6" s="62">
        <v>653.925</v>
      </c>
      <c r="P6" s="249">
        <v>218.285</v>
      </c>
      <c r="Q6" s="61">
        <v>1853.66</v>
      </c>
      <c r="R6" s="62">
        <v>3848.817</v>
      </c>
      <c r="S6" s="62">
        <v>5779.45</v>
      </c>
      <c r="T6" s="62">
        <v>6296.083</v>
      </c>
      <c r="U6" s="62">
        <v>2212.693</v>
      </c>
      <c r="V6" s="62">
        <v>1424.9</v>
      </c>
      <c r="W6" s="62">
        <v>718.203</v>
      </c>
      <c r="X6" s="249">
        <v>218.44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350453.56</v>
      </c>
      <c r="G9" s="50">
        <f>SUM(I9:P9)</f>
        <v>196670.16999999998</v>
      </c>
      <c r="H9" s="269">
        <f>SUM(Q9:X9)</f>
        <v>153783.39</v>
      </c>
      <c r="I9" s="51">
        <f aca="true" t="shared" si="0" ref="I9:X9">I10+I24+I54+I62</f>
        <v>21779.63</v>
      </c>
      <c r="J9" s="52">
        <f t="shared" si="0"/>
        <v>4019.28</v>
      </c>
      <c r="K9" s="52">
        <f t="shared" si="0"/>
        <v>10796.92</v>
      </c>
      <c r="L9" s="52">
        <f t="shared" si="0"/>
        <v>28041.139999999996</v>
      </c>
      <c r="M9" s="52">
        <f t="shared" si="0"/>
        <v>26099.75</v>
      </c>
      <c r="N9" s="52">
        <f t="shared" si="0"/>
        <v>39551.43</v>
      </c>
      <c r="O9" s="52">
        <f t="shared" si="0"/>
        <v>41267.60999999999</v>
      </c>
      <c r="P9" s="252">
        <f t="shared" si="0"/>
        <v>25114.409999999996</v>
      </c>
      <c r="Q9" s="51">
        <f t="shared" si="0"/>
        <v>19197.629999999997</v>
      </c>
      <c r="R9" s="52">
        <f t="shared" si="0"/>
        <v>3913.2099999999996</v>
      </c>
      <c r="S9" s="52">
        <f t="shared" si="0"/>
        <v>9924.849999999999</v>
      </c>
      <c r="T9" s="52">
        <f t="shared" si="0"/>
        <v>15864.77</v>
      </c>
      <c r="U9" s="52">
        <f t="shared" si="0"/>
        <v>16118.96</v>
      </c>
      <c r="V9" s="52">
        <f t="shared" si="0"/>
        <v>30220.480000000007</v>
      </c>
      <c r="W9" s="52">
        <f t="shared" si="0"/>
        <v>37890.57000000001</v>
      </c>
      <c r="X9" s="252">
        <f t="shared" si="0"/>
        <v>20652.92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162909.47</v>
      </c>
      <c r="G10" s="54">
        <f>SUM(I10:P10)</f>
        <v>87017.94</v>
      </c>
      <c r="H10" s="270">
        <f>SUM(Q10:X10)</f>
        <v>75891.53</v>
      </c>
      <c r="I10" s="55">
        <f>SUM(I11:I23)</f>
        <v>18761.56</v>
      </c>
      <c r="J10" s="56">
        <f>SUM(J11:J23)</f>
        <v>2035.09</v>
      </c>
      <c r="K10" s="56">
        <f>SUM(K11:K23)</f>
        <v>3487.3900000000003</v>
      </c>
      <c r="L10" s="56">
        <f aca="true" t="shared" si="1" ref="L10:X10">SUM(L11:L23)</f>
        <v>9868.65</v>
      </c>
      <c r="M10" s="56">
        <f t="shared" si="1"/>
        <v>9436.43</v>
      </c>
      <c r="N10" s="56">
        <f t="shared" si="1"/>
        <v>15922.89</v>
      </c>
      <c r="O10" s="56">
        <f t="shared" si="1"/>
        <v>17241.32</v>
      </c>
      <c r="P10" s="253">
        <f t="shared" si="1"/>
        <v>10264.61</v>
      </c>
      <c r="Q10" s="55">
        <f t="shared" si="1"/>
        <v>16893.6</v>
      </c>
      <c r="R10" s="56">
        <f t="shared" si="1"/>
        <v>2268.02</v>
      </c>
      <c r="S10" s="56">
        <f t="shared" si="1"/>
        <v>4746.21</v>
      </c>
      <c r="T10" s="56">
        <f t="shared" si="1"/>
        <v>6124.830000000001</v>
      </c>
      <c r="U10" s="56">
        <f t="shared" si="1"/>
        <v>5624.030000000001</v>
      </c>
      <c r="V10" s="56">
        <f t="shared" si="1"/>
        <v>12782.550000000001</v>
      </c>
      <c r="W10" s="56">
        <f t="shared" si="1"/>
        <v>17721.030000000002</v>
      </c>
      <c r="X10" s="253">
        <f t="shared" si="1"/>
        <v>9731.26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19290.71</v>
      </c>
      <c r="G11" s="19">
        <f>SUM(I11:P11)</f>
        <v>13569.19</v>
      </c>
      <c r="H11" s="271">
        <f aca="true" t="shared" si="2" ref="H11:H61">SUM(Q11:X11)</f>
        <v>5721.52</v>
      </c>
      <c r="I11" s="18">
        <v>71.17</v>
      </c>
      <c r="J11" s="31">
        <v>86.9</v>
      </c>
      <c r="K11" s="31">
        <v>324.43</v>
      </c>
      <c r="L11" s="31">
        <v>3230.25</v>
      </c>
      <c r="M11" s="31">
        <v>3037.75</v>
      </c>
      <c r="N11" s="31">
        <v>3663.15</v>
      </c>
      <c r="O11" s="31">
        <v>2304.26</v>
      </c>
      <c r="P11" s="85">
        <v>851.2800000000001</v>
      </c>
      <c r="Q11" s="32">
        <v>54.370000000000005</v>
      </c>
      <c r="R11" s="31">
        <v>86.04</v>
      </c>
      <c r="S11" s="31">
        <v>657.39</v>
      </c>
      <c r="T11" s="31">
        <v>1320.99</v>
      </c>
      <c r="U11" s="31">
        <v>1208.89</v>
      </c>
      <c r="V11" s="31">
        <v>899.1</v>
      </c>
      <c r="W11" s="31">
        <v>1207.25</v>
      </c>
      <c r="X11" s="85">
        <v>287.49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400.7099999999999</v>
      </c>
      <c r="G12" s="19">
        <f aca="true" t="shared" si="4" ref="G12:G62">SUM(I12:P12)</f>
        <v>226.34999999999997</v>
      </c>
      <c r="H12" s="271">
        <f t="shared" si="2"/>
        <v>174.35999999999999</v>
      </c>
      <c r="I12" s="18">
        <v>0</v>
      </c>
      <c r="J12" s="31">
        <v>0</v>
      </c>
      <c r="K12" s="31">
        <v>28.11</v>
      </c>
      <c r="L12" s="31">
        <v>167.54</v>
      </c>
      <c r="M12" s="31">
        <v>0</v>
      </c>
      <c r="N12" s="31">
        <v>0</v>
      </c>
      <c r="O12" s="31">
        <v>30.700000000000003</v>
      </c>
      <c r="P12" s="85">
        <v>0</v>
      </c>
      <c r="Q12" s="32">
        <v>0</v>
      </c>
      <c r="R12" s="31">
        <v>0</v>
      </c>
      <c r="S12" s="31">
        <v>23.88</v>
      </c>
      <c r="T12" s="31">
        <v>73.48</v>
      </c>
      <c r="U12" s="31">
        <v>0</v>
      </c>
      <c r="V12" s="31">
        <v>52.46</v>
      </c>
      <c r="W12" s="31">
        <v>0</v>
      </c>
      <c r="X12" s="85">
        <v>24.54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53158.48</v>
      </c>
      <c r="G13" s="19">
        <f t="shared" si="4"/>
        <v>26034.940000000002</v>
      </c>
      <c r="H13" s="271">
        <f t="shared" si="2"/>
        <v>27123.54</v>
      </c>
      <c r="I13" s="18">
        <v>1375.42</v>
      </c>
      <c r="J13" s="31">
        <v>255.52999999999997</v>
      </c>
      <c r="K13" s="31">
        <v>616.4399999999999</v>
      </c>
      <c r="L13" s="31">
        <v>1469.13</v>
      </c>
      <c r="M13" s="31">
        <v>1708.77</v>
      </c>
      <c r="N13" s="31">
        <v>5447.66</v>
      </c>
      <c r="O13" s="31">
        <v>8543.23</v>
      </c>
      <c r="P13" s="85">
        <v>6618.76</v>
      </c>
      <c r="Q13" s="32">
        <v>1488.99</v>
      </c>
      <c r="R13" s="31">
        <v>503.2</v>
      </c>
      <c r="S13" s="31">
        <v>643.03</v>
      </c>
      <c r="T13" s="31">
        <v>882.82</v>
      </c>
      <c r="U13" s="31">
        <v>1845.1</v>
      </c>
      <c r="V13" s="31">
        <v>5426.75</v>
      </c>
      <c r="W13" s="31">
        <v>9774.810000000001</v>
      </c>
      <c r="X13" s="85">
        <v>6558.84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863.56</v>
      </c>
      <c r="G14" s="19">
        <f t="shared" si="4"/>
        <v>474.96</v>
      </c>
      <c r="H14" s="271">
        <f t="shared" si="2"/>
        <v>388.6</v>
      </c>
      <c r="I14" s="18">
        <v>126.6</v>
      </c>
      <c r="J14" s="31">
        <v>52.23</v>
      </c>
      <c r="K14" s="31">
        <v>0</v>
      </c>
      <c r="L14" s="31">
        <v>113.14</v>
      </c>
      <c r="M14" s="31">
        <v>0</v>
      </c>
      <c r="N14" s="31">
        <v>60.17</v>
      </c>
      <c r="O14" s="31">
        <v>122.82</v>
      </c>
      <c r="P14" s="85">
        <v>0</v>
      </c>
      <c r="Q14" s="32">
        <v>261.54</v>
      </c>
      <c r="R14" s="31">
        <v>0</v>
      </c>
      <c r="S14" s="31">
        <v>48.980000000000004</v>
      </c>
      <c r="T14" s="31">
        <v>0</v>
      </c>
      <c r="U14" s="31">
        <v>25.62</v>
      </c>
      <c r="V14" s="31">
        <v>52.46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737.39</v>
      </c>
      <c r="G15" s="17">
        <f t="shared" si="4"/>
        <v>505.9</v>
      </c>
      <c r="H15" s="272">
        <f t="shared" si="2"/>
        <v>231.48999999999998</v>
      </c>
      <c r="I15" s="18">
        <v>151.92</v>
      </c>
      <c r="J15" s="31">
        <v>87.62</v>
      </c>
      <c r="K15" s="31">
        <v>28.11</v>
      </c>
      <c r="L15" s="31">
        <v>59.85</v>
      </c>
      <c r="M15" s="31">
        <v>35.07</v>
      </c>
      <c r="N15" s="31">
        <v>143.33</v>
      </c>
      <c r="O15" s="31">
        <v>0</v>
      </c>
      <c r="P15" s="85">
        <v>0</v>
      </c>
      <c r="Q15" s="32">
        <v>0</v>
      </c>
      <c r="R15" s="31">
        <v>98.03</v>
      </c>
      <c r="S15" s="31">
        <v>60.81</v>
      </c>
      <c r="T15" s="31">
        <v>19.07</v>
      </c>
      <c r="U15" s="31">
        <v>24.26</v>
      </c>
      <c r="V15" s="31">
        <v>29.32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4508.8099999999995</v>
      </c>
      <c r="G16" s="17">
        <f t="shared" si="4"/>
        <v>2443.37</v>
      </c>
      <c r="H16" s="272">
        <f t="shared" si="2"/>
        <v>2065.44</v>
      </c>
      <c r="I16" s="18">
        <v>222.48999999999998</v>
      </c>
      <c r="J16" s="31">
        <v>203.73</v>
      </c>
      <c r="K16" s="31">
        <v>395.22</v>
      </c>
      <c r="L16" s="31">
        <v>479.15999999999997</v>
      </c>
      <c r="M16" s="31">
        <v>336.06</v>
      </c>
      <c r="N16" s="31">
        <v>398.72999999999996</v>
      </c>
      <c r="O16" s="31">
        <v>326.58</v>
      </c>
      <c r="P16" s="85">
        <v>81.4</v>
      </c>
      <c r="Q16" s="32">
        <v>455.86</v>
      </c>
      <c r="R16" s="31">
        <v>234.16</v>
      </c>
      <c r="S16" s="31">
        <v>248.37</v>
      </c>
      <c r="T16" s="31">
        <v>387.71</v>
      </c>
      <c r="U16" s="31">
        <v>138.74</v>
      </c>
      <c r="V16" s="31">
        <v>251.66</v>
      </c>
      <c r="W16" s="31">
        <v>299.86</v>
      </c>
      <c r="X16" s="85">
        <v>49.08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28655.53</v>
      </c>
      <c r="G17" s="17">
        <f t="shared" si="4"/>
        <v>15396.53</v>
      </c>
      <c r="H17" s="272">
        <f t="shared" si="2"/>
        <v>13259</v>
      </c>
      <c r="I17" s="18">
        <v>1320.8</v>
      </c>
      <c r="J17" s="31">
        <v>836.5</v>
      </c>
      <c r="K17" s="31">
        <v>1642.61</v>
      </c>
      <c r="L17" s="31">
        <v>2968.77</v>
      </c>
      <c r="M17" s="31">
        <v>2523.3500000000004</v>
      </c>
      <c r="N17" s="31">
        <v>3006.11</v>
      </c>
      <c r="O17" s="31">
        <v>2209.5</v>
      </c>
      <c r="P17" s="85">
        <v>888.89</v>
      </c>
      <c r="Q17" s="32">
        <v>1156.8899999999999</v>
      </c>
      <c r="R17" s="31">
        <v>884.91</v>
      </c>
      <c r="S17" s="31">
        <v>1581.47</v>
      </c>
      <c r="T17" s="31">
        <v>2143.4700000000003</v>
      </c>
      <c r="U17" s="31">
        <v>1571.1399999999999</v>
      </c>
      <c r="V17" s="31">
        <v>2936.93</v>
      </c>
      <c r="W17" s="31">
        <v>2254.69</v>
      </c>
      <c r="X17" s="85">
        <v>729.5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11580.630000000001</v>
      </c>
      <c r="G18" s="17">
        <f>SUM(I18:P18)</f>
        <v>6638.6900000000005</v>
      </c>
      <c r="H18" s="272">
        <f t="shared" si="2"/>
        <v>4941.9400000000005</v>
      </c>
      <c r="I18" s="18">
        <v>2310.76</v>
      </c>
      <c r="J18" s="31">
        <v>252.6</v>
      </c>
      <c r="K18" s="31">
        <v>28.11</v>
      </c>
      <c r="L18" s="31">
        <v>172.75</v>
      </c>
      <c r="M18" s="31">
        <v>604.02</v>
      </c>
      <c r="N18" s="31">
        <v>1197.91</v>
      </c>
      <c r="O18" s="31">
        <v>1318.03</v>
      </c>
      <c r="P18" s="85">
        <v>754.51</v>
      </c>
      <c r="Q18" s="32">
        <v>1931.7</v>
      </c>
      <c r="R18" s="31">
        <v>97.98</v>
      </c>
      <c r="S18" s="31">
        <v>86.12</v>
      </c>
      <c r="T18" s="31">
        <v>19.09</v>
      </c>
      <c r="U18" s="31">
        <v>179.9</v>
      </c>
      <c r="V18" s="31">
        <v>685.76</v>
      </c>
      <c r="W18" s="31">
        <v>1248.1599999999999</v>
      </c>
      <c r="X18" s="85">
        <v>693.23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6980.19</v>
      </c>
      <c r="G19" s="17">
        <f t="shared" si="4"/>
        <v>3974.46</v>
      </c>
      <c r="H19" s="272">
        <f t="shared" si="2"/>
        <v>3005.7299999999996</v>
      </c>
      <c r="I19" s="18">
        <v>1616.58</v>
      </c>
      <c r="J19" s="31">
        <v>57.69</v>
      </c>
      <c r="K19" s="31">
        <v>80.25999999999999</v>
      </c>
      <c r="L19" s="31">
        <v>386.29999999999995</v>
      </c>
      <c r="M19" s="31">
        <v>321.75</v>
      </c>
      <c r="N19" s="31">
        <v>738.29</v>
      </c>
      <c r="O19" s="31">
        <v>480.25</v>
      </c>
      <c r="P19" s="85">
        <v>293.34</v>
      </c>
      <c r="Q19" s="32">
        <v>1314.4</v>
      </c>
      <c r="R19" s="31">
        <v>66.43</v>
      </c>
      <c r="S19" s="31">
        <v>101.09</v>
      </c>
      <c r="T19" s="31">
        <v>216.07999999999998</v>
      </c>
      <c r="U19" s="31">
        <v>137.35</v>
      </c>
      <c r="V19" s="31">
        <v>406.43</v>
      </c>
      <c r="W19" s="31">
        <v>596.8299999999999</v>
      </c>
      <c r="X19" s="85">
        <v>167.12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1106.21</v>
      </c>
      <c r="G20" s="17">
        <f t="shared" si="4"/>
        <v>0</v>
      </c>
      <c r="H20" s="272">
        <f t="shared" si="2"/>
        <v>1106.21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744.66</v>
      </c>
      <c r="T20" s="31">
        <v>361.54999999999995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20020.739999999998</v>
      </c>
      <c r="G21" s="17">
        <f t="shared" si="4"/>
        <v>10595.560000000001</v>
      </c>
      <c r="H21" s="272">
        <f t="shared" si="2"/>
        <v>9425.179999999998</v>
      </c>
      <c r="I21" s="18">
        <v>10595.560000000001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9425.179999999998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4155.12</v>
      </c>
      <c r="G22" s="17">
        <f t="shared" si="4"/>
        <v>1752.91</v>
      </c>
      <c r="H22" s="272">
        <f t="shared" si="2"/>
        <v>2402.21</v>
      </c>
      <c r="I22" s="18">
        <v>545.25</v>
      </c>
      <c r="J22" s="31">
        <v>86.54</v>
      </c>
      <c r="K22" s="31">
        <v>156.09</v>
      </c>
      <c r="L22" s="31">
        <v>256.29</v>
      </c>
      <c r="M22" s="31">
        <v>122.91000000000001</v>
      </c>
      <c r="N22" s="31">
        <v>246.09</v>
      </c>
      <c r="O22" s="31">
        <v>273.74</v>
      </c>
      <c r="P22" s="85">
        <v>66</v>
      </c>
      <c r="Q22" s="32">
        <v>511.32</v>
      </c>
      <c r="R22" s="31">
        <v>164.41</v>
      </c>
      <c r="S22" s="31">
        <v>280.90999999999997</v>
      </c>
      <c r="T22" s="31">
        <v>246.60999999999999</v>
      </c>
      <c r="U22" s="31">
        <v>68.18</v>
      </c>
      <c r="V22" s="31">
        <v>649.83</v>
      </c>
      <c r="W22" s="31">
        <v>411.98</v>
      </c>
      <c r="X22" s="85">
        <v>68.97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11451.39</v>
      </c>
      <c r="G23" s="17">
        <f>SUM(I23:P23)</f>
        <v>5405.08</v>
      </c>
      <c r="H23" s="272">
        <f t="shared" si="2"/>
        <v>6046.3099999999995</v>
      </c>
      <c r="I23" s="18">
        <v>425.01</v>
      </c>
      <c r="J23" s="31">
        <v>115.75</v>
      </c>
      <c r="K23" s="31">
        <v>188.01000000000002</v>
      </c>
      <c r="L23" s="31">
        <v>565.47</v>
      </c>
      <c r="M23" s="31">
        <v>746.75</v>
      </c>
      <c r="N23" s="31">
        <v>1021.4499999999999</v>
      </c>
      <c r="O23" s="31">
        <v>1632.21</v>
      </c>
      <c r="P23" s="85">
        <v>710.43</v>
      </c>
      <c r="Q23" s="32">
        <v>293.35</v>
      </c>
      <c r="R23" s="31">
        <v>132.86</v>
      </c>
      <c r="S23" s="31">
        <v>269.5</v>
      </c>
      <c r="T23" s="31">
        <v>453.96</v>
      </c>
      <c r="U23" s="31">
        <v>424.85</v>
      </c>
      <c r="V23" s="31">
        <v>1391.8500000000001</v>
      </c>
      <c r="W23" s="31">
        <v>1927.45</v>
      </c>
      <c r="X23" s="85">
        <v>1152.49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136103.56000000003</v>
      </c>
      <c r="G24" s="54">
        <f>SUM(I24:P24)</f>
        <v>78977.05000000002</v>
      </c>
      <c r="H24" s="270">
        <f>SUM(Q24:X24)</f>
        <v>57126.51</v>
      </c>
      <c r="I24" s="55">
        <f>SUM(I25:I53)</f>
        <v>2076.1</v>
      </c>
      <c r="J24" s="56">
        <f aca="true" t="shared" si="5" ref="J24:X24">SUM(J25:J53)</f>
        <v>714.8700000000001</v>
      </c>
      <c r="K24" s="56">
        <f t="shared" si="5"/>
        <v>2580.92</v>
      </c>
      <c r="L24" s="56">
        <f t="shared" si="5"/>
        <v>11753.2</v>
      </c>
      <c r="M24" s="56">
        <f t="shared" si="5"/>
        <v>14165.8</v>
      </c>
      <c r="N24" s="56">
        <f t="shared" si="5"/>
        <v>20269.600000000002</v>
      </c>
      <c r="O24" s="56">
        <f t="shared" si="5"/>
        <v>18512.070000000003</v>
      </c>
      <c r="P24" s="253">
        <f t="shared" si="5"/>
        <v>8904.49</v>
      </c>
      <c r="Q24" s="55">
        <f t="shared" si="5"/>
        <v>1534.5900000000001</v>
      </c>
      <c r="R24" s="56">
        <f t="shared" si="5"/>
        <v>920.7399999999999</v>
      </c>
      <c r="S24" s="56">
        <f>SUM(S25:S53)</f>
        <v>2496.61</v>
      </c>
      <c r="T24" s="56">
        <f t="shared" si="5"/>
        <v>7861.78</v>
      </c>
      <c r="U24" s="56">
        <f t="shared" si="5"/>
        <v>9530.3</v>
      </c>
      <c r="V24" s="56">
        <f t="shared" si="5"/>
        <v>14674.330000000002</v>
      </c>
      <c r="W24" s="56">
        <f t="shared" si="5"/>
        <v>14729.78</v>
      </c>
      <c r="X24" s="253">
        <f t="shared" si="5"/>
        <v>5378.38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2829.1499999999996</v>
      </c>
      <c r="G26" s="17">
        <f>SUM(I26:P26)</f>
        <v>1580.0799999999997</v>
      </c>
      <c r="H26" s="272">
        <f t="shared" si="2"/>
        <v>1249.07</v>
      </c>
      <c r="I26" s="32">
        <v>0</v>
      </c>
      <c r="J26" s="31">
        <v>0</v>
      </c>
      <c r="K26" s="31">
        <v>28.46</v>
      </c>
      <c r="L26" s="31">
        <v>355.7</v>
      </c>
      <c r="M26" s="31">
        <v>518.79</v>
      </c>
      <c r="N26" s="31">
        <v>340.02</v>
      </c>
      <c r="O26" s="31">
        <v>214.28</v>
      </c>
      <c r="P26" s="85">
        <v>122.83</v>
      </c>
      <c r="Q26" s="32">
        <v>0</v>
      </c>
      <c r="R26" s="31">
        <v>0</v>
      </c>
      <c r="S26" s="31">
        <v>38.730000000000004</v>
      </c>
      <c r="T26" s="31">
        <v>283.04</v>
      </c>
      <c r="U26" s="31">
        <v>304.74</v>
      </c>
      <c r="V26" s="31">
        <v>252.11</v>
      </c>
      <c r="W26" s="31">
        <v>296.84</v>
      </c>
      <c r="X26" s="85">
        <v>73.61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534.06</v>
      </c>
      <c r="G27" s="17">
        <f aca="true" t="shared" si="6" ref="G27:G43">SUM(I27:P27)</f>
        <v>335.53</v>
      </c>
      <c r="H27" s="272">
        <f t="shared" si="2"/>
        <v>198.53</v>
      </c>
      <c r="I27" s="32">
        <v>0</v>
      </c>
      <c r="J27" s="31">
        <v>0</v>
      </c>
      <c r="K27" s="31">
        <v>28.46</v>
      </c>
      <c r="L27" s="31">
        <v>29.77</v>
      </c>
      <c r="M27" s="31">
        <v>172.48</v>
      </c>
      <c r="N27" s="31">
        <v>77.69</v>
      </c>
      <c r="O27" s="31">
        <v>0</v>
      </c>
      <c r="P27" s="85">
        <v>27.130000000000003</v>
      </c>
      <c r="Q27" s="32">
        <v>0</v>
      </c>
      <c r="R27" s="31">
        <v>0</v>
      </c>
      <c r="S27" s="31">
        <v>0</v>
      </c>
      <c r="T27" s="31">
        <v>47.86</v>
      </c>
      <c r="U27" s="31">
        <v>95.17</v>
      </c>
      <c r="V27" s="31">
        <v>0</v>
      </c>
      <c r="W27" s="31">
        <v>55.5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1228.81</v>
      </c>
      <c r="G28" s="17">
        <f t="shared" si="6"/>
        <v>331.91</v>
      </c>
      <c r="H28" s="272">
        <f t="shared" si="2"/>
        <v>896.9</v>
      </c>
      <c r="I28" s="32">
        <v>0</v>
      </c>
      <c r="J28" s="31">
        <v>0</v>
      </c>
      <c r="K28" s="31">
        <v>0</v>
      </c>
      <c r="L28" s="31">
        <v>90.6</v>
      </c>
      <c r="M28" s="31">
        <v>181.14</v>
      </c>
      <c r="N28" s="31">
        <v>60.17</v>
      </c>
      <c r="O28" s="31">
        <v>0</v>
      </c>
      <c r="P28" s="85">
        <v>0</v>
      </c>
      <c r="Q28" s="32">
        <v>0</v>
      </c>
      <c r="R28" s="31">
        <v>0</v>
      </c>
      <c r="S28" s="31">
        <v>48.980000000000004</v>
      </c>
      <c r="T28" s="31">
        <v>256.88</v>
      </c>
      <c r="U28" s="31">
        <v>192.31</v>
      </c>
      <c r="V28" s="31">
        <v>161.1</v>
      </c>
      <c r="W28" s="31">
        <v>217.73999999999998</v>
      </c>
      <c r="X28" s="85">
        <v>19.89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1719.6599999999999</v>
      </c>
      <c r="G29" s="17">
        <f t="shared" si="6"/>
        <v>1125.2</v>
      </c>
      <c r="H29" s="272">
        <f t="shared" si="2"/>
        <v>594.4599999999999</v>
      </c>
      <c r="I29" s="32">
        <v>0</v>
      </c>
      <c r="J29" s="31">
        <v>0</v>
      </c>
      <c r="K29" s="31">
        <v>0</v>
      </c>
      <c r="L29" s="31">
        <v>318.72</v>
      </c>
      <c r="M29" s="31">
        <v>312.95</v>
      </c>
      <c r="N29" s="31">
        <v>317.74</v>
      </c>
      <c r="O29" s="31">
        <v>121.52</v>
      </c>
      <c r="P29" s="85">
        <v>54.269999999999996</v>
      </c>
      <c r="Q29" s="32">
        <v>0</v>
      </c>
      <c r="R29" s="31">
        <v>0</v>
      </c>
      <c r="S29" s="31">
        <v>69.71</v>
      </c>
      <c r="T29" s="31">
        <v>154.87</v>
      </c>
      <c r="U29" s="31">
        <v>137.35</v>
      </c>
      <c r="V29" s="31">
        <v>210.03</v>
      </c>
      <c r="W29" s="31">
        <v>22.5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4305.35</v>
      </c>
      <c r="G30" s="17">
        <f t="shared" si="6"/>
        <v>2399.92</v>
      </c>
      <c r="H30" s="272">
        <f t="shared" si="2"/>
        <v>1905.4299999999998</v>
      </c>
      <c r="I30" s="32">
        <v>75.96</v>
      </c>
      <c r="J30" s="31">
        <v>0</v>
      </c>
      <c r="K30" s="31">
        <v>76.34</v>
      </c>
      <c r="L30" s="31">
        <v>513.17</v>
      </c>
      <c r="M30" s="31">
        <v>573.35</v>
      </c>
      <c r="N30" s="31">
        <v>772.79</v>
      </c>
      <c r="O30" s="31">
        <v>293.47</v>
      </c>
      <c r="P30" s="85">
        <v>94.83999999999999</v>
      </c>
      <c r="Q30" s="32">
        <v>22.04</v>
      </c>
      <c r="R30" s="31">
        <v>63.1</v>
      </c>
      <c r="S30" s="31">
        <v>122.05000000000001</v>
      </c>
      <c r="T30" s="31">
        <v>537.01</v>
      </c>
      <c r="U30" s="31">
        <v>476.49</v>
      </c>
      <c r="V30" s="31">
        <v>412.62</v>
      </c>
      <c r="W30" s="31">
        <v>223.04</v>
      </c>
      <c r="X30" s="85">
        <v>49.08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671.8399999999999</v>
      </c>
      <c r="G31" s="17">
        <f t="shared" si="6"/>
        <v>0</v>
      </c>
      <c r="H31" s="272">
        <f t="shared" si="2"/>
        <v>671.8399999999999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47.559999999999995</v>
      </c>
      <c r="T31" s="31">
        <v>269.27</v>
      </c>
      <c r="U31" s="31">
        <v>134.73</v>
      </c>
      <c r="V31" s="31">
        <v>164.78</v>
      </c>
      <c r="W31" s="31">
        <v>55.5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457.18</v>
      </c>
      <c r="G32" s="17">
        <f t="shared" si="6"/>
        <v>0</v>
      </c>
      <c r="H32" s="272">
        <f t="shared" si="2"/>
        <v>457.18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31.55</v>
      </c>
      <c r="S32" s="31">
        <v>0</v>
      </c>
      <c r="T32" s="31">
        <v>113.22</v>
      </c>
      <c r="U32" s="31">
        <v>105.74</v>
      </c>
      <c r="V32" s="31">
        <v>134.23</v>
      </c>
      <c r="W32" s="31">
        <v>28.01</v>
      </c>
      <c r="X32" s="85">
        <v>44.43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1238.0900000000001</v>
      </c>
      <c r="G33" s="17">
        <f t="shared" si="6"/>
        <v>412.25</v>
      </c>
      <c r="H33" s="272">
        <f>SUM(Q33:X33)</f>
        <v>825.84</v>
      </c>
      <c r="I33" s="32">
        <v>41.06</v>
      </c>
      <c r="J33" s="31">
        <v>0</v>
      </c>
      <c r="K33" s="31">
        <v>137.54</v>
      </c>
      <c r="L33" s="31">
        <v>58.45</v>
      </c>
      <c r="M33" s="31">
        <v>117.37</v>
      </c>
      <c r="N33" s="31">
        <v>0</v>
      </c>
      <c r="O33" s="31">
        <v>30.700000000000003</v>
      </c>
      <c r="P33" s="85">
        <v>27.130000000000003</v>
      </c>
      <c r="Q33" s="32">
        <v>27.18</v>
      </c>
      <c r="R33" s="31">
        <v>129.58</v>
      </c>
      <c r="S33" s="31">
        <v>22.91</v>
      </c>
      <c r="T33" s="31">
        <v>405.11</v>
      </c>
      <c r="U33" s="31">
        <v>31.61</v>
      </c>
      <c r="V33" s="31">
        <v>132.36</v>
      </c>
      <c r="W33" s="31">
        <v>28.01</v>
      </c>
      <c r="X33" s="85">
        <v>49.08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3399.97</v>
      </c>
      <c r="G34" s="17">
        <f t="shared" si="6"/>
        <v>1781.09</v>
      </c>
      <c r="H34" s="272">
        <f t="shared" si="2"/>
        <v>1618.8799999999999</v>
      </c>
      <c r="I34" s="32">
        <v>75.96</v>
      </c>
      <c r="J34" s="31">
        <v>29.21</v>
      </c>
      <c r="K34" s="31">
        <v>56.92</v>
      </c>
      <c r="L34" s="31">
        <v>321.14</v>
      </c>
      <c r="M34" s="31">
        <v>651.5</v>
      </c>
      <c r="N34" s="31">
        <v>441.02000000000004</v>
      </c>
      <c r="O34" s="31">
        <v>205.34</v>
      </c>
      <c r="P34" s="85">
        <v>0</v>
      </c>
      <c r="Q34" s="32">
        <v>27.18</v>
      </c>
      <c r="R34" s="31">
        <v>69.75</v>
      </c>
      <c r="S34" s="31">
        <v>232.92</v>
      </c>
      <c r="T34" s="31">
        <v>383.12</v>
      </c>
      <c r="U34" s="31">
        <v>363.01</v>
      </c>
      <c r="V34" s="31">
        <v>358.29</v>
      </c>
      <c r="W34" s="31">
        <v>111</v>
      </c>
      <c r="X34" s="85">
        <v>73.61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6110.51</v>
      </c>
      <c r="G35" s="17">
        <f t="shared" si="6"/>
        <v>3808.35</v>
      </c>
      <c r="H35" s="272">
        <f t="shared" si="2"/>
        <v>2302.1600000000003</v>
      </c>
      <c r="I35" s="32">
        <v>75.96</v>
      </c>
      <c r="J35" s="31">
        <v>57.69</v>
      </c>
      <c r="K35" s="31">
        <v>141.96</v>
      </c>
      <c r="L35" s="31">
        <v>456.99</v>
      </c>
      <c r="M35" s="31">
        <v>656.98</v>
      </c>
      <c r="N35" s="31">
        <v>1059.76</v>
      </c>
      <c r="O35" s="31">
        <v>847.93</v>
      </c>
      <c r="P35" s="85">
        <v>511.08</v>
      </c>
      <c r="Q35" s="32">
        <v>81.55</v>
      </c>
      <c r="R35" s="31">
        <v>69.75</v>
      </c>
      <c r="S35" s="31">
        <v>114.96000000000001</v>
      </c>
      <c r="T35" s="31">
        <v>231.33</v>
      </c>
      <c r="U35" s="31">
        <v>444.52000000000004</v>
      </c>
      <c r="V35" s="31">
        <v>744.8000000000001</v>
      </c>
      <c r="W35" s="31">
        <v>451.61</v>
      </c>
      <c r="X35" s="85">
        <v>163.64000000000001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2111.79</v>
      </c>
      <c r="G37" s="17">
        <f t="shared" si="6"/>
        <v>957.5399999999998</v>
      </c>
      <c r="H37" s="272">
        <f t="shared" si="2"/>
        <v>1154.25</v>
      </c>
      <c r="I37" s="32">
        <v>194.89000000000001</v>
      </c>
      <c r="J37" s="31">
        <v>86.9</v>
      </c>
      <c r="K37" s="31">
        <v>136.47</v>
      </c>
      <c r="L37" s="31">
        <v>29.77</v>
      </c>
      <c r="M37" s="31">
        <v>198.83999999999997</v>
      </c>
      <c r="N37" s="31">
        <v>115.61</v>
      </c>
      <c r="O37" s="31">
        <v>140.79</v>
      </c>
      <c r="P37" s="85">
        <v>54.269999999999996</v>
      </c>
      <c r="Q37" s="32">
        <v>73.83000000000001</v>
      </c>
      <c r="R37" s="31">
        <v>34.88</v>
      </c>
      <c r="S37" s="31">
        <v>254.52</v>
      </c>
      <c r="T37" s="31">
        <v>47.04</v>
      </c>
      <c r="U37" s="31">
        <v>177.15</v>
      </c>
      <c r="V37" s="31">
        <v>390.07</v>
      </c>
      <c r="W37" s="31">
        <v>83.25</v>
      </c>
      <c r="X37" s="85">
        <v>93.50999999999999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1988.23</v>
      </c>
      <c r="G38" s="17">
        <f t="shared" si="6"/>
        <v>1015.8399999999999</v>
      </c>
      <c r="H38" s="272">
        <f t="shared" si="2"/>
        <v>972.39</v>
      </c>
      <c r="I38" s="32">
        <v>71.17</v>
      </c>
      <c r="J38" s="31">
        <v>28.85</v>
      </c>
      <c r="K38" s="31">
        <v>133.52</v>
      </c>
      <c r="L38" s="31">
        <v>204.22</v>
      </c>
      <c r="M38" s="31">
        <v>123.16000000000001</v>
      </c>
      <c r="N38" s="31">
        <v>339.24</v>
      </c>
      <c r="O38" s="31">
        <v>61.41</v>
      </c>
      <c r="P38" s="85">
        <v>54.269999999999996</v>
      </c>
      <c r="Q38" s="32">
        <v>22.04</v>
      </c>
      <c r="R38" s="31">
        <v>63.1</v>
      </c>
      <c r="S38" s="31">
        <v>84.69</v>
      </c>
      <c r="T38" s="31">
        <v>284.12</v>
      </c>
      <c r="U38" s="31">
        <v>111.72</v>
      </c>
      <c r="V38" s="31">
        <v>247.95000000000002</v>
      </c>
      <c r="W38" s="31">
        <v>134.23</v>
      </c>
      <c r="X38" s="85">
        <v>24.54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732.96</v>
      </c>
      <c r="G39" s="17">
        <f t="shared" si="6"/>
        <v>441.94000000000005</v>
      </c>
      <c r="H39" s="272">
        <f t="shared" si="2"/>
        <v>291.02</v>
      </c>
      <c r="I39" s="32">
        <v>45.85</v>
      </c>
      <c r="J39" s="31">
        <v>28.85</v>
      </c>
      <c r="K39" s="31">
        <v>0</v>
      </c>
      <c r="L39" s="31">
        <v>30.74</v>
      </c>
      <c r="M39" s="31">
        <v>82.55</v>
      </c>
      <c r="N39" s="31">
        <v>89.08000000000001</v>
      </c>
      <c r="O39" s="31">
        <v>120.87</v>
      </c>
      <c r="P39" s="85">
        <v>44</v>
      </c>
      <c r="Q39" s="32">
        <v>27.18</v>
      </c>
      <c r="R39" s="31">
        <v>0</v>
      </c>
      <c r="S39" s="31">
        <v>22.91</v>
      </c>
      <c r="T39" s="31">
        <v>0</v>
      </c>
      <c r="U39" s="31">
        <v>49.88</v>
      </c>
      <c r="V39" s="31">
        <v>23.77</v>
      </c>
      <c r="W39" s="31">
        <v>167.28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2609.3199999999997</v>
      </c>
      <c r="G40" s="17">
        <f t="shared" si="6"/>
        <v>1098.68</v>
      </c>
      <c r="H40" s="272">
        <f t="shared" si="2"/>
        <v>1510.6399999999999</v>
      </c>
      <c r="I40" s="32">
        <v>0</v>
      </c>
      <c r="J40" s="31">
        <v>0</v>
      </c>
      <c r="K40" s="31">
        <v>47.669999999999995</v>
      </c>
      <c r="L40" s="31">
        <v>151.10999999999999</v>
      </c>
      <c r="M40" s="31">
        <v>140.28</v>
      </c>
      <c r="N40" s="31">
        <v>313.13</v>
      </c>
      <c r="O40" s="31">
        <v>256.55</v>
      </c>
      <c r="P40" s="85">
        <v>189.94</v>
      </c>
      <c r="Q40" s="32">
        <v>0</v>
      </c>
      <c r="R40" s="31">
        <v>0</v>
      </c>
      <c r="S40" s="31">
        <v>0</v>
      </c>
      <c r="T40" s="31">
        <v>70.63</v>
      </c>
      <c r="U40" s="31">
        <v>253.22</v>
      </c>
      <c r="V40" s="31">
        <v>382.37</v>
      </c>
      <c r="W40" s="31">
        <v>547.27</v>
      </c>
      <c r="X40" s="85">
        <v>257.15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24.54</v>
      </c>
      <c r="G42" s="17">
        <f t="shared" si="6"/>
        <v>0</v>
      </c>
      <c r="H42" s="272">
        <f t="shared" si="2"/>
        <v>24.54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24.54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35648.72</v>
      </c>
      <c r="G43" s="17">
        <f t="shared" si="6"/>
        <v>19095.489999999998</v>
      </c>
      <c r="H43" s="272">
        <f t="shared" si="2"/>
        <v>16553.23</v>
      </c>
      <c r="I43" s="32">
        <v>0</v>
      </c>
      <c r="J43" s="31">
        <v>0</v>
      </c>
      <c r="K43" s="31">
        <v>193.39999999999998</v>
      </c>
      <c r="L43" s="31">
        <v>1667.6100000000001</v>
      </c>
      <c r="M43" s="31">
        <v>2628.97</v>
      </c>
      <c r="N43" s="31">
        <v>5238.349999999999</v>
      </c>
      <c r="O43" s="31">
        <v>6146.35</v>
      </c>
      <c r="P43" s="85">
        <v>3220.8100000000004</v>
      </c>
      <c r="Q43" s="32">
        <v>0</v>
      </c>
      <c r="R43" s="31">
        <v>34.88</v>
      </c>
      <c r="S43" s="31">
        <v>130.52</v>
      </c>
      <c r="T43" s="31">
        <v>1134.91</v>
      </c>
      <c r="U43" s="31">
        <v>2728.9500000000003</v>
      </c>
      <c r="V43" s="31">
        <v>4605</v>
      </c>
      <c r="W43" s="31">
        <v>5549.62</v>
      </c>
      <c r="X43" s="85">
        <v>2369.35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27300.57</v>
      </c>
      <c r="G44" s="17">
        <f t="shared" si="4"/>
        <v>17754.17</v>
      </c>
      <c r="H44" s="272">
        <f t="shared" si="2"/>
        <v>9546.400000000001</v>
      </c>
      <c r="I44" s="32">
        <v>50.64</v>
      </c>
      <c r="J44" s="31">
        <v>116.47</v>
      </c>
      <c r="K44" s="31">
        <v>364.38</v>
      </c>
      <c r="L44" s="31">
        <v>2693.5</v>
      </c>
      <c r="M44" s="31">
        <v>3234.57</v>
      </c>
      <c r="N44" s="31">
        <v>5245.82</v>
      </c>
      <c r="O44" s="31">
        <v>4092.2900000000004</v>
      </c>
      <c r="P44" s="85">
        <v>1956.5</v>
      </c>
      <c r="Q44" s="32">
        <v>54.370000000000005</v>
      </c>
      <c r="R44" s="31">
        <v>0</v>
      </c>
      <c r="S44" s="31">
        <v>362.17</v>
      </c>
      <c r="T44" s="31">
        <v>1514.8500000000001</v>
      </c>
      <c r="U44" s="31">
        <v>1449.1000000000001</v>
      </c>
      <c r="V44" s="31">
        <v>2750.9700000000003</v>
      </c>
      <c r="W44" s="31">
        <v>2789.8999999999996</v>
      </c>
      <c r="X44" s="85">
        <v>625.0400000000001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10404.669999999998</v>
      </c>
      <c r="G45" s="17">
        <f t="shared" si="4"/>
        <v>5945.449999999999</v>
      </c>
      <c r="H45" s="272">
        <f t="shared" si="2"/>
        <v>4459.22</v>
      </c>
      <c r="I45" s="32">
        <v>227.88</v>
      </c>
      <c r="J45" s="31">
        <v>58.05</v>
      </c>
      <c r="K45" s="31">
        <v>108.72</v>
      </c>
      <c r="L45" s="31">
        <v>397.31</v>
      </c>
      <c r="M45" s="31">
        <v>529.83</v>
      </c>
      <c r="N45" s="31">
        <v>1640.27</v>
      </c>
      <c r="O45" s="31">
        <v>1846.17</v>
      </c>
      <c r="P45" s="85">
        <v>1137.2199999999998</v>
      </c>
      <c r="Q45" s="32">
        <v>232.89000000000001</v>
      </c>
      <c r="R45" s="31">
        <v>31.55</v>
      </c>
      <c r="S45" s="31">
        <v>91.64999999999999</v>
      </c>
      <c r="T45" s="31">
        <v>186.62</v>
      </c>
      <c r="U45" s="31">
        <v>413.63</v>
      </c>
      <c r="V45" s="31">
        <v>1000.1500000000001</v>
      </c>
      <c r="W45" s="31">
        <v>1760.94</v>
      </c>
      <c r="X45" s="85">
        <v>741.79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5817.719999999999</v>
      </c>
      <c r="G47" s="17">
        <f t="shared" si="4"/>
        <v>2762.0299999999997</v>
      </c>
      <c r="H47" s="272">
        <f t="shared" si="2"/>
        <v>3055.69</v>
      </c>
      <c r="I47" s="32">
        <v>0</v>
      </c>
      <c r="J47" s="31">
        <v>0</v>
      </c>
      <c r="K47" s="31">
        <v>108.00999999999999</v>
      </c>
      <c r="L47" s="31">
        <v>552.52</v>
      </c>
      <c r="M47" s="31">
        <v>279.75</v>
      </c>
      <c r="N47" s="31">
        <v>832.96</v>
      </c>
      <c r="O47" s="31">
        <v>744.5899999999999</v>
      </c>
      <c r="P47" s="85">
        <v>244.2</v>
      </c>
      <c r="Q47" s="32">
        <v>27.18</v>
      </c>
      <c r="R47" s="31">
        <v>0</v>
      </c>
      <c r="S47" s="31">
        <v>203.38</v>
      </c>
      <c r="T47" s="31">
        <v>526.0200000000001</v>
      </c>
      <c r="U47" s="31">
        <v>400.59</v>
      </c>
      <c r="V47" s="31">
        <v>769.2600000000001</v>
      </c>
      <c r="W47" s="31">
        <v>918.87</v>
      </c>
      <c r="X47" s="85">
        <v>210.39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6121.76</v>
      </c>
      <c r="G48" s="17">
        <f t="shared" si="4"/>
        <v>4648.78</v>
      </c>
      <c r="H48" s="272">
        <f t="shared" si="2"/>
        <v>1472.98</v>
      </c>
      <c r="I48" s="32">
        <v>197.77</v>
      </c>
      <c r="J48" s="31">
        <v>29.21</v>
      </c>
      <c r="K48" s="31">
        <v>115.97</v>
      </c>
      <c r="L48" s="31">
        <v>1507.6499999999999</v>
      </c>
      <c r="M48" s="31">
        <v>1366.05</v>
      </c>
      <c r="N48" s="31">
        <v>661.1700000000001</v>
      </c>
      <c r="O48" s="31">
        <v>574.43</v>
      </c>
      <c r="P48" s="85">
        <v>196.53</v>
      </c>
      <c r="Q48" s="32">
        <v>184.28</v>
      </c>
      <c r="R48" s="31">
        <v>66.43</v>
      </c>
      <c r="S48" s="31">
        <v>101.09</v>
      </c>
      <c r="T48" s="31">
        <v>285.60999999999996</v>
      </c>
      <c r="U48" s="31">
        <v>422.59000000000003</v>
      </c>
      <c r="V48" s="31">
        <v>239.78</v>
      </c>
      <c r="W48" s="31">
        <v>50.51</v>
      </c>
      <c r="X48" s="85">
        <v>122.69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6984.629999999999</v>
      </c>
      <c r="G49" s="17">
        <f t="shared" si="4"/>
        <v>4177.37</v>
      </c>
      <c r="H49" s="272">
        <f t="shared" si="2"/>
        <v>2807.2599999999998</v>
      </c>
      <c r="I49" s="32">
        <v>303.84</v>
      </c>
      <c r="J49" s="31">
        <v>87.62</v>
      </c>
      <c r="K49" s="31">
        <v>314.02000000000004</v>
      </c>
      <c r="L49" s="31">
        <v>785.71</v>
      </c>
      <c r="M49" s="31">
        <v>751.48</v>
      </c>
      <c r="N49" s="31">
        <v>789.43</v>
      </c>
      <c r="O49" s="31">
        <v>844.3100000000001</v>
      </c>
      <c r="P49" s="85">
        <v>300.96</v>
      </c>
      <c r="Q49" s="32">
        <v>244.64</v>
      </c>
      <c r="R49" s="31">
        <v>259.74</v>
      </c>
      <c r="S49" s="31">
        <v>224.24</v>
      </c>
      <c r="T49" s="31">
        <v>395.16</v>
      </c>
      <c r="U49" s="31">
        <v>396.74</v>
      </c>
      <c r="V49" s="31">
        <v>590.1800000000001</v>
      </c>
      <c r="W49" s="31">
        <v>460.46999999999997</v>
      </c>
      <c r="X49" s="85">
        <v>236.09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10133.329999999998</v>
      </c>
      <c r="G51" s="17">
        <f t="shared" si="4"/>
        <v>7045.779999999999</v>
      </c>
      <c r="H51" s="272">
        <f t="shared" si="2"/>
        <v>3087.55</v>
      </c>
      <c r="I51" s="32">
        <v>101.28</v>
      </c>
      <c r="J51" s="31">
        <v>87.26</v>
      </c>
      <c r="K51" s="31">
        <v>461.09</v>
      </c>
      <c r="L51" s="31">
        <v>1391.74</v>
      </c>
      <c r="M51" s="31">
        <v>1364.3700000000001</v>
      </c>
      <c r="N51" s="31">
        <v>1607.95</v>
      </c>
      <c r="O51" s="31">
        <v>1465.27</v>
      </c>
      <c r="P51" s="85">
        <v>566.8199999999999</v>
      </c>
      <c r="Q51" s="32">
        <v>54.370000000000005</v>
      </c>
      <c r="R51" s="31">
        <v>34.88</v>
      </c>
      <c r="S51" s="31">
        <v>188.54000000000002</v>
      </c>
      <c r="T51" s="31">
        <v>565</v>
      </c>
      <c r="U51" s="31">
        <v>705.08</v>
      </c>
      <c r="V51" s="31">
        <v>879.22</v>
      </c>
      <c r="W51" s="31">
        <v>527.16</v>
      </c>
      <c r="X51" s="85">
        <v>133.3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2549.79</v>
      </c>
      <c r="G52" s="17">
        <f t="shared" si="4"/>
        <v>1566.15</v>
      </c>
      <c r="H52" s="272">
        <f>SUM(Q52:X52)</f>
        <v>983.64</v>
      </c>
      <c r="I52" s="32">
        <v>25.32</v>
      </c>
      <c r="J52" s="31">
        <v>47.07</v>
      </c>
      <c r="K52" s="31">
        <v>104.3</v>
      </c>
      <c r="L52" s="31">
        <v>173.18</v>
      </c>
      <c r="M52" s="31">
        <v>281.39</v>
      </c>
      <c r="N52" s="31">
        <v>327.40000000000003</v>
      </c>
      <c r="O52" s="31">
        <v>505.8</v>
      </c>
      <c r="P52" s="85">
        <v>101.69</v>
      </c>
      <c r="Q52" s="32">
        <v>0</v>
      </c>
      <c r="R52" s="31">
        <v>0</v>
      </c>
      <c r="S52" s="31">
        <v>135.08</v>
      </c>
      <c r="T52" s="31">
        <v>170.11</v>
      </c>
      <c r="U52" s="31">
        <v>135.98</v>
      </c>
      <c r="V52" s="31">
        <v>225.29</v>
      </c>
      <c r="W52" s="31">
        <v>250.52999999999997</v>
      </c>
      <c r="X52" s="85">
        <v>66.65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1180.91</v>
      </c>
      <c r="G53" s="17">
        <f>SUM(I53:P53)</f>
        <v>693.5000000000001</v>
      </c>
      <c r="H53" s="272">
        <f>SUM(Q53:X53)</f>
        <v>487.41</v>
      </c>
      <c r="I53" s="32">
        <v>588.5200000000001</v>
      </c>
      <c r="J53" s="31">
        <v>57.69</v>
      </c>
      <c r="K53" s="31">
        <v>23.689999999999998</v>
      </c>
      <c r="L53" s="31">
        <v>23.599999999999998</v>
      </c>
      <c r="M53" s="31">
        <v>0</v>
      </c>
      <c r="N53" s="31">
        <v>0</v>
      </c>
      <c r="O53" s="31">
        <v>0</v>
      </c>
      <c r="P53" s="85">
        <v>0</v>
      </c>
      <c r="Q53" s="32">
        <v>455.86</v>
      </c>
      <c r="R53" s="31">
        <v>31.55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30993.55</v>
      </c>
      <c r="G54" s="54">
        <f>SUM(G55:G61)</f>
        <v>20460.68</v>
      </c>
      <c r="H54" s="270">
        <f>SUM(H55:H61)</f>
        <v>10532.869999999999</v>
      </c>
      <c r="I54" s="55">
        <f>SUM(I55:I61)</f>
        <v>764.73</v>
      </c>
      <c r="J54" s="56">
        <f aca="true" t="shared" si="7" ref="J54:X54">SUM(J55:J61)</f>
        <v>1182.06</v>
      </c>
      <c r="K54" s="56">
        <f t="shared" si="7"/>
        <v>4362.38</v>
      </c>
      <c r="L54" s="56">
        <f t="shared" si="7"/>
        <v>5839.780000000001</v>
      </c>
      <c r="M54" s="56">
        <f>SUM(M55:M61)</f>
        <v>2052.87</v>
      </c>
      <c r="N54" s="56">
        <f t="shared" si="7"/>
        <v>2515.13</v>
      </c>
      <c r="O54" s="56">
        <f t="shared" si="7"/>
        <v>2166.63</v>
      </c>
      <c r="P54" s="253">
        <f>SUM(P55:P61)</f>
        <v>1577.1000000000001</v>
      </c>
      <c r="Q54" s="55">
        <f t="shared" si="7"/>
        <v>502.76</v>
      </c>
      <c r="R54" s="56">
        <f t="shared" si="7"/>
        <v>658.02</v>
      </c>
      <c r="S54" s="56">
        <f t="shared" si="7"/>
        <v>2506.3199999999997</v>
      </c>
      <c r="T54" s="56">
        <f t="shared" si="7"/>
        <v>1728.6699999999998</v>
      </c>
      <c r="U54" s="56">
        <f t="shared" si="7"/>
        <v>691.3</v>
      </c>
      <c r="V54" s="56">
        <f t="shared" si="7"/>
        <v>1403.24</v>
      </c>
      <c r="W54" s="56">
        <f t="shared" si="7"/>
        <v>1846.96</v>
      </c>
      <c r="X54" s="253">
        <f t="shared" si="7"/>
        <v>1195.6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6951.02</v>
      </c>
      <c r="G55" s="17">
        <f t="shared" si="4"/>
        <v>6100.35</v>
      </c>
      <c r="H55" s="272">
        <f t="shared" si="2"/>
        <v>850.6700000000001</v>
      </c>
      <c r="I55" s="255">
        <v>25.32</v>
      </c>
      <c r="J55" s="33">
        <v>262.79999999999995</v>
      </c>
      <c r="K55" s="33">
        <v>1874.02</v>
      </c>
      <c r="L55" s="33">
        <v>2225.54</v>
      </c>
      <c r="M55" s="33">
        <v>471.71000000000004</v>
      </c>
      <c r="N55" s="33">
        <v>684.21</v>
      </c>
      <c r="O55" s="33">
        <v>393.95000000000005</v>
      </c>
      <c r="P55" s="85">
        <v>162.8</v>
      </c>
      <c r="Q55" s="255">
        <v>54.370000000000005</v>
      </c>
      <c r="R55" s="33">
        <v>57.13</v>
      </c>
      <c r="S55" s="33">
        <v>196.73</v>
      </c>
      <c r="T55" s="33">
        <v>218.44</v>
      </c>
      <c r="U55" s="33">
        <v>24.26</v>
      </c>
      <c r="V55" s="33">
        <v>203.63</v>
      </c>
      <c r="W55" s="33">
        <v>22.5</v>
      </c>
      <c r="X55" s="256">
        <v>73.61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6717.320000000001</v>
      </c>
      <c r="G56" s="17">
        <f t="shared" si="4"/>
        <v>3820.4200000000005</v>
      </c>
      <c r="H56" s="272">
        <f t="shared" si="2"/>
        <v>2896.9</v>
      </c>
      <c r="I56" s="255">
        <v>0</v>
      </c>
      <c r="J56" s="33">
        <v>58.42</v>
      </c>
      <c r="K56" s="33">
        <v>155.73000000000002</v>
      </c>
      <c r="L56" s="33">
        <v>454.72</v>
      </c>
      <c r="M56" s="33">
        <v>371.51</v>
      </c>
      <c r="N56" s="33">
        <v>829.11</v>
      </c>
      <c r="O56" s="33">
        <v>1053.3300000000002</v>
      </c>
      <c r="P56" s="85">
        <v>897.5999999999999</v>
      </c>
      <c r="Q56" s="255">
        <v>0</v>
      </c>
      <c r="R56" s="33">
        <v>31.55</v>
      </c>
      <c r="S56" s="33">
        <v>23.88</v>
      </c>
      <c r="T56" s="33">
        <v>164.83</v>
      </c>
      <c r="U56" s="33">
        <v>212.41</v>
      </c>
      <c r="V56" s="33">
        <v>562.63</v>
      </c>
      <c r="W56" s="33">
        <v>1118.5</v>
      </c>
      <c r="X56" s="256">
        <v>783.1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2553.4300000000003</v>
      </c>
      <c r="G57" s="17">
        <f t="shared" si="4"/>
        <v>1792.9200000000003</v>
      </c>
      <c r="H57" s="272">
        <f t="shared" si="2"/>
        <v>760.5100000000001</v>
      </c>
      <c r="I57" s="255">
        <v>248.41</v>
      </c>
      <c r="J57" s="33">
        <v>313.23</v>
      </c>
      <c r="K57" s="33">
        <v>425.3</v>
      </c>
      <c r="L57" s="33">
        <v>383.72</v>
      </c>
      <c r="M57" s="33">
        <v>146.4</v>
      </c>
      <c r="N57" s="33">
        <v>57.81</v>
      </c>
      <c r="O57" s="33">
        <v>61.41</v>
      </c>
      <c r="P57" s="85">
        <v>156.64000000000001</v>
      </c>
      <c r="Q57" s="255">
        <v>95.00999999999999</v>
      </c>
      <c r="R57" s="33">
        <v>94.71000000000001</v>
      </c>
      <c r="S57" s="33">
        <v>146.91000000000003</v>
      </c>
      <c r="T57" s="33">
        <v>52.040000000000006</v>
      </c>
      <c r="U57" s="33">
        <v>87.47000000000001</v>
      </c>
      <c r="V57" s="33">
        <v>123.77000000000001</v>
      </c>
      <c r="W57" s="33">
        <v>111.52</v>
      </c>
      <c r="X57" s="256">
        <v>49.08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1573.6299999999997</v>
      </c>
      <c r="G58" s="17">
        <f t="shared" si="4"/>
        <v>839.3499999999999</v>
      </c>
      <c r="H58" s="272">
        <f t="shared" si="2"/>
        <v>734.2799999999999</v>
      </c>
      <c r="I58" s="255">
        <v>75.96</v>
      </c>
      <c r="J58" s="33">
        <v>203.73</v>
      </c>
      <c r="K58" s="33">
        <v>164.58</v>
      </c>
      <c r="L58" s="33">
        <v>178.15</v>
      </c>
      <c r="M58" s="33">
        <v>157.98000000000002</v>
      </c>
      <c r="N58" s="33">
        <v>28.9</v>
      </c>
      <c r="O58" s="33">
        <v>30.05</v>
      </c>
      <c r="P58" s="85">
        <v>0</v>
      </c>
      <c r="Q58" s="255">
        <v>54.370000000000005</v>
      </c>
      <c r="R58" s="33">
        <v>97.98</v>
      </c>
      <c r="S58" s="33">
        <v>164.28</v>
      </c>
      <c r="T58" s="33">
        <v>293.16999999999996</v>
      </c>
      <c r="U58" s="33">
        <v>43.92</v>
      </c>
      <c r="V58" s="33">
        <v>0</v>
      </c>
      <c r="W58" s="33">
        <v>56.02</v>
      </c>
      <c r="X58" s="256">
        <v>24.54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4705.209999999999</v>
      </c>
      <c r="G59" s="17">
        <f t="shared" si="4"/>
        <v>2367.41</v>
      </c>
      <c r="H59" s="272">
        <f t="shared" si="2"/>
        <v>2337.7999999999997</v>
      </c>
      <c r="I59" s="255">
        <v>0</v>
      </c>
      <c r="J59" s="33">
        <v>52.89</v>
      </c>
      <c r="K59" s="33">
        <v>924.84</v>
      </c>
      <c r="L59" s="33">
        <v>1114.01</v>
      </c>
      <c r="M59" s="33">
        <v>92.78</v>
      </c>
      <c r="N59" s="33">
        <v>182.89</v>
      </c>
      <c r="O59" s="33">
        <v>0</v>
      </c>
      <c r="P59" s="85">
        <v>0</v>
      </c>
      <c r="Q59" s="255">
        <v>0</v>
      </c>
      <c r="R59" s="33">
        <v>94.64999999999999</v>
      </c>
      <c r="S59" s="33">
        <v>1426.62</v>
      </c>
      <c r="T59" s="33">
        <v>617.3</v>
      </c>
      <c r="U59" s="33">
        <v>104.38</v>
      </c>
      <c r="V59" s="33">
        <v>52.46</v>
      </c>
      <c r="W59" s="33">
        <v>22.5</v>
      </c>
      <c r="X59" s="256">
        <v>19.89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998.21</v>
      </c>
      <c r="G60" s="17">
        <f t="shared" si="4"/>
        <v>750.1600000000001</v>
      </c>
      <c r="H60" s="272">
        <f t="shared" si="2"/>
        <v>248.04999999999998</v>
      </c>
      <c r="I60" s="255">
        <v>25.32</v>
      </c>
      <c r="J60" s="33">
        <v>0</v>
      </c>
      <c r="K60" s="33">
        <v>136.28</v>
      </c>
      <c r="L60" s="33">
        <v>380.35</v>
      </c>
      <c r="M60" s="33">
        <v>87.84</v>
      </c>
      <c r="N60" s="33">
        <v>62.54</v>
      </c>
      <c r="O60" s="33">
        <v>30.700000000000003</v>
      </c>
      <c r="P60" s="85">
        <v>27.130000000000003</v>
      </c>
      <c r="Q60" s="255">
        <v>0</v>
      </c>
      <c r="R60" s="33">
        <v>0</v>
      </c>
      <c r="S60" s="33">
        <v>69.71</v>
      </c>
      <c r="T60" s="33">
        <v>96.61</v>
      </c>
      <c r="U60" s="33">
        <v>0</v>
      </c>
      <c r="V60" s="33">
        <v>26.23</v>
      </c>
      <c r="W60" s="33">
        <v>55.5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7494.7300000000005</v>
      </c>
      <c r="G61" s="17">
        <f t="shared" si="4"/>
        <v>4790.070000000001</v>
      </c>
      <c r="H61" s="272">
        <f t="shared" si="2"/>
        <v>2704.66</v>
      </c>
      <c r="I61" s="255">
        <v>389.72</v>
      </c>
      <c r="J61" s="33">
        <v>290.99</v>
      </c>
      <c r="K61" s="33">
        <v>681.63</v>
      </c>
      <c r="L61" s="33">
        <v>1103.2900000000002</v>
      </c>
      <c r="M61" s="33">
        <v>724.65</v>
      </c>
      <c r="N61" s="33">
        <v>669.67</v>
      </c>
      <c r="O61" s="33">
        <v>597.19</v>
      </c>
      <c r="P61" s="85">
        <v>332.93</v>
      </c>
      <c r="Q61" s="255">
        <v>299.01</v>
      </c>
      <c r="R61" s="33">
        <v>282</v>
      </c>
      <c r="S61" s="33">
        <v>478.19</v>
      </c>
      <c r="T61" s="33">
        <v>286.28</v>
      </c>
      <c r="U61" s="33">
        <v>218.85999999999999</v>
      </c>
      <c r="V61" s="33">
        <v>434.52000000000004</v>
      </c>
      <c r="W61" s="33">
        <v>460.42</v>
      </c>
      <c r="X61" s="256">
        <v>245.38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20446.98</v>
      </c>
      <c r="G62" s="97">
        <f t="shared" si="4"/>
        <v>10214.5</v>
      </c>
      <c r="H62" s="274">
        <f>SUM(Q62:X62)</f>
        <v>10232.48</v>
      </c>
      <c r="I62" s="98">
        <v>177.24</v>
      </c>
      <c r="J62" s="94">
        <v>87.26</v>
      </c>
      <c r="K62" s="94">
        <v>366.23</v>
      </c>
      <c r="L62" s="94">
        <v>579.51</v>
      </c>
      <c r="M62" s="94">
        <v>444.65</v>
      </c>
      <c r="N62" s="94">
        <v>843.81</v>
      </c>
      <c r="O62" s="94">
        <v>3347.5899999999997</v>
      </c>
      <c r="P62" s="95">
        <v>4368.21</v>
      </c>
      <c r="Q62" s="98">
        <v>266.67999999999995</v>
      </c>
      <c r="R62" s="94">
        <v>66.43</v>
      </c>
      <c r="S62" s="94">
        <v>175.71</v>
      </c>
      <c r="T62" s="94">
        <v>149.49</v>
      </c>
      <c r="U62" s="94">
        <v>273.33000000000004</v>
      </c>
      <c r="V62" s="94">
        <v>1360.3600000000001</v>
      </c>
      <c r="W62" s="94">
        <v>3592.8</v>
      </c>
      <c r="X62" s="95">
        <v>4347.68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171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28930.259</v>
      </c>
      <c r="G6" s="60">
        <f>SUM(I6:P6)</f>
        <v>14693.702</v>
      </c>
      <c r="H6" s="268">
        <f>SUM(Q6:X6)</f>
        <v>14236.556999999999</v>
      </c>
      <c r="I6" s="61">
        <v>1387.632</v>
      </c>
      <c r="J6" s="62">
        <v>2881.111</v>
      </c>
      <c r="K6" s="62">
        <v>4105.664</v>
      </c>
      <c r="L6" s="62">
        <v>4021.024</v>
      </c>
      <c r="M6" s="62">
        <v>1193.252</v>
      </c>
      <c r="N6" s="62">
        <v>714.364</v>
      </c>
      <c r="O6" s="62">
        <v>298.138</v>
      </c>
      <c r="P6" s="249">
        <v>92.517</v>
      </c>
      <c r="Q6" s="61">
        <v>1325.912</v>
      </c>
      <c r="R6" s="62">
        <v>2740.306</v>
      </c>
      <c r="S6" s="62">
        <v>3909.741</v>
      </c>
      <c r="T6" s="62">
        <v>3812.983</v>
      </c>
      <c r="U6" s="62">
        <v>1159.492</v>
      </c>
      <c r="V6" s="62">
        <v>805.604</v>
      </c>
      <c r="W6" s="62">
        <v>367.742</v>
      </c>
      <c r="X6" s="249">
        <v>114.777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238347.71000000002</v>
      </c>
      <c r="G9" s="50">
        <f>SUM(I9:P9)</f>
        <v>132998.79</v>
      </c>
      <c r="H9" s="269">
        <f>SUM(Q9:X9)</f>
        <v>105348.92000000001</v>
      </c>
      <c r="I9" s="51">
        <f aca="true" t="shared" si="0" ref="I9:X9">I10+I24+I54+I62</f>
        <v>12436.569999999998</v>
      </c>
      <c r="J9" s="52">
        <f t="shared" si="0"/>
        <v>2509.95</v>
      </c>
      <c r="K9" s="52">
        <f t="shared" si="0"/>
        <v>8307.81</v>
      </c>
      <c r="L9" s="52">
        <f t="shared" si="0"/>
        <v>20424.18</v>
      </c>
      <c r="M9" s="52">
        <f t="shared" si="0"/>
        <v>16843.64</v>
      </c>
      <c r="N9" s="52">
        <f t="shared" si="0"/>
        <v>26006.940000000002</v>
      </c>
      <c r="O9" s="52">
        <f t="shared" si="0"/>
        <v>28916.08</v>
      </c>
      <c r="P9" s="252">
        <f t="shared" si="0"/>
        <v>17553.62</v>
      </c>
      <c r="Q9" s="51">
        <f t="shared" si="0"/>
        <v>12649.919999999998</v>
      </c>
      <c r="R9" s="52">
        <f t="shared" si="0"/>
        <v>2313.84</v>
      </c>
      <c r="S9" s="52">
        <f t="shared" si="0"/>
        <v>6472.670000000001</v>
      </c>
      <c r="T9" s="52">
        <f t="shared" si="0"/>
        <v>10270.210000000001</v>
      </c>
      <c r="U9" s="52">
        <f t="shared" si="0"/>
        <v>9145.470000000001</v>
      </c>
      <c r="V9" s="52">
        <f t="shared" si="0"/>
        <v>19652.07</v>
      </c>
      <c r="W9" s="52">
        <f t="shared" si="0"/>
        <v>26141.09</v>
      </c>
      <c r="X9" s="252">
        <f t="shared" si="0"/>
        <v>18703.65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77211.62</v>
      </c>
      <c r="G10" s="54">
        <f>SUM(I10:P10)</f>
        <v>38931.68</v>
      </c>
      <c r="H10" s="270">
        <f>SUM(Q10:X10)</f>
        <v>38279.94</v>
      </c>
      <c r="I10" s="55">
        <f>SUM(I11:I23)</f>
        <v>10469.779999999999</v>
      </c>
      <c r="J10" s="56">
        <f>SUM(J11:J23)</f>
        <v>852.6</v>
      </c>
      <c r="K10" s="56">
        <f>SUM(K11:K23)</f>
        <v>1551.65</v>
      </c>
      <c r="L10" s="56">
        <f aca="true" t="shared" si="1" ref="L10:X10">SUM(L11:L23)</f>
        <v>3865.42</v>
      </c>
      <c r="M10" s="56">
        <f t="shared" si="1"/>
        <v>3818.4500000000003</v>
      </c>
      <c r="N10" s="56">
        <f t="shared" si="1"/>
        <v>5984.25</v>
      </c>
      <c r="O10" s="56">
        <f t="shared" si="1"/>
        <v>6912.700000000001</v>
      </c>
      <c r="P10" s="253">
        <f t="shared" si="1"/>
        <v>5476.83</v>
      </c>
      <c r="Q10" s="55">
        <f t="shared" si="1"/>
        <v>11294.71</v>
      </c>
      <c r="R10" s="56">
        <f t="shared" si="1"/>
        <v>775.7700000000001</v>
      </c>
      <c r="S10" s="56">
        <f t="shared" si="1"/>
        <v>2479.8500000000004</v>
      </c>
      <c r="T10" s="56">
        <f t="shared" si="1"/>
        <v>3697.3599999999997</v>
      </c>
      <c r="U10" s="56">
        <f t="shared" si="1"/>
        <v>1941.18</v>
      </c>
      <c r="V10" s="56">
        <f t="shared" si="1"/>
        <v>5749.21</v>
      </c>
      <c r="W10" s="56">
        <f t="shared" si="1"/>
        <v>8418.390000000001</v>
      </c>
      <c r="X10" s="253">
        <f t="shared" si="1"/>
        <v>3923.47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9391.02</v>
      </c>
      <c r="G11" s="19">
        <f>SUM(I11:P11)</f>
        <v>6734.490000000001</v>
      </c>
      <c r="H11" s="271">
        <f aca="true" t="shared" si="2" ref="H11:H61">SUM(Q11:X11)</f>
        <v>2656.53</v>
      </c>
      <c r="I11" s="18">
        <v>0</v>
      </c>
      <c r="J11" s="31">
        <v>18.66</v>
      </c>
      <c r="K11" s="31">
        <v>476.66999999999996</v>
      </c>
      <c r="L11" s="31">
        <v>1760.73</v>
      </c>
      <c r="M11" s="31">
        <v>1443.83</v>
      </c>
      <c r="N11" s="31">
        <v>1212.1200000000001</v>
      </c>
      <c r="O11" s="31">
        <v>1365.69</v>
      </c>
      <c r="P11" s="85">
        <v>456.78999999999996</v>
      </c>
      <c r="Q11" s="32">
        <v>88.74</v>
      </c>
      <c r="R11" s="31">
        <v>0</v>
      </c>
      <c r="S11" s="31">
        <v>210.52</v>
      </c>
      <c r="T11" s="31">
        <v>1346.27</v>
      </c>
      <c r="U11" s="31">
        <v>322.71</v>
      </c>
      <c r="V11" s="31">
        <v>325.52</v>
      </c>
      <c r="W11" s="31">
        <v>323.93</v>
      </c>
      <c r="X11" s="85">
        <v>38.839999999999996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416.56</v>
      </c>
      <c r="G12" s="19">
        <f aca="true" t="shared" si="4" ref="G12:G62">SUM(I12:P12)</f>
        <v>288.12</v>
      </c>
      <c r="H12" s="271">
        <f t="shared" si="2"/>
        <v>128.44</v>
      </c>
      <c r="I12" s="18">
        <v>0</v>
      </c>
      <c r="J12" s="31">
        <v>0</v>
      </c>
      <c r="K12" s="31">
        <v>98.5</v>
      </c>
      <c r="L12" s="31">
        <v>21.77</v>
      </c>
      <c r="M12" s="31">
        <v>0</v>
      </c>
      <c r="N12" s="31">
        <v>167.85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88.92999999999999</v>
      </c>
      <c r="U12" s="31">
        <v>16.91</v>
      </c>
      <c r="V12" s="31">
        <v>22.599999999999998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12147.329999999998</v>
      </c>
      <c r="G13" s="19">
        <f t="shared" si="4"/>
        <v>5694.87</v>
      </c>
      <c r="H13" s="271">
        <f t="shared" si="2"/>
        <v>6452.459999999999</v>
      </c>
      <c r="I13" s="18">
        <v>560.1500000000001</v>
      </c>
      <c r="J13" s="31">
        <v>108.82</v>
      </c>
      <c r="K13" s="31">
        <v>196.35</v>
      </c>
      <c r="L13" s="31">
        <v>543.5</v>
      </c>
      <c r="M13" s="31">
        <v>394.88</v>
      </c>
      <c r="N13" s="31">
        <v>869.3499999999999</v>
      </c>
      <c r="O13" s="31">
        <v>1580.24</v>
      </c>
      <c r="P13" s="85">
        <v>1441.5800000000002</v>
      </c>
      <c r="Q13" s="32">
        <v>852.97</v>
      </c>
      <c r="R13" s="31">
        <v>166.16</v>
      </c>
      <c r="S13" s="31">
        <v>389.01000000000005</v>
      </c>
      <c r="T13" s="31">
        <v>641.11</v>
      </c>
      <c r="U13" s="31">
        <v>265.52</v>
      </c>
      <c r="V13" s="31">
        <v>919.08</v>
      </c>
      <c r="W13" s="31">
        <v>2784.21</v>
      </c>
      <c r="X13" s="85">
        <v>434.40000000000003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554.77</v>
      </c>
      <c r="G14" s="19">
        <f t="shared" si="4"/>
        <v>207.65</v>
      </c>
      <c r="H14" s="271">
        <f t="shared" si="2"/>
        <v>347.12</v>
      </c>
      <c r="I14" s="18">
        <v>66.53</v>
      </c>
      <c r="J14" s="31">
        <v>108.82</v>
      </c>
      <c r="K14" s="31">
        <v>0</v>
      </c>
      <c r="L14" s="31">
        <v>32.300000000000004</v>
      </c>
      <c r="M14" s="31">
        <v>0</v>
      </c>
      <c r="N14" s="31">
        <v>0</v>
      </c>
      <c r="O14" s="31">
        <v>0</v>
      </c>
      <c r="P14" s="85">
        <v>0</v>
      </c>
      <c r="Q14" s="32">
        <v>196.83999999999997</v>
      </c>
      <c r="R14" s="31">
        <v>18.12</v>
      </c>
      <c r="S14" s="31">
        <v>0</v>
      </c>
      <c r="T14" s="31">
        <v>132.16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420.38</v>
      </c>
      <c r="G15" s="17">
        <f t="shared" si="4"/>
        <v>259.89</v>
      </c>
      <c r="H15" s="272">
        <f t="shared" si="2"/>
        <v>160.49</v>
      </c>
      <c r="I15" s="18">
        <v>14.51</v>
      </c>
      <c r="J15" s="31">
        <v>109.28999999999999</v>
      </c>
      <c r="K15" s="31">
        <v>39.059999999999995</v>
      </c>
      <c r="L15" s="31">
        <v>74.7</v>
      </c>
      <c r="M15" s="31">
        <v>22.33</v>
      </c>
      <c r="N15" s="31">
        <v>0</v>
      </c>
      <c r="O15" s="31">
        <v>0</v>
      </c>
      <c r="P15" s="85">
        <v>0</v>
      </c>
      <c r="Q15" s="32">
        <v>77.41000000000001</v>
      </c>
      <c r="R15" s="31">
        <v>83.08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1985.42</v>
      </c>
      <c r="G16" s="17">
        <f t="shared" si="4"/>
        <v>1276.42</v>
      </c>
      <c r="H16" s="272">
        <f t="shared" si="2"/>
        <v>709</v>
      </c>
      <c r="I16" s="18">
        <v>336.75</v>
      </c>
      <c r="J16" s="31">
        <v>171.11</v>
      </c>
      <c r="K16" s="31">
        <v>271.22</v>
      </c>
      <c r="L16" s="31">
        <v>43.54</v>
      </c>
      <c r="M16" s="31">
        <v>227.11999999999998</v>
      </c>
      <c r="N16" s="31">
        <v>0</v>
      </c>
      <c r="O16" s="31">
        <v>226.68</v>
      </c>
      <c r="P16" s="85">
        <v>0</v>
      </c>
      <c r="Q16" s="32">
        <v>108.10000000000001</v>
      </c>
      <c r="R16" s="31">
        <v>101.2</v>
      </c>
      <c r="S16" s="31">
        <v>40.410000000000004</v>
      </c>
      <c r="T16" s="31">
        <v>286.66999999999996</v>
      </c>
      <c r="U16" s="31">
        <v>39</v>
      </c>
      <c r="V16" s="31">
        <v>133.61999999999998</v>
      </c>
      <c r="W16" s="31">
        <v>0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8162.230000000001</v>
      </c>
      <c r="G17" s="17">
        <f t="shared" si="4"/>
        <v>3985.4100000000003</v>
      </c>
      <c r="H17" s="272">
        <f t="shared" si="2"/>
        <v>4176.820000000001</v>
      </c>
      <c r="I17" s="18">
        <v>480.21000000000004</v>
      </c>
      <c r="J17" s="31">
        <v>213.03</v>
      </c>
      <c r="K17" s="31">
        <v>56.63</v>
      </c>
      <c r="L17" s="31">
        <v>989.54</v>
      </c>
      <c r="M17" s="31">
        <v>730.1800000000001</v>
      </c>
      <c r="N17" s="31">
        <v>636.42</v>
      </c>
      <c r="O17" s="31">
        <v>503.12</v>
      </c>
      <c r="P17" s="85">
        <v>376.28000000000003</v>
      </c>
      <c r="Q17" s="32">
        <v>393.67999999999995</v>
      </c>
      <c r="R17" s="31">
        <v>142.60999999999999</v>
      </c>
      <c r="S17" s="31">
        <v>223.61</v>
      </c>
      <c r="T17" s="31">
        <v>308.32</v>
      </c>
      <c r="U17" s="31">
        <v>363.35</v>
      </c>
      <c r="V17" s="31">
        <v>979.03</v>
      </c>
      <c r="W17" s="31">
        <v>1239.44</v>
      </c>
      <c r="X17" s="85">
        <v>526.78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7793.05</v>
      </c>
      <c r="G18" s="17">
        <f>SUM(I18:P18)</f>
        <v>4264.26</v>
      </c>
      <c r="H18" s="272">
        <f t="shared" si="2"/>
        <v>3528.79</v>
      </c>
      <c r="I18" s="18">
        <v>2257</v>
      </c>
      <c r="J18" s="31">
        <v>0</v>
      </c>
      <c r="K18" s="31">
        <v>102.81</v>
      </c>
      <c r="L18" s="31">
        <v>0</v>
      </c>
      <c r="M18" s="31">
        <v>106.82</v>
      </c>
      <c r="N18" s="31">
        <v>438.90000000000003</v>
      </c>
      <c r="O18" s="31">
        <v>857.03</v>
      </c>
      <c r="P18" s="85">
        <v>501.70000000000005</v>
      </c>
      <c r="Q18" s="32">
        <v>2165.88</v>
      </c>
      <c r="R18" s="31">
        <v>31.099999999999998</v>
      </c>
      <c r="S18" s="31">
        <v>72.78999999999999</v>
      </c>
      <c r="T18" s="31">
        <v>0</v>
      </c>
      <c r="U18" s="31">
        <v>0</v>
      </c>
      <c r="V18" s="31">
        <v>29.14</v>
      </c>
      <c r="W18" s="31">
        <v>662.55</v>
      </c>
      <c r="X18" s="85">
        <v>567.33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2776.3999999999996</v>
      </c>
      <c r="G19" s="17">
        <f t="shared" si="4"/>
        <v>1466.25</v>
      </c>
      <c r="H19" s="272">
        <f t="shared" si="2"/>
        <v>1310.1499999999999</v>
      </c>
      <c r="I19" s="18">
        <v>272.13</v>
      </c>
      <c r="J19" s="31">
        <v>18.66</v>
      </c>
      <c r="K19" s="31">
        <v>35.15</v>
      </c>
      <c r="L19" s="31">
        <v>67.79</v>
      </c>
      <c r="M19" s="31">
        <v>151.48</v>
      </c>
      <c r="N19" s="31">
        <v>197.9</v>
      </c>
      <c r="O19" s="31">
        <v>311.26</v>
      </c>
      <c r="P19" s="85">
        <v>411.88</v>
      </c>
      <c r="Q19" s="32">
        <v>640.0799999999999</v>
      </c>
      <c r="R19" s="31">
        <v>49.22</v>
      </c>
      <c r="S19" s="31">
        <v>137.05</v>
      </c>
      <c r="T19" s="31">
        <v>0</v>
      </c>
      <c r="U19" s="31">
        <v>99.62</v>
      </c>
      <c r="V19" s="31">
        <v>133.61999999999998</v>
      </c>
      <c r="W19" s="31">
        <v>211.72</v>
      </c>
      <c r="X19" s="85">
        <v>38.839999999999996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930.9300000000001</v>
      </c>
      <c r="G20" s="17">
        <f t="shared" si="4"/>
        <v>0</v>
      </c>
      <c r="H20" s="272">
        <f t="shared" si="2"/>
        <v>930.9300000000001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758.73</v>
      </c>
      <c r="T20" s="31">
        <v>172.2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12041.64</v>
      </c>
      <c r="G21" s="17">
        <f t="shared" si="4"/>
        <v>6007.95</v>
      </c>
      <c r="H21" s="272">
        <f t="shared" si="2"/>
        <v>6033.69</v>
      </c>
      <c r="I21" s="18">
        <v>6007.95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6033.69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5578.23</v>
      </c>
      <c r="G22" s="17">
        <f t="shared" si="4"/>
        <v>2226.35</v>
      </c>
      <c r="H22" s="272">
        <f t="shared" si="2"/>
        <v>3351.8799999999997</v>
      </c>
      <c r="I22" s="18">
        <v>341.49</v>
      </c>
      <c r="J22" s="31">
        <v>0</v>
      </c>
      <c r="K22" s="31">
        <v>98.5</v>
      </c>
      <c r="L22" s="31">
        <v>148.13000000000002</v>
      </c>
      <c r="M22" s="31">
        <v>339.2</v>
      </c>
      <c r="N22" s="31">
        <v>839.33</v>
      </c>
      <c r="O22" s="31">
        <v>324.96999999999997</v>
      </c>
      <c r="P22" s="85">
        <v>134.73</v>
      </c>
      <c r="Q22" s="32">
        <v>451.73999999999995</v>
      </c>
      <c r="R22" s="31">
        <v>101.2</v>
      </c>
      <c r="S22" s="31">
        <v>188.15</v>
      </c>
      <c r="T22" s="31">
        <v>191.6</v>
      </c>
      <c r="U22" s="31">
        <v>320.87</v>
      </c>
      <c r="V22" s="31">
        <v>1157.02</v>
      </c>
      <c r="W22" s="31">
        <v>763.18</v>
      </c>
      <c r="X22" s="85">
        <v>178.12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15013.66</v>
      </c>
      <c r="G23" s="17">
        <f>SUM(I23:P23)</f>
        <v>6520.0199999999995</v>
      </c>
      <c r="H23" s="272">
        <f t="shared" si="2"/>
        <v>8493.640000000001</v>
      </c>
      <c r="I23" s="18">
        <v>133.06</v>
      </c>
      <c r="J23" s="31">
        <v>104.21</v>
      </c>
      <c r="K23" s="31">
        <v>176.76</v>
      </c>
      <c r="L23" s="31">
        <v>183.42</v>
      </c>
      <c r="M23" s="31">
        <v>402.61</v>
      </c>
      <c r="N23" s="31">
        <v>1622.3799999999999</v>
      </c>
      <c r="O23" s="31">
        <v>1743.71</v>
      </c>
      <c r="P23" s="85">
        <v>2153.87</v>
      </c>
      <c r="Q23" s="32">
        <v>285.58</v>
      </c>
      <c r="R23" s="31">
        <v>83.08</v>
      </c>
      <c r="S23" s="31">
        <v>459.58</v>
      </c>
      <c r="T23" s="31">
        <v>530.1</v>
      </c>
      <c r="U23" s="31">
        <v>513.2</v>
      </c>
      <c r="V23" s="31">
        <v>2049.5800000000004</v>
      </c>
      <c r="W23" s="31">
        <v>2433.36</v>
      </c>
      <c r="X23" s="85">
        <v>2139.16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96159.23999999999</v>
      </c>
      <c r="G24" s="54">
        <f>SUM(I24:P24)</f>
        <v>59391.65</v>
      </c>
      <c r="H24" s="270">
        <f>SUM(Q24:X24)</f>
        <v>36767.59</v>
      </c>
      <c r="I24" s="55">
        <f>SUM(I25:I53)</f>
        <v>1279.0900000000001</v>
      </c>
      <c r="J24" s="56">
        <f aca="true" t="shared" si="5" ref="J24:X24">SUM(J25:J53)</f>
        <v>496.7900000000001</v>
      </c>
      <c r="K24" s="56">
        <f t="shared" si="5"/>
        <v>2105.1299999999997</v>
      </c>
      <c r="L24" s="56">
        <f t="shared" si="5"/>
        <v>11786.6</v>
      </c>
      <c r="M24" s="56">
        <f t="shared" si="5"/>
        <v>10014.91</v>
      </c>
      <c r="N24" s="56">
        <f t="shared" si="5"/>
        <v>15651.800000000001</v>
      </c>
      <c r="O24" s="56">
        <f t="shared" si="5"/>
        <v>13408.54</v>
      </c>
      <c r="P24" s="253">
        <f t="shared" si="5"/>
        <v>4648.79</v>
      </c>
      <c r="Q24" s="55">
        <f t="shared" si="5"/>
        <v>992.21</v>
      </c>
      <c r="R24" s="56">
        <f t="shared" si="5"/>
        <v>651.03</v>
      </c>
      <c r="S24" s="56">
        <f>SUM(S25:S53)</f>
        <v>1468.4999999999998</v>
      </c>
      <c r="T24" s="56">
        <f t="shared" si="5"/>
        <v>4746.670000000001</v>
      </c>
      <c r="U24" s="56">
        <f t="shared" si="5"/>
        <v>5379.410000000001</v>
      </c>
      <c r="V24" s="56">
        <f t="shared" si="5"/>
        <v>9198.949999999999</v>
      </c>
      <c r="W24" s="56">
        <f t="shared" si="5"/>
        <v>9629.539999999999</v>
      </c>
      <c r="X24" s="253">
        <f t="shared" si="5"/>
        <v>4701.28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2377.3199999999997</v>
      </c>
      <c r="G26" s="17">
        <f>SUM(I26:P26)</f>
        <v>1912.87</v>
      </c>
      <c r="H26" s="272">
        <f t="shared" si="2"/>
        <v>464.45</v>
      </c>
      <c r="I26" s="32">
        <v>0</v>
      </c>
      <c r="J26" s="31">
        <v>0</v>
      </c>
      <c r="K26" s="31">
        <v>120.92</v>
      </c>
      <c r="L26" s="31">
        <v>423.12</v>
      </c>
      <c r="M26" s="31">
        <v>322.79</v>
      </c>
      <c r="N26" s="31">
        <v>655.89</v>
      </c>
      <c r="O26" s="31">
        <v>184.21</v>
      </c>
      <c r="P26" s="85">
        <v>205.94</v>
      </c>
      <c r="Q26" s="32">
        <v>0</v>
      </c>
      <c r="R26" s="31">
        <v>0</v>
      </c>
      <c r="S26" s="31">
        <v>0</v>
      </c>
      <c r="T26" s="31">
        <v>133.35</v>
      </c>
      <c r="U26" s="31">
        <v>44.19</v>
      </c>
      <c r="V26" s="31">
        <v>45.199999999999996</v>
      </c>
      <c r="W26" s="31">
        <v>241.71</v>
      </c>
      <c r="X26" s="85">
        <v>0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745.42</v>
      </c>
      <c r="G27" s="17">
        <f aca="true" t="shared" si="6" ref="G27:G43">SUM(I27:P27)</f>
        <v>579.88</v>
      </c>
      <c r="H27" s="272">
        <f t="shared" si="2"/>
        <v>165.54</v>
      </c>
      <c r="I27" s="32">
        <v>0</v>
      </c>
      <c r="J27" s="31">
        <v>0</v>
      </c>
      <c r="K27" s="31">
        <v>0</v>
      </c>
      <c r="L27" s="31">
        <v>24.25</v>
      </c>
      <c r="M27" s="31">
        <v>228.08999999999997</v>
      </c>
      <c r="N27" s="31">
        <v>278.11</v>
      </c>
      <c r="O27" s="31">
        <v>49.43</v>
      </c>
      <c r="P27" s="85">
        <v>0</v>
      </c>
      <c r="Q27" s="32">
        <v>0</v>
      </c>
      <c r="R27" s="31">
        <v>0</v>
      </c>
      <c r="S27" s="31">
        <v>18.04</v>
      </c>
      <c r="T27" s="31">
        <v>108.5</v>
      </c>
      <c r="U27" s="31">
        <v>39</v>
      </c>
      <c r="V27" s="31">
        <v>0</v>
      </c>
      <c r="W27" s="31">
        <v>0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630.2900000000001</v>
      </c>
      <c r="G28" s="17">
        <f t="shared" si="6"/>
        <v>327.12</v>
      </c>
      <c r="H28" s="272">
        <f t="shared" si="2"/>
        <v>303.1700000000001</v>
      </c>
      <c r="I28" s="32">
        <v>0</v>
      </c>
      <c r="J28" s="31">
        <v>0</v>
      </c>
      <c r="K28" s="31">
        <v>0</v>
      </c>
      <c r="L28" s="31">
        <v>54.07</v>
      </c>
      <c r="M28" s="31">
        <v>22.33</v>
      </c>
      <c r="N28" s="31">
        <v>24.04</v>
      </c>
      <c r="O28" s="31">
        <v>226.68</v>
      </c>
      <c r="P28" s="85">
        <v>0</v>
      </c>
      <c r="Q28" s="32">
        <v>0</v>
      </c>
      <c r="R28" s="31">
        <v>0</v>
      </c>
      <c r="S28" s="31">
        <v>0</v>
      </c>
      <c r="T28" s="31">
        <v>0</v>
      </c>
      <c r="U28" s="31">
        <v>155.04000000000002</v>
      </c>
      <c r="V28" s="31">
        <v>0</v>
      </c>
      <c r="W28" s="31">
        <v>148.13000000000002</v>
      </c>
      <c r="X28" s="85">
        <v>0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68.69999999999999</v>
      </c>
      <c r="G29" s="17">
        <f t="shared" si="6"/>
        <v>68.69999999999999</v>
      </c>
      <c r="H29" s="272">
        <f t="shared" si="2"/>
        <v>0</v>
      </c>
      <c r="I29" s="32">
        <v>0</v>
      </c>
      <c r="J29" s="31">
        <v>0</v>
      </c>
      <c r="K29" s="31">
        <v>0</v>
      </c>
      <c r="L29" s="31">
        <v>0</v>
      </c>
      <c r="M29" s="31">
        <v>44.66</v>
      </c>
      <c r="N29" s="31">
        <v>24.04</v>
      </c>
      <c r="O29" s="31">
        <v>0</v>
      </c>
      <c r="P29" s="85">
        <v>0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587.94</v>
      </c>
      <c r="G30" s="17">
        <f t="shared" si="6"/>
        <v>457.55000000000007</v>
      </c>
      <c r="H30" s="272">
        <f t="shared" si="2"/>
        <v>130.39000000000001</v>
      </c>
      <c r="I30" s="32">
        <v>0</v>
      </c>
      <c r="J30" s="31">
        <v>0</v>
      </c>
      <c r="K30" s="31">
        <v>98.5</v>
      </c>
      <c r="L30" s="31">
        <v>222.42000000000002</v>
      </c>
      <c r="M30" s="31">
        <v>23.290000000000003</v>
      </c>
      <c r="N30" s="31">
        <v>0</v>
      </c>
      <c r="O30" s="31">
        <v>113.34</v>
      </c>
      <c r="P30" s="85">
        <v>0</v>
      </c>
      <c r="Q30" s="32">
        <v>0</v>
      </c>
      <c r="R30" s="31">
        <v>0</v>
      </c>
      <c r="S30" s="31">
        <v>0</v>
      </c>
      <c r="T30" s="31">
        <v>0</v>
      </c>
      <c r="U30" s="31">
        <v>66.29</v>
      </c>
      <c r="V30" s="31">
        <v>0</v>
      </c>
      <c r="W30" s="31">
        <v>64.10000000000001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443.8</v>
      </c>
      <c r="G31" s="17">
        <f t="shared" si="6"/>
        <v>0</v>
      </c>
      <c r="H31" s="272">
        <f t="shared" si="2"/>
        <v>443.8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0</v>
      </c>
      <c r="U31" s="31">
        <v>340.16</v>
      </c>
      <c r="V31" s="31">
        <v>103.64</v>
      </c>
      <c r="W31" s="31">
        <v>0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695.2500000000001</v>
      </c>
      <c r="G32" s="17">
        <f t="shared" si="6"/>
        <v>0</v>
      </c>
      <c r="H32" s="272">
        <f t="shared" si="2"/>
        <v>695.2500000000001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150.32000000000002</v>
      </c>
      <c r="U32" s="31">
        <v>33.81</v>
      </c>
      <c r="V32" s="31">
        <v>148.85000000000002</v>
      </c>
      <c r="W32" s="31">
        <v>323.43</v>
      </c>
      <c r="X32" s="85">
        <v>38.839999999999996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730.8000000000001</v>
      </c>
      <c r="G33" s="17">
        <f t="shared" si="6"/>
        <v>381.22</v>
      </c>
      <c r="H33" s="272">
        <f>SUM(Q33:X33)</f>
        <v>349.58000000000004</v>
      </c>
      <c r="I33" s="32">
        <v>0</v>
      </c>
      <c r="J33" s="31">
        <v>85.55</v>
      </c>
      <c r="K33" s="31">
        <v>103.02</v>
      </c>
      <c r="L33" s="31">
        <v>168.61</v>
      </c>
      <c r="M33" s="31">
        <v>0</v>
      </c>
      <c r="N33" s="31">
        <v>24.04</v>
      </c>
      <c r="O33" s="31">
        <v>0</v>
      </c>
      <c r="P33" s="85">
        <v>0</v>
      </c>
      <c r="Q33" s="32">
        <v>0</v>
      </c>
      <c r="R33" s="31">
        <v>18.12</v>
      </c>
      <c r="S33" s="31">
        <v>18.04</v>
      </c>
      <c r="T33" s="31">
        <v>90.09</v>
      </c>
      <c r="U33" s="31">
        <v>77.52000000000001</v>
      </c>
      <c r="V33" s="31">
        <v>0</v>
      </c>
      <c r="W33" s="31">
        <v>145.81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1259.51</v>
      </c>
      <c r="G34" s="17">
        <f t="shared" si="6"/>
        <v>513.89</v>
      </c>
      <c r="H34" s="272">
        <f t="shared" si="2"/>
        <v>745.62</v>
      </c>
      <c r="I34" s="32">
        <v>0</v>
      </c>
      <c r="J34" s="31">
        <v>0</v>
      </c>
      <c r="K34" s="31">
        <v>22.419999999999998</v>
      </c>
      <c r="L34" s="31">
        <v>329.26</v>
      </c>
      <c r="M34" s="31">
        <v>23.290000000000003</v>
      </c>
      <c r="N34" s="31">
        <v>114.2</v>
      </c>
      <c r="O34" s="31">
        <v>24.72</v>
      </c>
      <c r="P34" s="85">
        <v>0</v>
      </c>
      <c r="Q34" s="32">
        <v>19.349999999999998</v>
      </c>
      <c r="R34" s="31">
        <v>101.2</v>
      </c>
      <c r="S34" s="31">
        <v>0</v>
      </c>
      <c r="T34" s="31">
        <v>305.13</v>
      </c>
      <c r="U34" s="31">
        <v>22.1</v>
      </c>
      <c r="V34" s="31">
        <v>87.42</v>
      </c>
      <c r="W34" s="31">
        <v>32.300000000000004</v>
      </c>
      <c r="X34" s="85">
        <v>178.12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4341.54</v>
      </c>
      <c r="G35" s="17">
        <f t="shared" si="6"/>
        <v>2769.91</v>
      </c>
      <c r="H35" s="272">
        <f t="shared" si="2"/>
        <v>1571.63</v>
      </c>
      <c r="I35" s="32">
        <v>14.51</v>
      </c>
      <c r="J35" s="31">
        <v>108.82</v>
      </c>
      <c r="K35" s="31">
        <v>103.02</v>
      </c>
      <c r="L35" s="31">
        <v>310.56</v>
      </c>
      <c r="M35" s="31">
        <v>855.23</v>
      </c>
      <c r="N35" s="31">
        <v>600.17</v>
      </c>
      <c r="O35" s="31">
        <v>732.6899999999999</v>
      </c>
      <c r="P35" s="85">
        <v>44.91</v>
      </c>
      <c r="Q35" s="32">
        <v>0</v>
      </c>
      <c r="R35" s="31">
        <v>0</v>
      </c>
      <c r="S35" s="31">
        <v>18.04</v>
      </c>
      <c r="T35" s="31">
        <v>108.5</v>
      </c>
      <c r="U35" s="31">
        <v>116.52</v>
      </c>
      <c r="V35" s="31">
        <v>678.35</v>
      </c>
      <c r="W35" s="31">
        <v>309.14000000000004</v>
      </c>
      <c r="X35" s="85">
        <v>341.08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682.53</v>
      </c>
      <c r="G37" s="17">
        <f t="shared" si="6"/>
        <v>454.40999999999997</v>
      </c>
      <c r="H37" s="272">
        <f t="shared" si="2"/>
        <v>228.12000000000003</v>
      </c>
      <c r="I37" s="32">
        <v>147.57</v>
      </c>
      <c r="J37" s="31">
        <v>108.82</v>
      </c>
      <c r="K37" s="31">
        <v>43.9</v>
      </c>
      <c r="L37" s="31">
        <v>124.07</v>
      </c>
      <c r="M37" s="31">
        <v>0</v>
      </c>
      <c r="N37" s="31">
        <v>30.05</v>
      </c>
      <c r="O37" s="31">
        <v>0</v>
      </c>
      <c r="P37" s="85">
        <v>0</v>
      </c>
      <c r="Q37" s="32">
        <v>0</v>
      </c>
      <c r="R37" s="31">
        <v>173.72000000000003</v>
      </c>
      <c r="S37" s="31">
        <v>0</v>
      </c>
      <c r="T37" s="31">
        <v>0</v>
      </c>
      <c r="U37" s="31">
        <v>0</v>
      </c>
      <c r="V37" s="31">
        <v>22.599999999999998</v>
      </c>
      <c r="W37" s="31">
        <v>31.8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2559.66</v>
      </c>
      <c r="G38" s="17">
        <f t="shared" si="6"/>
        <v>2016.17</v>
      </c>
      <c r="H38" s="272">
        <f t="shared" si="2"/>
        <v>543.49</v>
      </c>
      <c r="I38" s="32">
        <v>66.53</v>
      </c>
      <c r="J38" s="31">
        <v>132.55</v>
      </c>
      <c r="K38" s="31">
        <v>17.58</v>
      </c>
      <c r="L38" s="31">
        <v>318.68</v>
      </c>
      <c r="M38" s="31">
        <v>422.85</v>
      </c>
      <c r="N38" s="31">
        <v>786.39</v>
      </c>
      <c r="O38" s="31">
        <v>226.68</v>
      </c>
      <c r="P38" s="85">
        <v>44.91</v>
      </c>
      <c r="Q38" s="32">
        <v>0</v>
      </c>
      <c r="R38" s="31">
        <v>0</v>
      </c>
      <c r="S38" s="31">
        <v>340.82</v>
      </c>
      <c r="T38" s="31">
        <v>99.03</v>
      </c>
      <c r="U38" s="31">
        <v>0</v>
      </c>
      <c r="V38" s="31">
        <v>103.64</v>
      </c>
      <c r="W38" s="31">
        <v>0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355.73</v>
      </c>
      <c r="G39" s="17">
        <f t="shared" si="6"/>
        <v>316.2</v>
      </c>
      <c r="H39" s="272">
        <f t="shared" si="2"/>
        <v>39.53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110.25999999999999</v>
      </c>
      <c r="O39" s="31">
        <v>0</v>
      </c>
      <c r="P39" s="85">
        <v>205.94</v>
      </c>
      <c r="Q39" s="32">
        <v>0</v>
      </c>
      <c r="R39" s="31">
        <v>0</v>
      </c>
      <c r="S39" s="31">
        <v>15.87</v>
      </c>
      <c r="T39" s="31">
        <v>23.66</v>
      </c>
      <c r="U39" s="31">
        <v>0</v>
      </c>
      <c r="V39" s="31">
        <v>0</v>
      </c>
      <c r="W39" s="31">
        <v>0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197.70999999999998</v>
      </c>
      <c r="G40" s="17">
        <f t="shared" si="6"/>
        <v>84.82</v>
      </c>
      <c r="H40" s="272">
        <f t="shared" si="2"/>
        <v>112.88999999999999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60.1</v>
      </c>
      <c r="O40" s="31">
        <v>24.72</v>
      </c>
      <c r="P40" s="85">
        <v>0</v>
      </c>
      <c r="Q40" s="32">
        <v>0</v>
      </c>
      <c r="R40" s="31">
        <v>0</v>
      </c>
      <c r="S40" s="31">
        <v>0</v>
      </c>
      <c r="T40" s="31">
        <v>19.650000000000002</v>
      </c>
      <c r="U40" s="31">
        <v>0</v>
      </c>
      <c r="V40" s="31">
        <v>22.599999999999998</v>
      </c>
      <c r="W40" s="31">
        <v>31.8</v>
      </c>
      <c r="X40" s="85">
        <v>38.839999999999996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0</v>
      </c>
      <c r="G42" s="17">
        <f t="shared" si="6"/>
        <v>0</v>
      </c>
      <c r="H42" s="272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26065.92</v>
      </c>
      <c r="G43" s="17">
        <f t="shared" si="6"/>
        <v>14721.55</v>
      </c>
      <c r="H43" s="272">
        <f t="shared" si="2"/>
        <v>11344.369999999999</v>
      </c>
      <c r="I43" s="32">
        <v>0</v>
      </c>
      <c r="J43" s="31">
        <v>0</v>
      </c>
      <c r="K43" s="31">
        <v>21.48</v>
      </c>
      <c r="L43" s="31">
        <v>908.64</v>
      </c>
      <c r="M43" s="31">
        <v>2533.17</v>
      </c>
      <c r="N43" s="31">
        <v>5207.94</v>
      </c>
      <c r="O43" s="31">
        <v>4706.610000000001</v>
      </c>
      <c r="P43" s="85">
        <v>1343.71</v>
      </c>
      <c r="Q43" s="32">
        <v>0</v>
      </c>
      <c r="R43" s="31">
        <v>83.08</v>
      </c>
      <c r="S43" s="31">
        <v>145.57999999999998</v>
      </c>
      <c r="T43" s="31">
        <v>523.54</v>
      </c>
      <c r="U43" s="31">
        <v>1515.5400000000002</v>
      </c>
      <c r="V43" s="31">
        <v>3617.02</v>
      </c>
      <c r="W43" s="31">
        <v>3591.32</v>
      </c>
      <c r="X43" s="85">
        <v>1868.29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23440.02</v>
      </c>
      <c r="G44" s="17">
        <f t="shared" si="4"/>
        <v>14985.9</v>
      </c>
      <c r="H44" s="272">
        <f t="shared" si="2"/>
        <v>8454.12</v>
      </c>
      <c r="I44" s="32">
        <v>66.53</v>
      </c>
      <c r="J44" s="31">
        <v>23.73</v>
      </c>
      <c r="K44" s="31">
        <v>347.66</v>
      </c>
      <c r="L44" s="31">
        <v>3216.75</v>
      </c>
      <c r="M44" s="31">
        <v>3649.9799999999996</v>
      </c>
      <c r="N44" s="31">
        <v>3233.2200000000003</v>
      </c>
      <c r="O44" s="31">
        <v>3065.84</v>
      </c>
      <c r="P44" s="85">
        <v>1382.19</v>
      </c>
      <c r="Q44" s="32">
        <v>0</v>
      </c>
      <c r="R44" s="31">
        <v>0</v>
      </c>
      <c r="S44" s="31">
        <v>597.11</v>
      </c>
      <c r="T44" s="31">
        <v>1411.44</v>
      </c>
      <c r="U44" s="31">
        <v>1340.93</v>
      </c>
      <c r="V44" s="31">
        <v>1699.25</v>
      </c>
      <c r="W44" s="31">
        <v>2388.04</v>
      </c>
      <c r="X44" s="85">
        <v>1017.35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9367.490000000002</v>
      </c>
      <c r="G45" s="17">
        <f t="shared" si="4"/>
        <v>5941.820000000001</v>
      </c>
      <c r="H45" s="272">
        <f t="shared" si="2"/>
        <v>3425.67</v>
      </c>
      <c r="I45" s="32">
        <v>0</v>
      </c>
      <c r="J45" s="31">
        <v>0</v>
      </c>
      <c r="K45" s="31">
        <v>0</v>
      </c>
      <c r="L45" s="31">
        <v>872.09</v>
      </c>
      <c r="M45" s="31">
        <v>611.7</v>
      </c>
      <c r="N45" s="31">
        <v>1876.94</v>
      </c>
      <c r="O45" s="31">
        <v>1912.45</v>
      </c>
      <c r="P45" s="85">
        <v>668.64</v>
      </c>
      <c r="Q45" s="32">
        <v>19.349999999999998</v>
      </c>
      <c r="R45" s="31">
        <v>83.08</v>
      </c>
      <c r="S45" s="31">
        <v>0</v>
      </c>
      <c r="T45" s="31">
        <v>127.89</v>
      </c>
      <c r="U45" s="31">
        <v>533.86</v>
      </c>
      <c r="V45" s="31">
        <v>1070.29</v>
      </c>
      <c r="W45" s="31">
        <v>1084.92</v>
      </c>
      <c r="X45" s="85">
        <v>506.28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1597.8000000000002</v>
      </c>
      <c r="G47" s="17">
        <f t="shared" si="4"/>
        <v>1248.73</v>
      </c>
      <c r="H47" s="272">
        <f t="shared" si="2"/>
        <v>349.07000000000005</v>
      </c>
      <c r="I47" s="32">
        <v>0</v>
      </c>
      <c r="J47" s="31">
        <v>0</v>
      </c>
      <c r="K47" s="31">
        <v>21.48</v>
      </c>
      <c r="L47" s="31">
        <v>620.52</v>
      </c>
      <c r="M47" s="31">
        <v>0</v>
      </c>
      <c r="N47" s="31">
        <v>182.39</v>
      </c>
      <c r="O47" s="31">
        <v>173.49</v>
      </c>
      <c r="P47" s="85">
        <v>250.85000000000002</v>
      </c>
      <c r="Q47" s="32">
        <v>0</v>
      </c>
      <c r="R47" s="31">
        <v>0</v>
      </c>
      <c r="S47" s="31">
        <v>0</v>
      </c>
      <c r="T47" s="31">
        <v>0</v>
      </c>
      <c r="U47" s="31">
        <v>22.1</v>
      </c>
      <c r="V47" s="31">
        <v>148.85000000000002</v>
      </c>
      <c r="W47" s="31">
        <v>0</v>
      </c>
      <c r="X47" s="85">
        <v>178.12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5522.9400000000005</v>
      </c>
      <c r="G48" s="17">
        <f t="shared" si="4"/>
        <v>3840.7100000000005</v>
      </c>
      <c r="H48" s="272">
        <f t="shared" si="2"/>
        <v>1682.2299999999998</v>
      </c>
      <c r="I48" s="32">
        <v>121.56</v>
      </c>
      <c r="J48" s="31">
        <v>18.66</v>
      </c>
      <c r="K48" s="31">
        <v>629.4499999999999</v>
      </c>
      <c r="L48" s="31">
        <v>1961.1000000000001</v>
      </c>
      <c r="M48" s="31">
        <v>517.7</v>
      </c>
      <c r="N48" s="31">
        <v>518.09</v>
      </c>
      <c r="O48" s="31">
        <v>74.14999999999999</v>
      </c>
      <c r="P48" s="85">
        <v>0</v>
      </c>
      <c r="Q48" s="32">
        <v>177.49</v>
      </c>
      <c r="R48" s="31">
        <v>49.22</v>
      </c>
      <c r="S48" s="31">
        <v>114.48</v>
      </c>
      <c r="T48" s="31">
        <v>583.13</v>
      </c>
      <c r="U48" s="31">
        <v>407.13</v>
      </c>
      <c r="V48" s="31">
        <v>318.97999999999996</v>
      </c>
      <c r="W48" s="31">
        <v>31.8</v>
      </c>
      <c r="X48" s="85">
        <v>0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7925.0599999999995</v>
      </c>
      <c r="G49" s="17">
        <f t="shared" si="4"/>
        <v>4670.49</v>
      </c>
      <c r="H49" s="272">
        <f t="shared" si="2"/>
        <v>3254.5699999999997</v>
      </c>
      <c r="I49" s="32">
        <v>309.64000000000004</v>
      </c>
      <c r="J49" s="31">
        <v>18.66</v>
      </c>
      <c r="K49" s="31">
        <v>488.84</v>
      </c>
      <c r="L49" s="31">
        <v>1438.7</v>
      </c>
      <c r="M49" s="31">
        <v>361.65000000000003</v>
      </c>
      <c r="N49" s="31">
        <v>984.15</v>
      </c>
      <c r="O49" s="31">
        <v>862.91</v>
      </c>
      <c r="P49" s="85">
        <v>205.94</v>
      </c>
      <c r="Q49" s="32">
        <v>0</v>
      </c>
      <c r="R49" s="31">
        <v>0</v>
      </c>
      <c r="S49" s="31">
        <v>90.83</v>
      </c>
      <c r="T49" s="31">
        <v>658.54</v>
      </c>
      <c r="U49" s="31">
        <v>423.97</v>
      </c>
      <c r="V49" s="31">
        <v>487.44</v>
      </c>
      <c r="W49" s="31">
        <v>1059.43</v>
      </c>
      <c r="X49" s="85">
        <v>534.3599999999999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3626.7000000000003</v>
      </c>
      <c r="G51" s="17">
        <f t="shared" si="4"/>
        <v>2349.51</v>
      </c>
      <c r="H51" s="272">
        <f t="shared" si="2"/>
        <v>1277.19</v>
      </c>
      <c r="I51" s="32">
        <v>0</v>
      </c>
      <c r="J51" s="31">
        <v>0</v>
      </c>
      <c r="K51" s="31">
        <v>64.44</v>
      </c>
      <c r="L51" s="31">
        <v>645.63</v>
      </c>
      <c r="M51" s="31">
        <v>249.20000000000002</v>
      </c>
      <c r="N51" s="31">
        <v>611.0100000000001</v>
      </c>
      <c r="O51" s="31">
        <v>779.23</v>
      </c>
      <c r="P51" s="85">
        <v>0</v>
      </c>
      <c r="Q51" s="32">
        <v>0</v>
      </c>
      <c r="R51" s="31">
        <v>142.60999999999999</v>
      </c>
      <c r="S51" s="31">
        <v>49.07</v>
      </c>
      <c r="T51" s="31">
        <v>367.58000000000004</v>
      </c>
      <c r="U51" s="31">
        <v>163.73</v>
      </c>
      <c r="V51" s="31">
        <v>408.39</v>
      </c>
      <c r="W51" s="31">
        <v>145.81</v>
      </c>
      <c r="X51" s="85">
        <v>0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1582.35</v>
      </c>
      <c r="G52" s="17">
        <f t="shared" si="4"/>
        <v>1256.07</v>
      </c>
      <c r="H52" s="272">
        <f>SUM(Q52:X52)</f>
        <v>326.28</v>
      </c>
      <c r="I52" s="32">
        <v>81.04</v>
      </c>
      <c r="J52" s="31">
        <v>0</v>
      </c>
      <c r="K52" s="31">
        <v>0</v>
      </c>
      <c r="L52" s="31">
        <v>148.13000000000002</v>
      </c>
      <c r="M52" s="31">
        <v>148.98</v>
      </c>
      <c r="N52" s="31">
        <v>330.77</v>
      </c>
      <c r="O52" s="31">
        <v>251.39000000000001</v>
      </c>
      <c r="P52" s="85">
        <v>295.76000000000005</v>
      </c>
      <c r="Q52" s="32">
        <v>0</v>
      </c>
      <c r="R52" s="31">
        <v>0</v>
      </c>
      <c r="S52" s="31">
        <v>24.54</v>
      </c>
      <c r="T52" s="31">
        <v>16.93</v>
      </c>
      <c r="U52" s="31">
        <v>77.52000000000001</v>
      </c>
      <c r="V52" s="31">
        <v>207.29</v>
      </c>
      <c r="W52" s="31">
        <v>0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1354.7600000000002</v>
      </c>
      <c r="G53" s="17">
        <f>SUM(I53:P53)</f>
        <v>494.13000000000005</v>
      </c>
      <c r="H53" s="272">
        <f>SUM(Q53:X53)</f>
        <v>860.6300000000001</v>
      </c>
      <c r="I53" s="32">
        <v>471.71000000000004</v>
      </c>
      <c r="J53" s="31">
        <v>0</v>
      </c>
      <c r="K53" s="31">
        <v>22.419999999999998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776.0200000000001</v>
      </c>
      <c r="R53" s="31">
        <v>0</v>
      </c>
      <c r="S53" s="31">
        <v>36.08</v>
      </c>
      <c r="T53" s="31">
        <v>19.39</v>
      </c>
      <c r="U53" s="31">
        <v>0</v>
      </c>
      <c r="V53" s="31">
        <v>29.14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21517.37</v>
      </c>
      <c r="G54" s="54">
        <f>SUM(G55:G61)</f>
        <v>15124.41</v>
      </c>
      <c r="H54" s="270">
        <f>SUM(H55:H61)</f>
        <v>6392.96</v>
      </c>
      <c r="I54" s="55">
        <f>SUM(I55:I61)</f>
        <v>525.63</v>
      </c>
      <c r="J54" s="56">
        <f aca="true" t="shared" si="7" ref="J54:X54">SUM(J55:J61)</f>
        <v>990.69</v>
      </c>
      <c r="K54" s="56">
        <f t="shared" si="7"/>
        <v>4307.31</v>
      </c>
      <c r="L54" s="56">
        <f t="shared" si="7"/>
        <v>4310.8</v>
      </c>
      <c r="M54" s="56">
        <f>SUM(M55:M61)</f>
        <v>1705.3999999999999</v>
      </c>
      <c r="N54" s="56">
        <f t="shared" si="7"/>
        <v>1354.3</v>
      </c>
      <c r="O54" s="56">
        <f t="shared" si="7"/>
        <v>1428.58</v>
      </c>
      <c r="P54" s="253">
        <f>SUM(P55:P61)</f>
        <v>501.69999999999993</v>
      </c>
      <c r="Q54" s="55">
        <f t="shared" si="7"/>
        <v>166.16</v>
      </c>
      <c r="R54" s="56">
        <f t="shared" si="7"/>
        <v>578.26</v>
      </c>
      <c r="S54" s="56">
        <f t="shared" si="7"/>
        <v>2141.19</v>
      </c>
      <c r="T54" s="56">
        <f t="shared" si="7"/>
        <v>1292.62</v>
      </c>
      <c r="U54" s="56">
        <f t="shared" si="7"/>
        <v>346.56</v>
      </c>
      <c r="V54" s="56">
        <f t="shared" si="7"/>
        <v>846.5799999999999</v>
      </c>
      <c r="W54" s="56">
        <f t="shared" si="7"/>
        <v>749.69</v>
      </c>
      <c r="X54" s="253">
        <f t="shared" si="7"/>
        <v>271.9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5346.72</v>
      </c>
      <c r="G55" s="17">
        <f t="shared" si="4"/>
        <v>4223.64</v>
      </c>
      <c r="H55" s="272">
        <f t="shared" si="2"/>
        <v>1123.08</v>
      </c>
      <c r="I55" s="255">
        <v>66.53</v>
      </c>
      <c r="J55" s="33">
        <v>133.02</v>
      </c>
      <c r="K55" s="33">
        <v>1169.73</v>
      </c>
      <c r="L55" s="33">
        <v>1688.94</v>
      </c>
      <c r="M55" s="33">
        <v>523.03</v>
      </c>
      <c r="N55" s="33">
        <v>198.36</v>
      </c>
      <c r="O55" s="33">
        <v>399.11999999999995</v>
      </c>
      <c r="P55" s="85">
        <v>44.91</v>
      </c>
      <c r="Q55" s="255">
        <v>0</v>
      </c>
      <c r="R55" s="33">
        <v>0</v>
      </c>
      <c r="S55" s="33">
        <v>205.87</v>
      </c>
      <c r="T55" s="33">
        <v>350.95</v>
      </c>
      <c r="U55" s="33">
        <v>111.33</v>
      </c>
      <c r="V55" s="33">
        <v>416.09000000000003</v>
      </c>
      <c r="W55" s="33">
        <v>0</v>
      </c>
      <c r="X55" s="256">
        <v>38.839999999999996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3189.21</v>
      </c>
      <c r="G56" s="17">
        <f t="shared" si="4"/>
        <v>1997.33</v>
      </c>
      <c r="H56" s="272">
        <f t="shared" si="2"/>
        <v>1191.8799999999999</v>
      </c>
      <c r="I56" s="255">
        <v>43.52</v>
      </c>
      <c r="J56" s="33">
        <v>108.82</v>
      </c>
      <c r="K56" s="33">
        <v>120.92</v>
      </c>
      <c r="L56" s="33">
        <v>186.47</v>
      </c>
      <c r="M56" s="33">
        <v>171.31</v>
      </c>
      <c r="N56" s="33">
        <v>412.41</v>
      </c>
      <c r="O56" s="33">
        <v>542</v>
      </c>
      <c r="P56" s="85">
        <v>411.88</v>
      </c>
      <c r="Q56" s="255">
        <v>0</v>
      </c>
      <c r="R56" s="33">
        <v>0</v>
      </c>
      <c r="S56" s="33">
        <v>155.51999999999998</v>
      </c>
      <c r="T56" s="33">
        <v>112.58999999999999</v>
      </c>
      <c r="U56" s="33">
        <v>140.32</v>
      </c>
      <c r="V56" s="33">
        <v>96.94999999999999</v>
      </c>
      <c r="W56" s="33">
        <v>453.44</v>
      </c>
      <c r="X56" s="256">
        <v>233.06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1993.8899999999999</v>
      </c>
      <c r="G57" s="17">
        <f t="shared" si="4"/>
        <v>1573.35</v>
      </c>
      <c r="H57" s="272">
        <f t="shared" si="2"/>
        <v>420.53999999999996</v>
      </c>
      <c r="I57" s="255">
        <v>266.11</v>
      </c>
      <c r="J57" s="33">
        <v>450.26</v>
      </c>
      <c r="K57" s="33">
        <v>406.01</v>
      </c>
      <c r="L57" s="33">
        <v>78.33</v>
      </c>
      <c r="M57" s="33">
        <v>204.79</v>
      </c>
      <c r="N57" s="33">
        <v>167.85</v>
      </c>
      <c r="O57" s="33">
        <v>0</v>
      </c>
      <c r="P57" s="85">
        <v>0</v>
      </c>
      <c r="Q57" s="255">
        <v>38.71</v>
      </c>
      <c r="R57" s="33">
        <v>142.60999999999999</v>
      </c>
      <c r="S57" s="33">
        <v>161.58</v>
      </c>
      <c r="T57" s="33">
        <v>77.64</v>
      </c>
      <c r="U57" s="33">
        <v>0</v>
      </c>
      <c r="V57" s="33">
        <v>0</v>
      </c>
      <c r="W57" s="33">
        <v>0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616.3199999999999</v>
      </c>
      <c r="G58" s="17">
        <f t="shared" si="4"/>
        <v>242.34999999999997</v>
      </c>
      <c r="H58" s="272">
        <f t="shared" si="2"/>
        <v>373.96999999999997</v>
      </c>
      <c r="I58" s="255">
        <v>0</v>
      </c>
      <c r="J58" s="33">
        <v>0</v>
      </c>
      <c r="K58" s="33">
        <v>22.419999999999998</v>
      </c>
      <c r="L58" s="33">
        <v>219.92999999999998</v>
      </c>
      <c r="M58" s="33">
        <v>0</v>
      </c>
      <c r="N58" s="33">
        <v>0</v>
      </c>
      <c r="O58" s="33">
        <v>0</v>
      </c>
      <c r="P58" s="85">
        <v>0</v>
      </c>
      <c r="Q58" s="255">
        <v>88.74</v>
      </c>
      <c r="R58" s="33">
        <v>285.22999999999996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4644.88</v>
      </c>
      <c r="G59" s="17">
        <f t="shared" si="4"/>
        <v>3087.4300000000003</v>
      </c>
      <c r="H59" s="272">
        <f t="shared" si="2"/>
        <v>1557.4499999999998</v>
      </c>
      <c r="I59" s="255">
        <v>0</v>
      </c>
      <c r="J59" s="33">
        <v>108.82</v>
      </c>
      <c r="K59" s="33">
        <v>1374.3700000000001</v>
      </c>
      <c r="L59" s="33">
        <v>906.34</v>
      </c>
      <c r="M59" s="33">
        <v>481.96</v>
      </c>
      <c r="N59" s="33">
        <v>215.94</v>
      </c>
      <c r="O59" s="33">
        <v>0</v>
      </c>
      <c r="P59" s="85">
        <v>0</v>
      </c>
      <c r="Q59" s="255">
        <v>0</v>
      </c>
      <c r="R59" s="33">
        <v>36.24</v>
      </c>
      <c r="S59" s="33">
        <v>1057.56</v>
      </c>
      <c r="T59" s="33">
        <v>217.35999999999999</v>
      </c>
      <c r="U59" s="33">
        <v>39</v>
      </c>
      <c r="V59" s="33">
        <v>207.29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1433.9999999999998</v>
      </c>
      <c r="G60" s="17">
        <f t="shared" si="4"/>
        <v>1126.7499999999998</v>
      </c>
      <c r="H60" s="272">
        <f t="shared" si="2"/>
        <v>307.25</v>
      </c>
      <c r="I60" s="255">
        <v>0</v>
      </c>
      <c r="J60" s="33">
        <v>0</v>
      </c>
      <c r="K60" s="33">
        <v>516.78</v>
      </c>
      <c r="L60" s="33">
        <v>579.92</v>
      </c>
      <c r="M60" s="33">
        <v>0</v>
      </c>
      <c r="N60" s="33">
        <v>30.05</v>
      </c>
      <c r="O60" s="33">
        <v>0</v>
      </c>
      <c r="P60" s="85">
        <v>0</v>
      </c>
      <c r="Q60" s="255">
        <v>0</v>
      </c>
      <c r="R60" s="33">
        <v>83.08</v>
      </c>
      <c r="S60" s="33">
        <v>100.77</v>
      </c>
      <c r="T60" s="33">
        <v>101.3</v>
      </c>
      <c r="U60" s="33">
        <v>22.1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4292.35</v>
      </c>
      <c r="G61" s="17">
        <f t="shared" si="4"/>
        <v>2873.56</v>
      </c>
      <c r="H61" s="272">
        <f t="shared" si="2"/>
        <v>1418.79</v>
      </c>
      <c r="I61" s="255">
        <v>149.47</v>
      </c>
      <c r="J61" s="33">
        <v>189.76999999999998</v>
      </c>
      <c r="K61" s="33">
        <v>697.08</v>
      </c>
      <c r="L61" s="33">
        <v>650.87</v>
      </c>
      <c r="M61" s="33">
        <v>324.31</v>
      </c>
      <c r="N61" s="33">
        <v>329.69</v>
      </c>
      <c r="O61" s="33">
        <v>487.46</v>
      </c>
      <c r="P61" s="85">
        <v>44.91</v>
      </c>
      <c r="Q61" s="255">
        <v>38.71</v>
      </c>
      <c r="R61" s="33">
        <v>31.099999999999998</v>
      </c>
      <c r="S61" s="33">
        <v>459.89000000000004</v>
      </c>
      <c r="T61" s="33">
        <v>432.78</v>
      </c>
      <c r="U61" s="33">
        <v>33.81</v>
      </c>
      <c r="V61" s="33">
        <v>126.25</v>
      </c>
      <c r="W61" s="33">
        <v>296.25</v>
      </c>
      <c r="X61" s="256">
        <v>0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43459.479999999996</v>
      </c>
      <c r="G62" s="97">
        <f t="shared" si="4"/>
        <v>19551.05</v>
      </c>
      <c r="H62" s="274">
        <f>SUM(Q62:X62)</f>
        <v>23908.43</v>
      </c>
      <c r="I62" s="98">
        <v>162.07</v>
      </c>
      <c r="J62" s="94">
        <v>169.87</v>
      </c>
      <c r="K62" s="94">
        <v>343.72</v>
      </c>
      <c r="L62" s="94">
        <v>461.36</v>
      </c>
      <c r="M62" s="94">
        <v>1304.88</v>
      </c>
      <c r="N62" s="94">
        <v>3016.5899999999997</v>
      </c>
      <c r="O62" s="94">
        <v>7166.26</v>
      </c>
      <c r="P62" s="95">
        <v>6926.3</v>
      </c>
      <c r="Q62" s="98">
        <v>196.83999999999997</v>
      </c>
      <c r="R62" s="94">
        <v>308.78</v>
      </c>
      <c r="S62" s="94">
        <v>383.13000000000005</v>
      </c>
      <c r="T62" s="94">
        <v>533.5600000000001</v>
      </c>
      <c r="U62" s="94">
        <v>1478.3200000000002</v>
      </c>
      <c r="V62" s="94">
        <v>3857.33</v>
      </c>
      <c r="W62" s="94">
        <v>7343.47</v>
      </c>
      <c r="X62" s="95">
        <v>9807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170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81423.65400000001</v>
      </c>
      <c r="G6" s="60">
        <f>SUM(I6:P6)</f>
        <v>42440.42500000001</v>
      </c>
      <c r="H6" s="268">
        <f>SUM(Q6:X6)</f>
        <v>38983.229</v>
      </c>
      <c r="I6" s="61">
        <v>4134.982</v>
      </c>
      <c r="J6" s="62">
        <v>8679.167</v>
      </c>
      <c r="K6" s="62">
        <v>11766.058</v>
      </c>
      <c r="L6" s="62">
        <v>11192.308</v>
      </c>
      <c r="M6" s="62">
        <v>3404.66</v>
      </c>
      <c r="N6" s="62">
        <v>1964.8</v>
      </c>
      <c r="O6" s="62">
        <v>942.953</v>
      </c>
      <c r="P6" s="249">
        <v>355.497</v>
      </c>
      <c r="Q6" s="61">
        <v>3743.43</v>
      </c>
      <c r="R6" s="62">
        <v>7936.024</v>
      </c>
      <c r="S6" s="62">
        <v>10331.693</v>
      </c>
      <c r="T6" s="62">
        <v>10283.049</v>
      </c>
      <c r="U6" s="62">
        <v>3111.359</v>
      </c>
      <c r="V6" s="62">
        <v>2025.315</v>
      </c>
      <c r="W6" s="62">
        <v>1118.131</v>
      </c>
      <c r="X6" s="249">
        <v>434.228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681512.0700000001</v>
      </c>
      <c r="G9" s="50">
        <f>SUM(I9:P9)</f>
        <v>382453.5</v>
      </c>
      <c r="H9" s="269">
        <f>SUM(Q9:X9)</f>
        <v>299058.57000000007</v>
      </c>
      <c r="I9" s="51">
        <f aca="true" t="shared" si="0" ref="I9:X9">I10+I24+I54+I62</f>
        <v>52732.90000000001</v>
      </c>
      <c r="J9" s="52">
        <f t="shared" si="0"/>
        <v>9743.8</v>
      </c>
      <c r="K9" s="52">
        <f t="shared" si="0"/>
        <v>26622.840000000004</v>
      </c>
      <c r="L9" s="52">
        <f t="shared" si="0"/>
        <v>54038.490000000005</v>
      </c>
      <c r="M9" s="52">
        <f t="shared" si="0"/>
        <v>45404.05999999999</v>
      </c>
      <c r="N9" s="52">
        <f t="shared" si="0"/>
        <v>64222.68</v>
      </c>
      <c r="O9" s="52">
        <f t="shared" si="0"/>
        <v>73871.11000000002</v>
      </c>
      <c r="P9" s="252">
        <f t="shared" si="0"/>
        <v>55817.619999999995</v>
      </c>
      <c r="Q9" s="51">
        <f t="shared" si="0"/>
        <v>46661.54</v>
      </c>
      <c r="R9" s="52">
        <f t="shared" si="0"/>
        <v>8843.050000000001</v>
      </c>
      <c r="S9" s="52">
        <f t="shared" si="0"/>
        <v>19155.480000000003</v>
      </c>
      <c r="T9" s="52">
        <f t="shared" si="0"/>
        <v>23560.16</v>
      </c>
      <c r="U9" s="52">
        <f t="shared" si="0"/>
        <v>21464.8</v>
      </c>
      <c r="V9" s="52">
        <f t="shared" si="0"/>
        <v>45099.130000000005</v>
      </c>
      <c r="W9" s="52">
        <f t="shared" si="0"/>
        <v>69957.58</v>
      </c>
      <c r="X9" s="252">
        <f t="shared" si="0"/>
        <v>64316.829999999994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204835.41</v>
      </c>
      <c r="G10" s="54">
        <f>SUM(I10:P10)</f>
        <v>109758.75</v>
      </c>
      <c r="H10" s="270">
        <f>SUM(Q10:X10)</f>
        <v>95076.66</v>
      </c>
      <c r="I10" s="55">
        <f>SUM(I11:I23)</f>
        <v>47120.54000000001</v>
      </c>
      <c r="J10" s="56">
        <f>SUM(J11:J23)</f>
        <v>4051.72</v>
      </c>
      <c r="K10" s="56">
        <f>SUM(K11:K23)</f>
        <v>5034.320000000001</v>
      </c>
      <c r="L10" s="56">
        <f aca="true" t="shared" si="1" ref="L10:X10">SUM(L11:L23)</f>
        <v>10483.11</v>
      </c>
      <c r="M10" s="56">
        <f t="shared" si="1"/>
        <v>9683.239999999998</v>
      </c>
      <c r="N10" s="56">
        <f t="shared" si="1"/>
        <v>12421.21</v>
      </c>
      <c r="O10" s="56">
        <f t="shared" si="1"/>
        <v>13226.29</v>
      </c>
      <c r="P10" s="253">
        <f t="shared" si="1"/>
        <v>7738.32</v>
      </c>
      <c r="Q10" s="55">
        <f t="shared" si="1"/>
        <v>41421.119999999995</v>
      </c>
      <c r="R10" s="56">
        <f t="shared" si="1"/>
        <v>4372.650000000001</v>
      </c>
      <c r="S10" s="56">
        <f t="shared" si="1"/>
        <v>7527.510000000001</v>
      </c>
      <c r="T10" s="56">
        <f t="shared" si="1"/>
        <v>7000.75</v>
      </c>
      <c r="U10" s="56">
        <f t="shared" si="1"/>
        <v>4197.259999999999</v>
      </c>
      <c r="V10" s="56">
        <f t="shared" si="1"/>
        <v>10417.14</v>
      </c>
      <c r="W10" s="56">
        <f t="shared" si="1"/>
        <v>11844.8</v>
      </c>
      <c r="X10" s="253">
        <f t="shared" si="1"/>
        <v>8295.43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25407.38</v>
      </c>
      <c r="G11" s="19">
        <f>SUM(I11:P11)</f>
        <v>18954.670000000002</v>
      </c>
      <c r="H11" s="271">
        <f aca="true" t="shared" si="2" ref="H11:H61">SUM(Q11:X11)</f>
        <v>6452.71</v>
      </c>
      <c r="I11" s="18">
        <v>43.75</v>
      </c>
      <c r="J11" s="31">
        <v>100.43</v>
      </c>
      <c r="K11" s="31">
        <v>1780.67</v>
      </c>
      <c r="L11" s="31">
        <v>5808.34</v>
      </c>
      <c r="M11" s="31">
        <v>5059.69</v>
      </c>
      <c r="N11" s="31">
        <v>3506.7200000000003</v>
      </c>
      <c r="O11" s="31">
        <v>1912.4399999999998</v>
      </c>
      <c r="P11" s="85">
        <v>742.63</v>
      </c>
      <c r="Q11" s="32">
        <v>88.94000000000001</v>
      </c>
      <c r="R11" s="31">
        <v>241.62</v>
      </c>
      <c r="S11" s="31">
        <v>1060.3</v>
      </c>
      <c r="T11" s="31">
        <v>1906.55</v>
      </c>
      <c r="U11" s="31">
        <v>1074.32</v>
      </c>
      <c r="V11" s="31">
        <v>1088.5</v>
      </c>
      <c r="W11" s="31">
        <v>711.35</v>
      </c>
      <c r="X11" s="85">
        <v>281.13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656.78</v>
      </c>
      <c r="G12" s="19">
        <f aca="true" t="shared" si="4" ref="G12:G62">SUM(I12:P12)</f>
        <v>373.97</v>
      </c>
      <c r="H12" s="271">
        <f t="shared" si="2"/>
        <v>282.80999999999995</v>
      </c>
      <c r="I12" s="18">
        <v>0</v>
      </c>
      <c r="J12" s="31">
        <v>0</v>
      </c>
      <c r="K12" s="31">
        <v>48.230000000000004</v>
      </c>
      <c r="L12" s="31">
        <v>265.5</v>
      </c>
      <c r="M12" s="31">
        <v>0</v>
      </c>
      <c r="N12" s="31">
        <v>0</v>
      </c>
      <c r="O12" s="31">
        <v>60.24</v>
      </c>
      <c r="P12" s="85">
        <v>0</v>
      </c>
      <c r="Q12" s="32">
        <v>0</v>
      </c>
      <c r="R12" s="31">
        <v>0</v>
      </c>
      <c r="S12" s="31">
        <v>83.91</v>
      </c>
      <c r="T12" s="31">
        <v>0</v>
      </c>
      <c r="U12" s="31">
        <v>53.79</v>
      </c>
      <c r="V12" s="31">
        <v>145.10999999999999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30158.75</v>
      </c>
      <c r="G13" s="19">
        <f t="shared" si="4"/>
        <v>15998.59</v>
      </c>
      <c r="H13" s="271">
        <f t="shared" si="2"/>
        <v>14160.159999999998</v>
      </c>
      <c r="I13" s="18">
        <v>3786.1699999999996</v>
      </c>
      <c r="J13" s="31">
        <v>967.37</v>
      </c>
      <c r="K13" s="31">
        <v>495.13</v>
      </c>
      <c r="L13" s="31">
        <v>1210.27</v>
      </c>
      <c r="M13" s="31">
        <v>1397.95</v>
      </c>
      <c r="N13" s="31">
        <v>2451.5099999999998</v>
      </c>
      <c r="O13" s="31">
        <v>3450.4100000000003</v>
      </c>
      <c r="P13" s="85">
        <v>2239.78</v>
      </c>
      <c r="Q13" s="32">
        <v>3313.0299999999997</v>
      </c>
      <c r="R13" s="31">
        <v>865.75</v>
      </c>
      <c r="S13" s="31">
        <v>926.62</v>
      </c>
      <c r="T13" s="31">
        <v>526.9000000000001</v>
      </c>
      <c r="U13" s="31">
        <v>811.45</v>
      </c>
      <c r="V13" s="31">
        <v>2100.79</v>
      </c>
      <c r="W13" s="31">
        <v>3627.97</v>
      </c>
      <c r="X13" s="85">
        <v>1987.6499999999999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1959.25</v>
      </c>
      <c r="G14" s="19">
        <f t="shared" si="4"/>
        <v>739.87</v>
      </c>
      <c r="H14" s="271">
        <f t="shared" si="2"/>
        <v>1219.3799999999999</v>
      </c>
      <c r="I14" s="18">
        <v>393.73</v>
      </c>
      <c r="J14" s="31">
        <v>50.21</v>
      </c>
      <c r="K14" s="31">
        <v>112.03</v>
      </c>
      <c r="L14" s="31">
        <v>112</v>
      </c>
      <c r="M14" s="31">
        <v>71.9</v>
      </c>
      <c r="N14" s="31">
        <v>0</v>
      </c>
      <c r="O14" s="31">
        <v>0</v>
      </c>
      <c r="P14" s="85">
        <v>0</v>
      </c>
      <c r="Q14" s="32">
        <v>835.76</v>
      </c>
      <c r="R14" s="31">
        <v>153.15</v>
      </c>
      <c r="S14" s="31">
        <v>83.91</v>
      </c>
      <c r="T14" s="31">
        <v>67.83</v>
      </c>
      <c r="U14" s="31">
        <v>0</v>
      </c>
      <c r="V14" s="31">
        <v>0</v>
      </c>
      <c r="W14" s="31">
        <v>78.72999999999999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4928.99</v>
      </c>
      <c r="G15" s="17">
        <f t="shared" si="4"/>
        <v>2069.72</v>
      </c>
      <c r="H15" s="272">
        <f t="shared" si="2"/>
        <v>2859.27</v>
      </c>
      <c r="I15" s="18">
        <v>716.0999999999999</v>
      </c>
      <c r="J15" s="31">
        <v>432.83</v>
      </c>
      <c r="K15" s="31">
        <v>508.43000000000006</v>
      </c>
      <c r="L15" s="31">
        <v>133.49</v>
      </c>
      <c r="M15" s="31">
        <v>57.910000000000004</v>
      </c>
      <c r="N15" s="31">
        <v>220.95999999999998</v>
      </c>
      <c r="O15" s="31">
        <v>0</v>
      </c>
      <c r="P15" s="85">
        <v>0</v>
      </c>
      <c r="Q15" s="32">
        <v>816.5799999999999</v>
      </c>
      <c r="R15" s="31">
        <v>710.86</v>
      </c>
      <c r="S15" s="31">
        <v>382.82</v>
      </c>
      <c r="T15" s="31">
        <v>534.28</v>
      </c>
      <c r="U15" s="31">
        <v>82.34</v>
      </c>
      <c r="V15" s="31">
        <v>332.39000000000004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4118.5</v>
      </c>
      <c r="G16" s="17">
        <f t="shared" si="4"/>
        <v>1872.98</v>
      </c>
      <c r="H16" s="272">
        <f t="shared" si="2"/>
        <v>2245.5199999999995</v>
      </c>
      <c r="I16" s="18">
        <v>411.88</v>
      </c>
      <c r="J16" s="31">
        <v>287.60999999999996</v>
      </c>
      <c r="K16" s="31">
        <v>151.56</v>
      </c>
      <c r="L16" s="31">
        <v>612.72</v>
      </c>
      <c r="M16" s="31">
        <v>187.72</v>
      </c>
      <c r="N16" s="31">
        <v>77.49000000000001</v>
      </c>
      <c r="O16" s="31">
        <v>144</v>
      </c>
      <c r="P16" s="85">
        <v>0</v>
      </c>
      <c r="Q16" s="32">
        <v>622.56</v>
      </c>
      <c r="R16" s="31">
        <v>410.32</v>
      </c>
      <c r="S16" s="31">
        <v>471.99</v>
      </c>
      <c r="T16" s="31">
        <v>394.37</v>
      </c>
      <c r="U16" s="31">
        <v>116.04</v>
      </c>
      <c r="V16" s="31">
        <v>230.24</v>
      </c>
      <c r="W16" s="31">
        <v>0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10567.74</v>
      </c>
      <c r="G17" s="17">
        <f t="shared" si="4"/>
        <v>5746.58</v>
      </c>
      <c r="H17" s="272">
        <f t="shared" si="2"/>
        <v>4821.16</v>
      </c>
      <c r="I17" s="18">
        <v>838.29</v>
      </c>
      <c r="J17" s="31">
        <v>483.04999999999995</v>
      </c>
      <c r="K17" s="31">
        <v>631.78</v>
      </c>
      <c r="L17" s="31">
        <v>662.2</v>
      </c>
      <c r="M17" s="31">
        <v>1037.6799999999998</v>
      </c>
      <c r="N17" s="31">
        <v>1156.21</v>
      </c>
      <c r="O17" s="31">
        <v>607.3100000000001</v>
      </c>
      <c r="P17" s="85">
        <v>330.06</v>
      </c>
      <c r="Q17" s="32">
        <v>524.24</v>
      </c>
      <c r="R17" s="31">
        <v>453.69</v>
      </c>
      <c r="S17" s="31">
        <v>457.93</v>
      </c>
      <c r="T17" s="31">
        <v>460.59</v>
      </c>
      <c r="U17" s="31">
        <v>689.9499999999999</v>
      </c>
      <c r="V17" s="31">
        <v>704.89</v>
      </c>
      <c r="W17" s="31">
        <v>1124.78</v>
      </c>
      <c r="X17" s="85">
        <v>405.09000000000003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27813.25</v>
      </c>
      <c r="G18" s="17">
        <f>SUM(I18:P18)</f>
        <v>15432.85</v>
      </c>
      <c r="H18" s="272">
        <f t="shared" si="2"/>
        <v>12380.4</v>
      </c>
      <c r="I18" s="18">
        <v>9538.4</v>
      </c>
      <c r="J18" s="31">
        <v>492.59</v>
      </c>
      <c r="K18" s="31">
        <v>106.98</v>
      </c>
      <c r="L18" s="31">
        <v>370.79</v>
      </c>
      <c r="M18" s="31">
        <v>324.73</v>
      </c>
      <c r="N18" s="31">
        <v>1060.87</v>
      </c>
      <c r="O18" s="31">
        <v>1909.3899999999999</v>
      </c>
      <c r="P18" s="85">
        <v>1629.1</v>
      </c>
      <c r="Q18" s="32">
        <v>8927.5</v>
      </c>
      <c r="R18" s="31">
        <v>508.58000000000004</v>
      </c>
      <c r="S18" s="31">
        <v>185.29999999999998</v>
      </c>
      <c r="T18" s="31">
        <v>260.35</v>
      </c>
      <c r="U18" s="31">
        <v>178.73</v>
      </c>
      <c r="V18" s="31">
        <v>798.84</v>
      </c>
      <c r="W18" s="31">
        <v>690.75</v>
      </c>
      <c r="X18" s="85">
        <v>830.35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7633.49</v>
      </c>
      <c r="G19" s="17">
        <f t="shared" si="4"/>
        <v>4253.65</v>
      </c>
      <c r="H19" s="272">
        <f t="shared" si="2"/>
        <v>3379.84</v>
      </c>
      <c r="I19" s="18">
        <v>2070.8</v>
      </c>
      <c r="J19" s="31">
        <v>170.97</v>
      </c>
      <c r="K19" s="31">
        <v>103.33</v>
      </c>
      <c r="L19" s="31">
        <v>284.31</v>
      </c>
      <c r="M19" s="31">
        <v>273.61999999999995</v>
      </c>
      <c r="N19" s="31">
        <v>501.53999999999996</v>
      </c>
      <c r="O19" s="31">
        <v>574.9100000000001</v>
      </c>
      <c r="P19" s="85">
        <v>274.17</v>
      </c>
      <c r="Q19" s="32">
        <v>1617.12</v>
      </c>
      <c r="R19" s="31">
        <v>49.13</v>
      </c>
      <c r="S19" s="31">
        <v>248.6</v>
      </c>
      <c r="T19" s="31">
        <v>227.55</v>
      </c>
      <c r="U19" s="31">
        <v>442.85</v>
      </c>
      <c r="V19" s="31">
        <v>179.93</v>
      </c>
      <c r="W19" s="31">
        <v>303.28</v>
      </c>
      <c r="X19" s="85">
        <v>311.38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3389.14</v>
      </c>
      <c r="G20" s="17">
        <f t="shared" si="4"/>
        <v>0</v>
      </c>
      <c r="H20" s="272">
        <f t="shared" si="2"/>
        <v>3389.14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2306.47</v>
      </c>
      <c r="T20" s="31">
        <v>1082.67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45659.700000000004</v>
      </c>
      <c r="G21" s="17">
        <f t="shared" si="4"/>
        <v>25110.980000000003</v>
      </c>
      <c r="H21" s="272">
        <f t="shared" si="2"/>
        <v>20548.72</v>
      </c>
      <c r="I21" s="18">
        <v>25110.980000000003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20548.72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8120.9400000000005</v>
      </c>
      <c r="G22" s="17">
        <f t="shared" si="4"/>
        <v>3812.6000000000004</v>
      </c>
      <c r="H22" s="272">
        <f t="shared" si="2"/>
        <v>4308.34</v>
      </c>
      <c r="I22" s="18">
        <v>1986.85</v>
      </c>
      <c r="J22" s="31">
        <v>253.6</v>
      </c>
      <c r="K22" s="31">
        <v>143.78</v>
      </c>
      <c r="L22" s="31">
        <v>67.41</v>
      </c>
      <c r="M22" s="31">
        <v>245.63</v>
      </c>
      <c r="N22" s="31">
        <v>398.59</v>
      </c>
      <c r="O22" s="31">
        <v>634.2299999999999</v>
      </c>
      <c r="P22" s="85">
        <v>82.51</v>
      </c>
      <c r="Q22" s="32">
        <v>2273.28</v>
      </c>
      <c r="R22" s="31">
        <v>312.06</v>
      </c>
      <c r="S22" s="31">
        <v>125.27</v>
      </c>
      <c r="T22" s="31">
        <v>435.12</v>
      </c>
      <c r="U22" s="31">
        <v>107.58</v>
      </c>
      <c r="V22" s="31">
        <v>527.6899999999999</v>
      </c>
      <c r="W22" s="31">
        <v>246.21</v>
      </c>
      <c r="X22" s="85">
        <v>281.13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34421.5</v>
      </c>
      <c r="G23" s="17">
        <f>SUM(I23:P23)</f>
        <v>15392.29</v>
      </c>
      <c r="H23" s="272">
        <f t="shared" si="2"/>
        <v>19029.21</v>
      </c>
      <c r="I23" s="18">
        <v>2223.59</v>
      </c>
      <c r="J23" s="31">
        <v>813.0600000000001</v>
      </c>
      <c r="K23" s="31">
        <v>952.4</v>
      </c>
      <c r="L23" s="31">
        <v>956.08</v>
      </c>
      <c r="M23" s="31">
        <v>1026.41</v>
      </c>
      <c r="N23" s="31">
        <v>3047.32</v>
      </c>
      <c r="O23" s="31">
        <v>3933.36</v>
      </c>
      <c r="P23" s="85">
        <v>2440.07</v>
      </c>
      <c r="Q23" s="32">
        <v>1853.39</v>
      </c>
      <c r="R23" s="31">
        <v>667.49</v>
      </c>
      <c r="S23" s="31">
        <v>1194.39</v>
      </c>
      <c r="T23" s="31">
        <v>1104.54</v>
      </c>
      <c r="U23" s="31">
        <v>640.2099999999999</v>
      </c>
      <c r="V23" s="31">
        <v>4308.76</v>
      </c>
      <c r="W23" s="31">
        <v>5061.73</v>
      </c>
      <c r="X23" s="85">
        <v>4198.7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258085.77</v>
      </c>
      <c r="G24" s="54">
        <f>SUM(I24:P24)</f>
        <v>159715.5</v>
      </c>
      <c r="H24" s="270">
        <f>SUM(Q24:X24)</f>
        <v>98370.26999999999</v>
      </c>
      <c r="I24" s="55">
        <f>SUM(I25:I53)</f>
        <v>3338.86</v>
      </c>
      <c r="J24" s="56">
        <f aca="true" t="shared" si="5" ref="J24:X24">SUM(J25:J53)</f>
        <v>1721.1900000000003</v>
      </c>
      <c r="K24" s="56">
        <f t="shared" si="5"/>
        <v>6444.240000000002</v>
      </c>
      <c r="L24" s="56">
        <f t="shared" si="5"/>
        <v>28208.900000000005</v>
      </c>
      <c r="M24" s="56">
        <f t="shared" si="5"/>
        <v>29401.639999999996</v>
      </c>
      <c r="N24" s="56">
        <f t="shared" si="5"/>
        <v>39039.03</v>
      </c>
      <c r="O24" s="56">
        <f t="shared" si="5"/>
        <v>32454.340000000004</v>
      </c>
      <c r="P24" s="253">
        <f t="shared" si="5"/>
        <v>19107.3</v>
      </c>
      <c r="Q24" s="55">
        <f t="shared" si="5"/>
        <v>2758.7200000000003</v>
      </c>
      <c r="R24" s="56">
        <f t="shared" si="5"/>
        <v>1780.1900000000003</v>
      </c>
      <c r="S24" s="56">
        <f>SUM(S25:S53)</f>
        <v>4557.28</v>
      </c>
      <c r="T24" s="56">
        <f t="shared" si="5"/>
        <v>11737.62</v>
      </c>
      <c r="U24" s="56">
        <f t="shared" si="5"/>
        <v>14119.26</v>
      </c>
      <c r="V24" s="56">
        <f t="shared" si="5"/>
        <v>23164.579999999998</v>
      </c>
      <c r="W24" s="56">
        <f t="shared" si="5"/>
        <v>24835.45</v>
      </c>
      <c r="X24" s="253">
        <f t="shared" si="5"/>
        <v>15417.17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9246.5</v>
      </c>
      <c r="G26" s="17">
        <f>SUM(I26:P26)</f>
        <v>6671.5199999999995</v>
      </c>
      <c r="H26" s="272">
        <f t="shared" si="2"/>
        <v>2574.98</v>
      </c>
      <c r="I26" s="32">
        <v>0</v>
      </c>
      <c r="J26" s="31">
        <v>0</v>
      </c>
      <c r="K26" s="31">
        <v>472.33000000000004</v>
      </c>
      <c r="L26" s="31">
        <v>1069.04</v>
      </c>
      <c r="M26" s="31">
        <v>1231.3899999999999</v>
      </c>
      <c r="N26" s="31">
        <v>1959.7</v>
      </c>
      <c r="O26" s="31">
        <v>1482.1100000000001</v>
      </c>
      <c r="P26" s="85">
        <v>456.95000000000005</v>
      </c>
      <c r="Q26" s="32">
        <v>0</v>
      </c>
      <c r="R26" s="31">
        <v>249.23999999999998</v>
      </c>
      <c r="S26" s="31">
        <v>54.71</v>
      </c>
      <c r="T26" s="31">
        <v>568.6099999999999</v>
      </c>
      <c r="U26" s="31">
        <v>289.62</v>
      </c>
      <c r="V26" s="31">
        <v>522.5</v>
      </c>
      <c r="W26" s="31">
        <v>702.88</v>
      </c>
      <c r="X26" s="85">
        <v>187.42000000000002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959.1100000000001</v>
      </c>
      <c r="G27" s="17">
        <f aca="true" t="shared" si="6" ref="G27:G43">SUM(I27:P27)</f>
        <v>827.6500000000001</v>
      </c>
      <c r="H27" s="272">
        <f t="shared" si="2"/>
        <v>131.46</v>
      </c>
      <c r="I27" s="32">
        <v>0</v>
      </c>
      <c r="J27" s="31">
        <v>0</v>
      </c>
      <c r="K27" s="31">
        <v>0</v>
      </c>
      <c r="L27" s="31">
        <v>213.92</v>
      </c>
      <c r="M27" s="31">
        <v>224.92000000000002</v>
      </c>
      <c r="N27" s="31">
        <v>61.379999999999995</v>
      </c>
      <c r="O27" s="31">
        <v>0</v>
      </c>
      <c r="P27" s="85">
        <v>327.43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64.36</v>
      </c>
      <c r="W27" s="31">
        <v>67.10000000000001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2401.06</v>
      </c>
      <c r="G28" s="17">
        <f t="shared" si="6"/>
        <v>1030.73</v>
      </c>
      <c r="H28" s="272">
        <f t="shared" si="2"/>
        <v>1370.33</v>
      </c>
      <c r="I28" s="32">
        <v>0</v>
      </c>
      <c r="J28" s="31">
        <v>0</v>
      </c>
      <c r="K28" s="31">
        <v>96.46000000000001</v>
      </c>
      <c r="L28" s="31">
        <v>275.31</v>
      </c>
      <c r="M28" s="31">
        <v>143.8</v>
      </c>
      <c r="N28" s="31">
        <v>515.16</v>
      </c>
      <c r="O28" s="31">
        <v>0</v>
      </c>
      <c r="P28" s="85">
        <v>0</v>
      </c>
      <c r="Q28" s="32">
        <v>0</v>
      </c>
      <c r="R28" s="31">
        <v>0</v>
      </c>
      <c r="S28" s="31">
        <v>41.36</v>
      </c>
      <c r="T28" s="31">
        <v>108.59</v>
      </c>
      <c r="U28" s="31">
        <v>249.88</v>
      </c>
      <c r="V28" s="31">
        <v>452.34999999999997</v>
      </c>
      <c r="W28" s="31">
        <v>394.19</v>
      </c>
      <c r="X28" s="85">
        <v>123.96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648.38</v>
      </c>
      <c r="G29" s="17">
        <f t="shared" si="6"/>
        <v>343.37</v>
      </c>
      <c r="H29" s="272">
        <f t="shared" si="2"/>
        <v>305.01</v>
      </c>
      <c r="I29" s="32">
        <v>0</v>
      </c>
      <c r="J29" s="31">
        <v>0</v>
      </c>
      <c r="K29" s="31">
        <v>0</v>
      </c>
      <c r="L29" s="31">
        <v>67.41</v>
      </c>
      <c r="M29" s="31">
        <v>153.2</v>
      </c>
      <c r="N29" s="31">
        <v>122.75999999999999</v>
      </c>
      <c r="O29" s="31">
        <v>0</v>
      </c>
      <c r="P29" s="85">
        <v>0</v>
      </c>
      <c r="Q29" s="32">
        <v>0</v>
      </c>
      <c r="R29" s="31">
        <v>0</v>
      </c>
      <c r="S29" s="31">
        <v>41.36</v>
      </c>
      <c r="T29" s="31">
        <v>184.92</v>
      </c>
      <c r="U29" s="31">
        <v>0</v>
      </c>
      <c r="V29" s="31">
        <v>0</v>
      </c>
      <c r="W29" s="31">
        <v>78.72999999999999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3320.54</v>
      </c>
      <c r="G30" s="17">
        <f t="shared" si="6"/>
        <v>1572.81</v>
      </c>
      <c r="H30" s="272">
        <f t="shared" si="2"/>
        <v>1747.73</v>
      </c>
      <c r="I30" s="32">
        <v>0</v>
      </c>
      <c r="J30" s="31">
        <v>0</v>
      </c>
      <c r="K30" s="31">
        <v>92.11999999999999</v>
      </c>
      <c r="L30" s="31">
        <v>396.57</v>
      </c>
      <c r="M30" s="31">
        <v>556.55</v>
      </c>
      <c r="N30" s="31">
        <v>181.34</v>
      </c>
      <c r="O30" s="31">
        <v>346.22999999999996</v>
      </c>
      <c r="P30" s="85">
        <v>0</v>
      </c>
      <c r="Q30" s="32">
        <v>44.470000000000006</v>
      </c>
      <c r="R30" s="31">
        <v>0</v>
      </c>
      <c r="S30" s="31">
        <v>105.39999999999999</v>
      </c>
      <c r="T30" s="31">
        <v>557.8100000000001</v>
      </c>
      <c r="U30" s="31">
        <v>232.52</v>
      </c>
      <c r="V30" s="31">
        <v>248.67000000000002</v>
      </c>
      <c r="W30" s="31">
        <v>558.86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1257.8200000000002</v>
      </c>
      <c r="G31" s="17">
        <f t="shared" si="6"/>
        <v>0</v>
      </c>
      <c r="H31" s="272">
        <f t="shared" si="2"/>
        <v>1257.8200000000002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67.05999999999999</v>
      </c>
      <c r="T31" s="31">
        <v>388.45000000000005</v>
      </c>
      <c r="U31" s="31">
        <v>453.88</v>
      </c>
      <c r="V31" s="31">
        <v>244.29000000000002</v>
      </c>
      <c r="W31" s="31">
        <v>104.14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1915.4000000000003</v>
      </c>
      <c r="G32" s="17">
        <f t="shared" si="6"/>
        <v>0</v>
      </c>
      <c r="H32" s="272">
        <f t="shared" si="2"/>
        <v>1915.4000000000003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402.28000000000003</v>
      </c>
      <c r="U32" s="31">
        <v>356.58</v>
      </c>
      <c r="V32" s="31">
        <v>582.48</v>
      </c>
      <c r="W32" s="31">
        <v>326.15</v>
      </c>
      <c r="X32" s="85">
        <v>247.91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2354.6000000000004</v>
      </c>
      <c r="G33" s="17">
        <f t="shared" si="6"/>
        <v>1392.22</v>
      </c>
      <c r="H33" s="272">
        <f>SUM(Q33:X33)</f>
        <v>962.3800000000001</v>
      </c>
      <c r="I33" s="32">
        <v>0</v>
      </c>
      <c r="J33" s="31">
        <v>141.1</v>
      </c>
      <c r="K33" s="31">
        <v>97.72</v>
      </c>
      <c r="L33" s="31">
        <v>234.93</v>
      </c>
      <c r="M33" s="31">
        <v>492.28</v>
      </c>
      <c r="N33" s="31">
        <v>117.16</v>
      </c>
      <c r="O33" s="31">
        <v>144</v>
      </c>
      <c r="P33" s="85">
        <v>165.03</v>
      </c>
      <c r="Q33" s="32">
        <v>0</v>
      </c>
      <c r="R33" s="31">
        <v>127.5</v>
      </c>
      <c r="S33" s="31">
        <v>41.36</v>
      </c>
      <c r="T33" s="31">
        <v>150.15</v>
      </c>
      <c r="U33" s="31">
        <v>415.15000000000003</v>
      </c>
      <c r="V33" s="31">
        <v>149.49</v>
      </c>
      <c r="W33" s="31">
        <v>78.72999999999999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9236.939999999999</v>
      </c>
      <c r="G34" s="17">
        <f t="shared" si="6"/>
        <v>5715.089999999999</v>
      </c>
      <c r="H34" s="272">
        <f t="shared" si="2"/>
        <v>3521.85</v>
      </c>
      <c r="I34" s="32">
        <v>57.87</v>
      </c>
      <c r="J34" s="31">
        <v>243.96</v>
      </c>
      <c r="K34" s="31">
        <v>601.56</v>
      </c>
      <c r="L34" s="31">
        <v>1693.27</v>
      </c>
      <c r="M34" s="31">
        <v>978.3</v>
      </c>
      <c r="N34" s="31">
        <v>1119.7299999999998</v>
      </c>
      <c r="O34" s="31">
        <v>527.9399999999999</v>
      </c>
      <c r="P34" s="85">
        <v>492.46000000000004</v>
      </c>
      <c r="Q34" s="32">
        <v>44.470000000000006</v>
      </c>
      <c r="R34" s="31">
        <v>0</v>
      </c>
      <c r="S34" s="31">
        <v>251.72</v>
      </c>
      <c r="T34" s="31">
        <v>959.9</v>
      </c>
      <c r="U34" s="31">
        <v>942.11</v>
      </c>
      <c r="V34" s="31">
        <v>643.09</v>
      </c>
      <c r="W34" s="31">
        <v>462.89000000000004</v>
      </c>
      <c r="X34" s="85">
        <v>217.67000000000002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7833.21</v>
      </c>
      <c r="G35" s="17">
        <f t="shared" si="6"/>
        <v>4465.22</v>
      </c>
      <c r="H35" s="272">
        <f t="shared" si="2"/>
        <v>3367.99</v>
      </c>
      <c r="I35" s="32">
        <v>87.5</v>
      </c>
      <c r="J35" s="31">
        <v>0</v>
      </c>
      <c r="K35" s="31">
        <v>189.84</v>
      </c>
      <c r="L35" s="31">
        <v>687.04</v>
      </c>
      <c r="M35" s="31">
        <v>461.34</v>
      </c>
      <c r="N35" s="31">
        <v>1343.34</v>
      </c>
      <c r="O35" s="31">
        <v>1330.6</v>
      </c>
      <c r="P35" s="85">
        <v>365.56</v>
      </c>
      <c r="Q35" s="32">
        <v>0</v>
      </c>
      <c r="R35" s="31">
        <v>0</v>
      </c>
      <c r="S35" s="31">
        <v>83.91</v>
      </c>
      <c r="T35" s="31">
        <v>280.92</v>
      </c>
      <c r="U35" s="31">
        <v>662.44</v>
      </c>
      <c r="V35" s="31">
        <v>925.68</v>
      </c>
      <c r="W35" s="31">
        <v>979.7</v>
      </c>
      <c r="X35" s="85">
        <v>435.34000000000003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1677.89</v>
      </c>
      <c r="G37" s="17">
        <f t="shared" si="6"/>
        <v>1129.41</v>
      </c>
      <c r="H37" s="272">
        <f t="shared" si="2"/>
        <v>548.48</v>
      </c>
      <c r="I37" s="32">
        <v>131.24</v>
      </c>
      <c r="J37" s="31">
        <v>150.64</v>
      </c>
      <c r="K37" s="31">
        <v>249.28</v>
      </c>
      <c r="L37" s="31">
        <v>378.8</v>
      </c>
      <c r="M37" s="31">
        <v>0</v>
      </c>
      <c r="N37" s="31">
        <v>139.77</v>
      </c>
      <c r="O37" s="31">
        <v>79.68</v>
      </c>
      <c r="P37" s="85">
        <v>0</v>
      </c>
      <c r="Q37" s="32">
        <v>88.94000000000001</v>
      </c>
      <c r="R37" s="31">
        <v>164.68</v>
      </c>
      <c r="S37" s="31">
        <v>170.18</v>
      </c>
      <c r="T37" s="31">
        <v>124.67999999999999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4117.62</v>
      </c>
      <c r="G38" s="17">
        <f t="shared" si="6"/>
        <v>2289.6</v>
      </c>
      <c r="H38" s="272">
        <f t="shared" si="2"/>
        <v>1828.02</v>
      </c>
      <c r="I38" s="32">
        <v>174.99</v>
      </c>
      <c r="J38" s="31">
        <v>50.21</v>
      </c>
      <c r="K38" s="31">
        <v>306.55</v>
      </c>
      <c r="L38" s="31">
        <v>377.91</v>
      </c>
      <c r="M38" s="31">
        <v>331.53</v>
      </c>
      <c r="N38" s="31">
        <v>258.82</v>
      </c>
      <c r="O38" s="31">
        <v>310.44</v>
      </c>
      <c r="P38" s="85">
        <v>479.15000000000003</v>
      </c>
      <c r="Q38" s="32">
        <v>44.470000000000006</v>
      </c>
      <c r="R38" s="31">
        <v>54.89</v>
      </c>
      <c r="S38" s="31">
        <v>270.39000000000004</v>
      </c>
      <c r="T38" s="31">
        <v>376.83</v>
      </c>
      <c r="U38" s="31">
        <v>368.21</v>
      </c>
      <c r="V38" s="31">
        <v>143.69000000000003</v>
      </c>
      <c r="W38" s="31">
        <v>134.20000000000002</v>
      </c>
      <c r="X38" s="85">
        <v>435.34000000000003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911.23</v>
      </c>
      <c r="G39" s="17">
        <f t="shared" si="6"/>
        <v>368.81</v>
      </c>
      <c r="H39" s="272">
        <f t="shared" si="2"/>
        <v>542.42</v>
      </c>
      <c r="I39" s="32">
        <v>43.75</v>
      </c>
      <c r="J39" s="31">
        <v>0</v>
      </c>
      <c r="K39" s="31">
        <v>51.66</v>
      </c>
      <c r="L39" s="31">
        <v>66.08</v>
      </c>
      <c r="M39" s="31">
        <v>0</v>
      </c>
      <c r="N39" s="31">
        <v>0</v>
      </c>
      <c r="O39" s="31">
        <v>207.32</v>
      </c>
      <c r="P39" s="85">
        <v>0</v>
      </c>
      <c r="Q39" s="32">
        <v>199.4</v>
      </c>
      <c r="R39" s="31">
        <v>0</v>
      </c>
      <c r="S39" s="31">
        <v>0</v>
      </c>
      <c r="T39" s="31">
        <v>0</v>
      </c>
      <c r="U39" s="31">
        <v>62.25</v>
      </c>
      <c r="V39" s="31">
        <v>119.96</v>
      </c>
      <c r="W39" s="31">
        <v>67.10000000000001</v>
      </c>
      <c r="X39" s="85">
        <v>93.71000000000001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2434.72</v>
      </c>
      <c r="G40" s="17">
        <f t="shared" si="6"/>
        <v>878.37</v>
      </c>
      <c r="H40" s="272">
        <f t="shared" si="2"/>
        <v>1556.35</v>
      </c>
      <c r="I40" s="32">
        <v>0</v>
      </c>
      <c r="J40" s="31">
        <v>50.21</v>
      </c>
      <c r="K40" s="31">
        <v>0</v>
      </c>
      <c r="L40" s="31">
        <v>77.09</v>
      </c>
      <c r="M40" s="31">
        <v>220.4</v>
      </c>
      <c r="N40" s="31">
        <v>61.379999999999995</v>
      </c>
      <c r="O40" s="31">
        <v>304.26</v>
      </c>
      <c r="P40" s="85">
        <v>165.03</v>
      </c>
      <c r="Q40" s="32">
        <v>58.82</v>
      </c>
      <c r="R40" s="31">
        <v>0</v>
      </c>
      <c r="S40" s="31">
        <v>0</v>
      </c>
      <c r="T40" s="31">
        <v>68.39</v>
      </c>
      <c r="U40" s="31">
        <v>189.92000000000002</v>
      </c>
      <c r="V40" s="31">
        <v>265.72</v>
      </c>
      <c r="W40" s="31">
        <v>444.45</v>
      </c>
      <c r="X40" s="85">
        <v>529.0500000000001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480.94000000000005</v>
      </c>
      <c r="G42" s="17">
        <f t="shared" si="6"/>
        <v>112.34</v>
      </c>
      <c r="H42" s="272">
        <f t="shared" si="2"/>
        <v>368.6</v>
      </c>
      <c r="I42" s="32">
        <v>0</v>
      </c>
      <c r="J42" s="31">
        <v>0</v>
      </c>
      <c r="K42" s="31">
        <v>0</v>
      </c>
      <c r="L42" s="31">
        <v>50.96</v>
      </c>
      <c r="M42" s="31">
        <v>0</v>
      </c>
      <c r="N42" s="31">
        <v>61.379999999999995</v>
      </c>
      <c r="O42" s="31">
        <v>0</v>
      </c>
      <c r="P42" s="85">
        <v>0</v>
      </c>
      <c r="Q42" s="32">
        <v>0</v>
      </c>
      <c r="R42" s="31">
        <v>0</v>
      </c>
      <c r="S42" s="31">
        <v>138.61</v>
      </c>
      <c r="T42" s="31">
        <v>51.7</v>
      </c>
      <c r="U42" s="31">
        <v>178.29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45608.76</v>
      </c>
      <c r="G43" s="17">
        <f t="shared" si="6"/>
        <v>23709.39</v>
      </c>
      <c r="H43" s="272">
        <f t="shared" si="2"/>
        <v>21899.370000000003</v>
      </c>
      <c r="I43" s="32">
        <v>0</v>
      </c>
      <c r="J43" s="31">
        <v>0</v>
      </c>
      <c r="K43" s="31">
        <v>651.87</v>
      </c>
      <c r="L43" s="31">
        <v>1700.6699999999998</v>
      </c>
      <c r="M43" s="31">
        <v>3299.8500000000004</v>
      </c>
      <c r="N43" s="31">
        <v>5874.990000000001</v>
      </c>
      <c r="O43" s="31">
        <v>7286.84</v>
      </c>
      <c r="P43" s="85">
        <v>4895.17</v>
      </c>
      <c r="Q43" s="32">
        <v>44.470000000000006</v>
      </c>
      <c r="R43" s="31">
        <v>0</v>
      </c>
      <c r="S43" s="31">
        <v>564.62</v>
      </c>
      <c r="T43" s="31">
        <v>1424.18</v>
      </c>
      <c r="U43" s="31">
        <v>2009.9</v>
      </c>
      <c r="V43" s="31">
        <v>5475.52</v>
      </c>
      <c r="W43" s="31">
        <v>7383.759999999999</v>
      </c>
      <c r="X43" s="85">
        <v>4996.92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76392.18000000001</v>
      </c>
      <c r="G44" s="17">
        <f t="shared" si="4"/>
        <v>52251.89000000001</v>
      </c>
      <c r="H44" s="272">
        <f t="shared" si="2"/>
        <v>24140.289999999997</v>
      </c>
      <c r="I44" s="32">
        <v>0</v>
      </c>
      <c r="J44" s="31">
        <v>50.21</v>
      </c>
      <c r="K44" s="31">
        <v>1139.29</v>
      </c>
      <c r="L44" s="31">
        <v>11358.95</v>
      </c>
      <c r="M44" s="31">
        <v>12319.53</v>
      </c>
      <c r="N44" s="31">
        <v>13249.58</v>
      </c>
      <c r="O44" s="31">
        <v>9071.34</v>
      </c>
      <c r="P44" s="85">
        <v>5062.99</v>
      </c>
      <c r="Q44" s="32">
        <v>0</v>
      </c>
      <c r="R44" s="31">
        <v>109.78999999999999</v>
      </c>
      <c r="S44" s="31">
        <v>462.22999999999996</v>
      </c>
      <c r="T44" s="31">
        <v>2647.5</v>
      </c>
      <c r="U44" s="31">
        <v>4251.54</v>
      </c>
      <c r="V44" s="31">
        <v>7526.379999999999</v>
      </c>
      <c r="W44" s="31">
        <v>5908.08</v>
      </c>
      <c r="X44" s="85">
        <v>3234.77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43985.9</v>
      </c>
      <c r="G45" s="17">
        <f t="shared" si="4"/>
        <v>28661.130000000005</v>
      </c>
      <c r="H45" s="272">
        <f t="shared" si="2"/>
        <v>15324.769999999999</v>
      </c>
      <c r="I45" s="32">
        <v>0</v>
      </c>
      <c r="J45" s="31">
        <v>50.21</v>
      </c>
      <c r="K45" s="31">
        <v>48.230000000000004</v>
      </c>
      <c r="L45" s="31">
        <v>2002.8700000000001</v>
      </c>
      <c r="M45" s="31">
        <v>4112.669999999999</v>
      </c>
      <c r="N45" s="31">
        <v>9319.32</v>
      </c>
      <c r="O45" s="31">
        <v>8701.460000000001</v>
      </c>
      <c r="P45" s="85">
        <v>4426.370000000001</v>
      </c>
      <c r="Q45" s="32">
        <v>0</v>
      </c>
      <c r="R45" s="31">
        <v>0</v>
      </c>
      <c r="S45" s="31">
        <v>428.32</v>
      </c>
      <c r="T45" s="31">
        <v>956.77</v>
      </c>
      <c r="U45" s="31">
        <v>1516.09</v>
      </c>
      <c r="V45" s="31">
        <v>3520.8599999999997</v>
      </c>
      <c r="W45" s="31">
        <v>4643.63</v>
      </c>
      <c r="X45" s="85">
        <v>4259.1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3015.94</v>
      </c>
      <c r="G47" s="17">
        <f t="shared" si="4"/>
        <v>1998.69</v>
      </c>
      <c r="H47" s="272">
        <f t="shared" si="2"/>
        <v>1017.25</v>
      </c>
      <c r="I47" s="32">
        <v>43.75</v>
      </c>
      <c r="J47" s="31">
        <v>0</v>
      </c>
      <c r="K47" s="31">
        <v>249.51000000000002</v>
      </c>
      <c r="L47" s="31">
        <v>529.58</v>
      </c>
      <c r="M47" s="31">
        <v>334.02</v>
      </c>
      <c r="N47" s="31">
        <v>661.12</v>
      </c>
      <c r="O47" s="31">
        <v>180.71</v>
      </c>
      <c r="P47" s="85">
        <v>0</v>
      </c>
      <c r="Q47" s="32">
        <v>0</v>
      </c>
      <c r="R47" s="31">
        <v>104.02</v>
      </c>
      <c r="S47" s="31">
        <v>50.7</v>
      </c>
      <c r="T47" s="31">
        <v>160.3</v>
      </c>
      <c r="U47" s="31">
        <v>136.13</v>
      </c>
      <c r="V47" s="31">
        <v>338.19</v>
      </c>
      <c r="W47" s="31">
        <v>134.20000000000002</v>
      </c>
      <c r="X47" s="85">
        <v>93.71000000000001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14630.720000000001</v>
      </c>
      <c r="G48" s="17">
        <f t="shared" si="4"/>
        <v>10788.700000000003</v>
      </c>
      <c r="H48" s="272">
        <f t="shared" si="2"/>
        <v>3842.0199999999995</v>
      </c>
      <c r="I48" s="32">
        <v>807.01</v>
      </c>
      <c r="J48" s="31">
        <v>622.37</v>
      </c>
      <c r="K48" s="31">
        <v>801.8499999999999</v>
      </c>
      <c r="L48" s="31">
        <v>4372.87</v>
      </c>
      <c r="M48" s="31">
        <v>1767.1</v>
      </c>
      <c r="N48" s="31">
        <v>1693.88</v>
      </c>
      <c r="O48" s="31">
        <v>476.08</v>
      </c>
      <c r="P48" s="85">
        <v>247.54000000000002</v>
      </c>
      <c r="Q48" s="32">
        <v>568.0699999999999</v>
      </c>
      <c r="R48" s="31">
        <v>539.9300000000001</v>
      </c>
      <c r="S48" s="31">
        <v>366.46000000000004</v>
      </c>
      <c r="T48" s="31">
        <v>812.91</v>
      </c>
      <c r="U48" s="31">
        <v>356.58</v>
      </c>
      <c r="V48" s="31">
        <v>458.14</v>
      </c>
      <c r="W48" s="31">
        <v>739.93</v>
      </c>
      <c r="X48" s="85">
        <v>0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12123.35</v>
      </c>
      <c r="G49" s="17">
        <f t="shared" si="4"/>
        <v>6572.9</v>
      </c>
      <c r="H49" s="272">
        <f t="shared" si="2"/>
        <v>5550.450000000001</v>
      </c>
      <c r="I49" s="32">
        <v>262.49</v>
      </c>
      <c r="J49" s="31">
        <v>241.52</v>
      </c>
      <c r="K49" s="31">
        <v>835.92</v>
      </c>
      <c r="L49" s="31">
        <v>1406.6499999999999</v>
      </c>
      <c r="M49" s="31">
        <v>1000.91</v>
      </c>
      <c r="N49" s="31">
        <v>1168.03</v>
      </c>
      <c r="O49" s="31">
        <v>773.06</v>
      </c>
      <c r="P49" s="85">
        <v>884.32</v>
      </c>
      <c r="Q49" s="32">
        <v>355.75</v>
      </c>
      <c r="R49" s="31">
        <v>430.14000000000004</v>
      </c>
      <c r="S49" s="31">
        <v>669.87</v>
      </c>
      <c r="T49" s="31">
        <v>971.87</v>
      </c>
      <c r="U49" s="31">
        <v>716.77</v>
      </c>
      <c r="V49" s="31">
        <v>743.19</v>
      </c>
      <c r="W49" s="31">
        <v>1288.01</v>
      </c>
      <c r="X49" s="85">
        <v>374.85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8407.16</v>
      </c>
      <c r="G51" s="17">
        <f t="shared" si="4"/>
        <v>5518.620000000001</v>
      </c>
      <c r="H51" s="272">
        <f t="shared" si="2"/>
        <v>2888.54</v>
      </c>
      <c r="I51" s="32">
        <v>43.75</v>
      </c>
      <c r="J51" s="31">
        <v>120.76</v>
      </c>
      <c r="K51" s="31">
        <v>375.81</v>
      </c>
      <c r="L51" s="31">
        <v>1182.9</v>
      </c>
      <c r="M51" s="31">
        <v>1572.14</v>
      </c>
      <c r="N51" s="31">
        <v>751.4</v>
      </c>
      <c r="O51" s="31">
        <v>745.13</v>
      </c>
      <c r="P51" s="85">
        <v>726.73</v>
      </c>
      <c r="Q51" s="32">
        <v>88.94000000000001</v>
      </c>
      <c r="R51" s="31">
        <v>0</v>
      </c>
      <c r="S51" s="31">
        <v>479.81</v>
      </c>
      <c r="T51" s="31">
        <v>386.59</v>
      </c>
      <c r="U51" s="31">
        <v>731.4000000000001</v>
      </c>
      <c r="V51" s="31">
        <v>675.6600000000001</v>
      </c>
      <c r="W51" s="31">
        <v>338.72</v>
      </c>
      <c r="X51" s="85">
        <v>187.42000000000002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1956.73</v>
      </c>
      <c r="G52" s="17">
        <f t="shared" si="4"/>
        <v>1511.44</v>
      </c>
      <c r="H52" s="272">
        <f>SUM(Q52:X52)</f>
        <v>445.28999999999996</v>
      </c>
      <c r="I52" s="32">
        <v>43.75</v>
      </c>
      <c r="J52" s="31">
        <v>0</v>
      </c>
      <c r="K52" s="31">
        <v>46.059999999999995</v>
      </c>
      <c r="L52" s="31">
        <v>0</v>
      </c>
      <c r="M52" s="31">
        <v>201.71</v>
      </c>
      <c r="N52" s="31">
        <v>320.21</v>
      </c>
      <c r="O52" s="31">
        <v>487.14000000000004</v>
      </c>
      <c r="P52" s="85">
        <v>412.57</v>
      </c>
      <c r="Q52" s="32">
        <v>0</v>
      </c>
      <c r="R52" s="31">
        <v>0</v>
      </c>
      <c r="S52" s="31">
        <v>226.66</v>
      </c>
      <c r="T52" s="31">
        <v>154.26999999999998</v>
      </c>
      <c r="U52" s="31">
        <v>0</v>
      </c>
      <c r="V52" s="31">
        <v>64.36</v>
      </c>
      <c r="W52" s="31">
        <v>0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3169.0699999999997</v>
      </c>
      <c r="G53" s="17">
        <f>SUM(I53:P53)</f>
        <v>1905.6</v>
      </c>
      <c r="H53" s="272">
        <f>SUM(Q53:X53)</f>
        <v>1263.47</v>
      </c>
      <c r="I53" s="32">
        <v>1642.76</v>
      </c>
      <c r="J53" s="31">
        <v>0</v>
      </c>
      <c r="K53" s="31">
        <v>138.18</v>
      </c>
      <c r="L53" s="31">
        <v>66.08</v>
      </c>
      <c r="M53" s="31">
        <v>0</v>
      </c>
      <c r="N53" s="31">
        <v>58.58</v>
      </c>
      <c r="O53" s="31">
        <v>0</v>
      </c>
      <c r="P53" s="85">
        <v>0</v>
      </c>
      <c r="Q53" s="32">
        <v>1220.92</v>
      </c>
      <c r="R53" s="31">
        <v>0</v>
      </c>
      <c r="S53" s="31">
        <v>42.55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69123.8</v>
      </c>
      <c r="G54" s="54">
        <f>SUM(G55:G61)</f>
        <v>45092.92</v>
      </c>
      <c r="H54" s="270">
        <f>SUM(H55:H61)</f>
        <v>24030.88</v>
      </c>
      <c r="I54" s="55">
        <f>SUM(I55:I61)</f>
        <v>1879.77</v>
      </c>
      <c r="J54" s="56">
        <f aca="true" t="shared" si="7" ref="J54:X54">SUM(J55:J61)</f>
        <v>3729.37</v>
      </c>
      <c r="K54" s="56">
        <f t="shared" si="7"/>
        <v>14116.940000000002</v>
      </c>
      <c r="L54" s="56">
        <f t="shared" si="7"/>
        <v>14133.14</v>
      </c>
      <c r="M54" s="56">
        <f>SUM(M55:M61)</f>
        <v>4635.7300000000005</v>
      </c>
      <c r="N54" s="56">
        <f t="shared" si="7"/>
        <v>2820.7900000000004</v>
      </c>
      <c r="O54" s="56">
        <f t="shared" si="7"/>
        <v>2417.01</v>
      </c>
      <c r="P54" s="253">
        <f>SUM(P55:P61)</f>
        <v>1360.1699999999998</v>
      </c>
      <c r="Q54" s="55">
        <f t="shared" si="7"/>
        <v>1586.91</v>
      </c>
      <c r="R54" s="56">
        <f t="shared" si="7"/>
        <v>2641.08</v>
      </c>
      <c r="S54" s="56">
        <f t="shared" si="7"/>
        <v>6171.110000000001</v>
      </c>
      <c r="T54" s="56">
        <f t="shared" si="7"/>
        <v>4420.5599999999995</v>
      </c>
      <c r="U54" s="56">
        <f t="shared" si="7"/>
        <v>1767.3600000000001</v>
      </c>
      <c r="V54" s="56">
        <f t="shared" si="7"/>
        <v>2487.6800000000003</v>
      </c>
      <c r="W54" s="56">
        <f t="shared" si="7"/>
        <v>3459.39</v>
      </c>
      <c r="X54" s="253">
        <f t="shared" si="7"/>
        <v>1496.79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18916.54</v>
      </c>
      <c r="G55" s="17">
        <f t="shared" si="4"/>
        <v>15268.97</v>
      </c>
      <c r="H55" s="272">
        <f t="shared" si="2"/>
        <v>3647.57</v>
      </c>
      <c r="I55" s="255">
        <v>218.73999999999998</v>
      </c>
      <c r="J55" s="33">
        <v>674.36</v>
      </c>
      <c r="K55" s="33">
        <v>4903.25</v>
      </c>
      <c r="L55" s="33">
        <v>5621.13</v>
      </c>
      <c r="M55" s="33">
        <v>2224.8700000000003</v>
      </c>
      <c r="N55" s="33">
        <v>907.04</v>
      </c>
      <c r="O55" s="33">
        <v>554.55</v>
      </c>
      <c r="P55" s="85">
        <v>165.03</v>
      </c>
      <c r="Q55" s="255">
        <v>266.81</v>
      </c>
      <c r="R55" s="33">
        <v>174.77</v>
      </c>
      <c r="S55" s="33">
        <v>735.46</v>
      </c>
      <c r="T55" s="33">
        <v>975.1999999999999</v>
      </c>
      <c r="U55" s="33">
        <v>617.07</v>
      </c>
      <c r="V55" s="33">
        <v>423.53000000000003</v>
      </c>
      <c r="W55" s="33">
        <v>454.73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9845.45</v>
      </c>
      <c r="G56" s="17">
        <f t="shared" si="4"/>
        <v>4888.32</v>
      </c>
      <c r="H56" s="272">
        <f t="shared" si="2"/>
        <v>4957.13</v>
      </c>
      <c r="I56" s="255">
        <v>349.98</v>
      </c>
      <c r="J56" s="33">
        <v>352.74</v>
      </c>
      <c r="K56" s="33">
        <v>326.69</v>
      </c>
      <c r="L56" s="33">
        <v>746.46</v>
      </c>
      <c r="M56" s="33">
        <v>433.36</v>
      </c>
      <c r="N56" s="33">
        <v>814.3000000000001</v>
      </c>
      <c r="O56" s="33">
        <v>1082.22</v>
      </c>
      <c r="P56" s="85">
        <v>782.5699999999999</v>
      </c>
      <c r="Q56" s="255">
        <v>236.7</v>
      </c>
      <c r="R56" s="33">
        <v>191.25</v>
      </c>
      <c r="S56" s="33">
        <v>83.91</v>
      </c>
      <c r="T56" s="33">
        <v>187.37</v>
      </c>
      <c r="U56" s="33">
        <v>107.58</v>
      </c>
      <c r="V56" s="33">
        <v>1096.64</v>
      </c>
      <c r="W56" s="33">
        <v>1838.02</v>
      </c>
      <c r="X56" s="256">
        <v>1215.6599999999999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8069.459999999999</v>
      </c>
      <c r="G57" s="17">
        <f t="shared" si="4"/>
        <v>5395.589999999999</v>
      </c>
      <c r="H57" s="272">
        <f t="shared" si="2"/>
        <v>2673.87</v>
      </c>
      <c r="I57" s="255">
        <v>829.82</v>
      </c>
      <c r="J57" s="33">
        <v>1755.93</v>
      </c>
      <c r="K57" s="33">
        <v>1392.24</v>
      </c>
      <c r="L57" s="33">
        <v>837.74</v>
      </c>
      <c r="M57" s="33">
        <v>375.45</v>
      </c>
      <c r="N57" s="33">
        <v>58.58</v>
      </c>
      <c r="O57" s="33">
        <v>63.32</v>
      </c>
      <c r="P57" s="85">
        <v>82.51</v>
      </c>
      <c r="Q57" s="255">
        <v>355.75</v>
      </c>
      <c r="R57" s="33">
        <v>1031</v>
      </c>
      <c r="S57" s="33">
        <v>563.12</v>
      </c>
      <c r="T57" s="33">
        <v>252.70999999999998</v>
      </c>
      <c r="U57" s="33">
        <v>198.38</v>
      </c>
      <c r="V57" s="33">
        <v>59.98</v>
      </c>
      <c r="W57" s="33">
        <v>212.93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2750.4700000000003</v>
      </c>
      <c r="G58" s="17">
        <f t="shared" si="4"/>
        <v>1299.5900000000001</v>
      </c>
      <c r="H58" s="272">
        <f t="shared" si="2"/>
        <v>1450.88</v>
      </c>
      <c r="I58" s="255">
        <v>43.75</v>
      </c>
      <c r="J58" s="33">
        <v>141.1</v>
      </c>
      <c r="K58" s="33">
        <v>408.48</v>
      </c>
      <c r="L58" s="33">
        <v>341.98</v>
      </c>
      <c r="M58" s="33">
        <v>0</v>
      </c>
      <c r="N58" s="33">
        <v>117.16</v>
      </c>
      <c r="O58" s="33">
        <v>247.12</v>
      </c>
      <c r="P58" s="85">
        <v>0</v>
      </c>
      <c r="Q58" s="255">
        <v>88.94000000000001</v>
      </c>
      <c r="R58" s="33">
        <v>402.39000000000004</v>
      </c>
      <c r="S58" s="33">
        <v>191.14000000000001</v>
      </c>
      <c r="T58" s="33">
        <v>322.66</v>
      </c>
      <c r="U58" s="33">
        <v>232.08</v>
      </c>
      <c r="V58" s="33">
        <v>119.96</v>
      </c>
      <c r="W58" s="33">
        <v>0</v>
      </c>
      <c r="X58" s="256">
        <v>93.71000000000001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12548.12</v>
      </c>
      <c r="G59" s="17">
        <f t="shared" si="4"/>
        <v>8045.2300000000005</v>
      </c>
      <c r="H59" s="272">
        <f t="shared" si="2"/>
        <v>4502.89</v>
      </c>
      <c r="I59" s="255">
        <v>0</v>
      </c>
      <c r="J59" s="33">
        <v>93.32</v>
      </c>
      <c r="K59" s="33">
        <v>3828.54</v>
      </c>
      <c r="L59" s="33">
        <v>2998.89</v>
      </c>
      <c r="M59" s="33">
        <v>823.1800000000001</v>
      </c>
      <c r="N59" s="33">
        <v>301.3</v>
      </c>
      <c r="O59" s="33">
        <v>0</v>
      </c>
      <c r="P59" s="85">
        <v>0</v>
      </c>
      <c r="Q59" s="255">
        <v>0</v>
      </c>
      <c r="R59" s="33">
        <v>243.19</v>
      </c>
      <c r="S59" s="33">
        <v>2505.81</v>
      </c>
      <c r="T59" s="33">
        <v>1228.27</v>
      </c>
      <c r="U59" s="33">
        <v>62.25</v>
      </c>
      <c r="V59" s="33">
        <v>145.10999999999999</v>
      </c>
      <c r="W59" s="33">
        <v>224.55</v>
      </c>
      <c r="X59" s="256">
        <v>93.71000000000001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3539.5799999999995</v>
      </c>
      <c r="G60" s="17">
        <f t="shared" si="4"/>
        <v>2598.7399999999993</v>
      </c>
      <c r="H60" s="272">
        <f t="shared" si="2"/>
        <v>940.8400000000001</v>
      </c>
      <c r="I60" s="255">
        <v>0</v>
      </c>
      <c r="J60" s="33">
        <v>93.32</v>
      </c>
      <c r="K60" s="33">
        <v>733.52</v>
      </c>
      <c r="L60" s="33">
        <v>1265.9199999999998</v>
      </c>
      <c r="M60" s="33">
        <v>303.53999999999996</v>
      </c>
      <c r="N60" s="33">
        <v>122.75999999999999</v>
      </c>
      <c r="O60" s="33">
        <v>79.68</v>
      </c>
      <c r="P60" s="85">
        <v>0</v>
      </c>
      <c r="Q60" s="255">
        <v>0</v>
      </c>
      <c r="R60" s="33">
        <v>72.61</v>
      </c>
      <c r="S60" s="33">
        <v>252.35999999999999</v>
      </c>
      <c r="T60" s="33">
        <v>221.23000000000002</v>
      </c>
      <c r="U60" s="33">
        <v>187.19</v>
      </c>
      <c r="V60" s="33">
        <v>128.72</v>
      </c>
      <c r="W60" s="33">
        <v>78.72999999999999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13454.18</v>
      </c>
      <c r="G61" s="17">
        <f t="shared" si="4"/>
        <v>7596.48</v>
      </c>
      <c r="H61" s="272">
        <f t="shared" si="2"/>
        <v>5857.700000000001</v>
      </c>
      <c r="I61" s="255">
        <v>437.47999999999996</v>
      </c>
      <c r="J61" s="33">
        <v>618.6</v>
      </c>
      <c r="K61" s="33">
        <v>2524.2200000000003</v>
      </c>
      <c r="L61" s="33">
        <v>2321.02</v>
      </c>
      <c r="M61" s="33">
        <v>475.33</v>
      </c>
      <c r="N61" s="33">
        <v>499.65</v>
      </c>
      <c r="O61" s="33">
        <v>390.12</v>
      </c>
      <c r="P61" s="85">
        <v>330.06</v>
      </c>
      <c r="Q61" s="255">
        <v>638.71</v>
      </c>
      <c r="R61" s="33">
        <v>525.87</v>
      </c>
      <c r="S61" s="33">
        <v>1839.31</v>
      </c>
      <c r="T61" s="33">
        <v>1233.12</v>
      </c>
      <c r="U61" s="33">
        <v>362.81</v>
      </c>
      <c r="V61" s="33">
        <v>513.74</v>
      </c>
      <c r="W61" s="33">
        <v>650.43</v>
      </c>
      <c r="X61" s="256">
        <v>93.71000000000001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149467.09</v>
      </c>
      <c r="G62" s="97">
        <f t="shared" si="4"/>
        <v>67886.33</v>
      </c>
      <c r="H62" s="274">
        <f>SUM(Q62:X62)</f>
        <v>81580.76</v>
      </c>
      <c r="I62" s="98">
        <v>393.73</v>
      </c>
      <c r="J62" s="94">
        <v>241.52</v>
      </c>
      <c r="K62" s="94">
        <v>1027.34</v>
      </c>
      <c r="L62" s="94">
        <v>1213.3400000000001</v>
      </c>
      <c r="M62" s="94">
        <v>1683.4499999999998</v>
      </c>
      <c r="N62" s="94">
        <v>9941.65</v>
      </c>
      <c r="O62" s="94">
        <v>25773.47</v>
      </c>
      <c r="P62" s="95">
        <v>27611.83</v>
      </c>
      <c r="Q62" s="98">
        <v>894.79</v>
      </c>
      <c r="R62" s="94">
        <v>49.13</v>
      </c>
      <c r="S62" s="94">
        <v>899.58</v>
      </c>
      <c r="T62" s="94">
        <v>401.22999999999996</v>
      </c>
      <c r="U62" s="94">
        <v>1380.9199999999998</v>
      </c>
      <c r="V62" s="94">
        <v>9029.730000000001</v>
      </c>
      <c r="W62" s="94">
        <v>29817.94</v>
      </c>
      <c r="X62" s="95">
        <v>39107.439999999995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169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67329.10900000001</v>
      </c>
      <c r="G6" s="60">
        <f>SUM(I6:P6)</f>
        <v>35447.41</v>
      </c>
      <c r="H6" s="268">
        <f>SUM(Q6:X6)</f>
        <v>31881.699000000004</v>
      </c>
      <c r="I6" s="61">
        <v>3083.741</v>
      </c>
      <c r="J6" s="62">
        <v>6403.018</v>
      </c>
      <c r="K6" s="62">
        <v>9668.476</v>
      </c>
      <c r="L6" s="62">
        <v>10091.256</v>
      </c>
      <c r="M6" s="62">
        <v>3483.436</v>
      </c>
      <c r="N6" s="62">
        <v>1694.75</v>
      </c>
      <c r="O6" s="62">
        <v>759.427</v>
      </c>
      <c r="P6" s="249">
        <v>263.306</v>
      </c>
      <c r="Q6" s="61">
        <v>2750.803</v>
      </c>
      <c r="R6" s="62">
        <v>5399.25</v>
      </c>
      <c r="S6" s="62">
        <v>8264.385</v>
      </c>
      <c r="T6" s="62">
        <v>9086.254</v>
      </c>
      <c r="U6" s="62">
        <v>3277.826</v>
      </c>
      <c r="V6" s="62">
        <v>1764.64</v>
      </c>
      <c r="W6" s="62">
        <v>969.275</v>
      </c>
      <c r="X6" s="249">
        <v>369.266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431974.52999999997</v>
      </c>
      <c r="G9" s="50">
        <f>SUM(I9:P9)</f>
        <v>250002.01</v>
      </c>
      <c r="H9" s="269">
        <f>SUM(Q9:X9)</f>
        <v>181972.51999999996</v>
      </c>
      <c r="I9" s="51">
        <f aca="true" t="shared" si="0" ref="I9:X9">I10+I24+I54+I62</f>
        <v>26059.58</v>
      </c>
      <c r="J9" s="52">
        <f t="shared" si="0"/>
        <v>4205.179999999999</v>
      </c>
      <c r="K9" s="52">
        <f t="shared" si="0"/>
        <v>15242.37</v>
      </c>
      <c r="L9" s="52">
        <f t="shared" si="0"/>
        <v>43163.98</v>
      </c>
      <c r="M9" s="52">
        <f t="shared" si="0"/>
        <v>41991.26</v>
      </c>
      <c r="N9" s="52">
        <f t="shared" si="0"/>
        <v>43232.99</v>
      </c>
      <c r="O9" s="52">
        <f t="shared" si="0"/>
        <v>44909.26</v>
      </c>
      <c r="P9" s="252">
        <f t="shared" si="0"/>
        <v>31197.39</v>
      </c>
      <c r="Q9" s="51">
        <f t="shared" si="0"/>
        <v>22421.26</v>
      </c>
      <c r="R9" s="52">
        <f t="shared" si="0"/>
        <v>3735.99</v>
      </c>
      <c r="S9" s="52">
        <f t="shared" si="0"/>
        <v>10201.85</v>
      </c>
      <c r="T9" s="52">
        <f t="shared" si="0"/>
        <v>18208.559999999998</v>
      </c>
      <c r="U9" s="52">
        <f t="shared" si="0"/>
        <v>21471.17</v>
      </c>
      <c r="V9" s="52">
        <f t="shared" si="0"/>
        <v>30485.13</v>
      </c>
      <c r="W9" s="52">
        <f t="shared" si="0"/>
        <v>41625.270000000004</v>
      </c>
      <c r="X9" s="252">
        <f t="shared" si="0"/>
        <v>33823.28999999999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115221.12999999999</v>
      </c>
      <c r="G10" s="54">
        <f>SUM(I10:P10)</f>
        <v>62255.939999999995</v>
      </c>
      <c r="H10" s="270">
        <f>SUM(Q10:X10)</f>
        <v>52965.189999999995</v>
      </c>
      <c r="I10" s="55">
        <f>SUM(I11:I23)</f>
        <v>21181.29</v>
      </c>
      <c r="J10" s="56">
        <f>SUM(J11:J23)</f>
        <v>2306.87</v>
      </c>
      <c r="K10" s="56">
        <f>SUM(K11:K23)</f>
        <v>3318.47</v>
      </c>
      <c r="L10" s="56">
        <f aca="true" t="shared" si="1" ref="L10:X10">SUM(L11:L23)</f>
        <v>9873.020000000002</v>
      </c>
      <c r="M10" s="56">
        <f t="shared" si="1"/>
        <v>6861.04</v>
      </c>
      <c r="N10" s="56">
        <f t="shared" si="1"/>
        <v>7102.659999999999</v>
      </c>
      <c r="O10" s="56">
        <f t="shared" si="1"/>
        <v>6800.960000000001</v>
      </c>
      <c r="P10" s="253">
        <f t="shared" si="1"/>
        <v>4811.629999999999</v>
      </c>
      <c r="Q10" s="55">
        <f t="shared" si="1"/>
        <v>18995.719999999998</v>
      </c>
      <c r="R10" s="56">
        <f t="shared" si="1"/>
        <v>1974.3499999999997</v>
      </c>
      <c r="S10" s="56">
        <f t="shared" si="1"/>
        <v>3754.88</v>
      </c>
      <c r="T10" s="56">
        <f t="shared" si="1"/>
        <v>4553.389999999999</v>
      </c>
      <c r="U10" s="56">
        <f t="shared" si="1"/>
        <v>4819.95</v>
      </c>
      <c r="V10" s="56">
        <f t="shared" si="1"/>
        <v>6721.799999999999</v>
      </c>
      <c r="W10" s="56">
        <f t="shared" si="1"/>
        <v>8187</v>
      </c>
      <c r="X10" s="253">
        <f t="shared" si="1"/>
        <v>3958.1000000000004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25689.25</v>
      </c>
      <c r="G11" s="19">
        <f>SUM(I11:P11)</f>
        <v>17505.86</v>
      </c>
      <c r="H11" s="271">
        <f aca="true" t="shared" si="2" ref="H11:H61">SUM(Q11:X11)</f>
        <v>8183.389999999999</v>
      </c>
      <c r="I11" s="18">
        <v>111.25999999999999</v>
      </c>
      <c r="J11" s="31">
        <v>173.51</v>
      </c>
      <c r="K11" s="31">
        <v>1156.28</v>
      </c>
      <c r="L11" s="31">
        <v>5959.81</v>
      </c>
      <c r="M11" s="31">
        <v>4039.1000000000004</v>
      </c>
      <c r="N11" s="31">
        <v>2893.85</v>
      </c>
      <c r="O11" s="31">
        <v>2101</v>
      </c>
      <c r="P11" s="85">
        <v>1071.05</v>
      </c>
      <c r="Q11" s="32">
        <v>31.97</v>
      </c>
      <c r="R11" s="31">
        <v>36.16</v>
      </c>
      <c r="S11" s="31">
        <v>881.44</v>
      </c>
      <c r="T11" s="31">
        <v>1615.5</v>
      </c>
      <c r="U11" s="31">
        <v>2332.7599999999998</v>
      </c>
      <c r="V11" s="31">
        <v>1529.5</v>
      </c>
      <c r="W11" s="31">
        <v>1344.0700000000002</v>
      </c>
      <c r="X11" s="85">
        <v>411.99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1364.7999999999997</v>
      </c>
      <c r="G12" s="19">
        <f aca="true" t="shared" si="4" ref="G12:G62">SUM(I12:P12)</f>
        <v>817.6799999999998</v>
      </c>
      <c r="H12" s="271">
        <f t="shared" si="2"/>
        <v>547.12</v>
      </c>
      <c r="I12" s="18">
        <v>0</v>
      </c>
      <c r="J12" s="31">
        <v>0</v>
      </c>
      <c r="K12" s="31">
        <v>34.13999999999999</v>
      </c>
      <c r="L12" s="31">
        <v>718.5899999999999</v>
      </c>
      <c r="M12" s="31">
        <v>64.94999999999999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57.4</v>
      </c>
      <c r="T12" s="31">
        <v>367.12</v>
      </c>
      <c r="U12" s="31">
        <v>92.52000000000001</v>
      </c>
      <c r="V12" s="31">
        <v>0</v>
      </c>
      <c r="W12" s="31">
        <v>30.08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14434.84</v>
      </c>
      <c r="G13" s="19">
        <f t="shared" si="4"/>
        <v>7279.21</v>
      </c>
      <c r="H13" s="271">
        <f t="shared" si="2"/>
        <v>7155.63</v>
      </c>
      <c r="I13" s="18">
        <v>1440.8000000000002</v>
      </c>
      <c r="J13" s="31">
        <v>161.04</v>
      </c>
      <c r="K13" s="31">
        <v>343.07</v>
      </c>
      <c r="L13" s="31">
        <v>644.97</v>
      </c>
      <c r="M13" s="31">
        <v>373.37</v>
      </c>
      <c r="N13" s="31">
        <v>1223.54</v>
      </c>
      <c r="O13" s="31">
        <v>1701.84</v>
      </c>
      <c r="P13" s="85">
        <v>1390.58</v>
      </c>
      <c r="Q13" s="32">
        <v>1543.45</v>
      </c>
      <c r="R13" s="31">
        <v>327.29999999999995</v>
      </c>
      <c r="S13" s="31">
        <v>439.5</v>
      </c>
      <c r="T13" s="31">
        <v>386.85</v>
      </c>
      <c r="U13" s="31">
        <v>489.5</v>
      </c>
      <c r="V13" s="31">
        <v>986.48</v>
      </c>
      <c r="W13" s="31">
        <v>1668.45</v>
      </c>
      <c r="X13" s="85">
        <v>1314.1000000000001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922.04</v>
      </c>
      <c r="G14" s="19">
        <f t="shared" si="4"/>
        <v>346.53</v>
      </c>
      <c r="H14" s="271">
        <f t="shared" si="2"/>
        <v>575.51</v>
      </c>
      <c r="I14" s="18">
        <v>91.63000000000001</v>
      </c>
      <c r="J14" s="31">
        <v>222.42999999999998</v>
      </c>
      <c r="K14" s="31">
        <v>0</v>
      </c>
      <c r="L14" s="31">
        <v>0</v>
      </c>
      <c r="M14" s="31">
        <v>32.47</v>
      </c>
      <c r="N14" s="31">
        <v>0</v>
      </c>
      <c r="O14" s="31">
        <v>0</v>
      </c>
      <c r="P14" s="85">
        <v>0</v>
      </c>
      <c r="Q14" s="32">
        <v>445.26</v>
      </c>
      <c r="R14" s="31">
        <v>36.16</v>
      </c>
      <c r="S14" s="31">
        <v>28.61</v>
      </c>
      <c r="T14" s="31">
        <v>0</v>
      </c>
      <c r="U14" s="31">
        <v>35.01</v>
      </c>
      <c r="V14" s="31">
        <v>30.47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3287.3299999999995</v>
      </c>
      <c r="G15" s="17">
        <f t="shared" si="4"/>
        <v>1988.12</v>
      </c>
      <c r="H15" s="272">
        <f t="shared" si="2"/>
        <v>1299.2099999999996</v>
      </c>
      <c r="I15" s="18">
        <v>842.0699999999999</v>
      </c>
      <c r="J15" s="31">
        <v>428.14000000000004</v>
      </c>
      <c r="K15" s="31">
        <v>274.14</v>
      </c>
      <c r="L15" s="31">
        <v>252.78</v>
      </c>
      <c r="M15" s="31">
        <v>38.03</v>
      </c>
      <c r="N15" s="31">
        <v>57.76</v>
      </c>
      <c r="O15" s="31">
        <v>95.2</v>
      </c>
      <c r="P15" s="85">
        <v>0</v>
      </c>
      <c r="Q15" s="32">
        <v>648.4799999999999</v>
      </c>
      <c r="R15" s="31">
        <v>133.08</v>
      </c>
      <c r="S15" s="31">
        <v>198.79</v>
      </c>
      <c r="T15" s="31">
        <v>86.08</v>
      </c>
      <c r="U15" s="31">
        <v>0</v>
      </c>
      <c r="V15" s="31">
        <v>87.33</v>
      </c>
      <c r="W15" s="31">
        <v>116.61</v>
      </c>
      <c r="X15" s="85">
        <v>28.84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2451.04</v>
      </c>
      <c r="G16" s="17">
        <f t="shared" si="4"/>
        <v>1374.47</v>
      </c>
      <c r="H16" s="272">
        <f t="shared" si="2"/>
        <v>1076.57</v>
      </c>
      <c r="I16" s="18">
        <v>215.43</v>
      </c>
      <c r="J16" s="31">
        <v>259.79999999999995</v>
      </c>
      <c r="K16" s="31">
        <v>191.17999999999998</v>
      </c>
      <c r="L16" s="31">
        <v>487.45</v>
      </c>
      <c r="M16" s="31">
        <v>64.94999999999999</v>
      </c>
      <c r="N16" s="31">
        <v>86.65</v>
      </c>
      <c r="O16" s="31">
        <v>36.02</v>
      </c>
      <c r="P16" s="85">
        <v>32.99</v>
      </c>
      <c r="Q16" s="32">
        <v>95.9</v>
      </c>
      <c r="R16" s="31">
        <v>182.66</v>
      </c>
      <c r="S16" s="31">
        <v>257.82</v>
      </c>
      <c r="T16" s="31">
        <v>216.38</v>
      </c>
      <c r="U16" s="31">
        <v>70.01</v>
      </c>
      <c r="V16" s="31">
        <v>85.29</v>
      </c>
      <c r="W16" s="31">
        <v>139.67</v>
      </c>
      <c r="X16" s="85">
        <v>28.84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10806</v>
      </c>
      <c r="G17" s="17">
        <f t="shared" si="4"/>
        <v>5021.55</v>
      </c>
      <c r="H17" s="272">
        <f t="shared" si="2"/>
        <v>5784.45</v>
      </c>
      <c r="I17" s="18">
        <v>488.67</v>
      </c>
      <c r="J17" s="31">
        <v>658.3299999999999</v>
      </c>
      <c r="K17" s="31">
        <v>657.07</v>
      </c>
      <c r="L17" s="31">
        <v>877.4499999999999</v>
      </c>
      <c r="M17" s="31">
        <v>356.71000000000004</v>
      </c>
      <c r="N17" s="31">
        <v>908.07</v>
      </c>
      <c r="O17" s="31">
        <v>669.96</v>
      </c>
      <c r="P17" s="85">
        <v>405.28999999999996</v>
      </c>
      <c r="Q17" s="32">
        <v>790.16</v>
      </c>
      <c r="R17" s="31">
        <v>568.99</v>
      </c>
      <c r="S17" s="31">
        <v>513.44</v>
      </c>
      <c r="T17" s="31">
        <v>339.69</v>
      </c>
      <c r="U17" s="31">
        <v>429.64000000000004</v>
      </c>
      <c r="V17" s="31">
        <v>1131.07</v>
      </c>
      <c r="W17" s="31">
        <v>1646.85</v>
      </c>
      <c r="X17" s="85">
        <v>364.61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15463.27</v>
      </c>
      <c r="G18" s="17">
        <f>SUM(I18:P18)</f>
        <v>7388.960000000001</v>
      </c>
      <c r="H18" s="272">
        <f t="shared" si="2"/>
        <v>8074.309999999999</v>
      </c>
      <c r="I18" s="18">
        <v>4066.2700000000004</v>
      </c>
      <c r="J18" s="31">
        <v>189.79999999999998</v>
      </c>
      <c r="K18" s="31">
        <v>195.74</v>
      </c>
      <c r="L18" s="31">
        <v>33.79</v>
      </c>
      <c r="M18" s="31">
        <v>465.87</v>
      </c>
      <c r="N18" s="31">
        <v>591.4000000000001</v>
      </c>
      <c r="O18" s="31">
        <v>885.24</v>
      </c>
      <c r="P18" s="85">
        <v>960.85</v>
      </c>
      <c r="Q18" s="32">
        <v>4178.03</v>
      </c>
      <c r="R18" s="31">
        <v>363.83</v>
      </c>
      <c r="S18" s="31">
        <v>64.25999999999999</v>
      </c>
      <c r="T18" s="31">
        <v>358.48999999999995</v>
      </c>
      <c r="U18" s="31">
        <v>372.11</v>
      </c>
      <c r="V18" s="31">
        <v>900.36</v>
      </c>
      <c r="W18" s="31">
        <v>1128.62</v>
      </c>
      <c r="X18" s="85">
        <v>708.61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4904.1</v>
      </c>
      <c r="G19" s="17">
        <f t="shared" si="4"/>
        <v>2719.49</v>
      </c>
      <c r="H19" s="272">
        <f t="shared" si="2"/>
        <v>2184.61</v>
      </c>
      <c r="I19" s="18">
        <v>1159.1599999999999</v>
      </c>
      <c r="J19" s="31">
        <v>98.77</v>
      </c>
      <c r="K19" s="31">
        <v>229.63</v>
      </c>
      <c r="L19" s="31">
        <v>255.36999999999998</v>
      </c>
      <c r="M19" s="31">
        <v>350.66999999999996</v>
      </c>
      <c r="N19" s="31">
        <v>134.08999999999997</v>
      </c>
      <c r="O19" s="31">
        <v>392.83000000000004</v>
      </c>
      <c r="P19" s="85">
        <v>98.97</v>
      </c>
      <c r="Q19" s="32">
        <v>415.58</v>
      </c>
      <c r="R19" s="31">
        <v>108.85000000000001</v>
      </c>
      <c r="S19" s="31">
        <v>216.20000000000002</v>
      </c>
      <c r="T19" s="31">
        <v>326.51000000000005</v>
      </c>
      <c r="U19" s="31">
        <v>417.38</v>
      </c>
      <c r="V19" s="31">
        <v>292.45</v>
      </c>
      <c r="W19" s="31">
        <v>244.91</v>
      </c>
      <c r="X19" s="85">
        <v>162.73000000000002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989.2</v>
      </c>
      <c r="G20" s="17">
        <f t="shared" si="4"/>
        <v>0</v>
      </c>
      <c r="H20" s="272">
        <f t="shared" si="2"/>
        <v>989.2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820.25</v>
      </c>
      <c r="T20" s="31">
        <v>168.95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22093.02</v>
      </c>
      <c r="G21" s="17">
        <f t="shared" si="4"/>
        <v>12013.36</v>
      </c>
      <c r="H21" s="272">
        <f t="shared" si="2"/>
        <v>10079.66</v>
      </c>
      <c r="I21" s="18">
        <v>12013.36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10079.66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1644.9899999999998</v>
      </c>
      <c r="G22" s="17">
        <f t="shared" si="4"/>
        <v>768.3399999999998</v>
      </c>
      <c r="H22" s="272">
        <f t="shared" si="2"/>
        <v>876.6500000000001</v>
      </c>
      <c r="I22" s="18">
        <v>335.96</v>
      </c>
      <c r="J22" s="31">
        <v>28.76</v>
      </c>
      <c r="K22" s="31">
        <v>60.68</v>
      </c>
      <c r="L22" s="31">
        <v>38.629999999999995</v>
      </c>
      <c r="M22" s="31">
        <v>184.57999999999998</v>
      </c>
      <c r="N22" s="31">
        <v>58.06</v>
      </c>
      <c r="O22" s="31">
        <v>28.68</v>
      </c>
      <c r="P22" s="85">
        <v>32.99</v>
      </c>
      <c r="Q22" s="32">
        <v>447.55</v>
      </c>
      <c r="R22" s="31">
        <v>0</v>
      </c>
      <c r="S22" s="31">
        <v>50.53</v>
      </c>
      <c r="T22" s="31">
        <v>109.67</v>
      </c>
      <c r="U22" s="31">
        <v>34.94</v>
      </c>
      <c r="V22" s="31">
        <v>205.12</v>
      </c>
      <c r="W22" s="31">
        <v>0</v>
      </c>
      <c r="X22" s="85">
        <v>28.84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11171.25</v>
      </c>
      <c r="G23" s="17">
        <f>SUM(I23:P23)</f>
        <v>5032.370000000001</v>
      </c>
      <c r="H23" s="272">
        <f t="shared" si="2"/>
        <v>6138.88</v>
      </c>
      <c r="I23" s="18">
        <v>416.68</v>
      </c>
      <c r="J23" s="31">
        <v>86.29</v>
      </c>
      <c r="K23" s="31">
        <v>176.54</v>
      </c>
      <c r="L23" s="31">
        <v>604.1800000000001</v>
      </c>
      <c r="M23" s="31">
        <v>890.34</v>
      </c>
      <c r="N23" s="31">
        <v>1149.24</v>
      </c>
      <c r="O23" s="31">
        <v>890.19</v>
      </c>
      <c r="P23" s="85">
        <v>818.9100000000001</v>
      </c>
      <c r="Q23" s="32">
        <v>319.68</v>
      </c>
      <c r="R23" s="31">
        <v>217.32000000000002</v>
      </c>
      <c r="S23" s="31">
        <v>226.64000000000001</v>
      </c>
      <c r="T23" s="31">
        <v>578.1500000000001</v>
      </c>
      <c r="U23" s="31">
        <v>546.08</v>
      </c>
      <c r="V23" s="31">
        <v>1473.73</v>
      </c>
      <c r="W23" s="31">
        <v>1867.74</v>
      </c>
      <c r="X23" s="85">
        <v>909.54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215851.11</v>
      </c>
      <c r="G24" s="54">
        <f>SUM(I24:P24)</f>
        <v>134218.08</v>
      </c>
      <c r="H24" s="270">
        <f>SUM(Q24:X24)</f>
        <v>81633.03000000001</v>
      </c>
      <c r="I24" s="55">
        <f>SUM(I25:I53)</f>
        <v>3726.97</v>
      </c>
      <c r="J24" s="56">
        <f aca="true" t="shared" si="5" ref="J24:X24">SUM(J25:J53)</f>
        <v>739.9499999999999</v>
      </c>
      <c r="K24" s="56">
        <f t="shared" si="5"/>
        <v>4291.72</v>
      </c>
      <c r="L24" s="56">
        <f t="shared" si="5"/>
        <v>22940.3</v>
      </c>
      <c r="M24" s="56">
        <f t="shared" si="5"/>
        <v>31740.579999999998</v>
      </c>
      <c r="N24" s="56">
        <f t="shared" si="5"/>
        <v>31149.8</v>
      </c>
      <c r="O24" s="56">
        <f t="shared" si="5"/>
        <v>27015.29</v>
      </c>
      <c r="P24" s="253">
        <f t="shared" si="5"/>
        <v>12613.470000000001</v>
      </c>
      <c r="Q24" s="55">
        <f t="shared" si="5"/>
        <v>2423.7</v>
      </c>
      <c r="R24" s="56">
        <f t="shared" si="5"/>
        <v>907.0899999999999</v>
      </c>
      <c r="S24" s="56">
        <f>SUM(S25:S53)</f>
        <v>2056.38</v>
      </c>
      <c r="T24" s="56">
        <f t="shared" si="5"/>
        <v>10087.22</v>
      </c>
      <c r="U24" s="56">
        <f t="shared" si="5"/>
        <v>14257.149999999998</v>
      </c>
      <c r="V24" s="56">
        <f t="shared" si="5"/>
        <v>19716.81</v>
      </c>
      <c r="W24" s="56">
        <f t="shared" si="5"/>
        <v>20741.690000000002</v>
      </c>
      <c r="X24" s="253">
        <f t="shared" si="5"/>
        <v>11442.99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10980.859999999999</v>
      </c>
      <c r="G26" s="17">
        <f>SUM(I26:P26)</f>
        <v>8022.469999999999</v>
      </c>
      <c r="H26" s="272">
        <f t="shared" si="2"/>
        <v>2958.39</v>
      </c>
      <c r="I26" s="32">
        <v>0</v>
      </c>
      <c r="J26" s="31">
        <v>0</v>
      </c>
      <c r="K26" s="31">
        <v>388</v>
      </c>
      <c r="L26" s="31">
        <v>1765.3700000000001</v>
      </c>
      <c r="M26" s="31">
        <v>2216.61</v>
      </c>
      <c r="N26" s="31">
        <v>1934.78</v>
      </c>
      <c r="O26" s="31">
        <v>1327.61</v>
      </c>
      <c r="P26" s="85">
        <v>390.1</v>
      </c>
      <c r="Q26" s="32">
        <v>0</v>
      </c>
      <c r="R26" s="31">
        <v>0</v>
      </c>
      <c r="S26" s="31">
        <v>32.129999999999995</v>
      </c>
      <c r="T26" s="31">
        <v>608.52</v>
      </c>
      <c r="U26" s="31">
        <v>859.26</v>
      </c>
      <c r="V26" s="31">
        <v>630.9599999999999</v>
      </c>
      <c r="W26" s="31">
        <v>617.41</v>
      </c>
      <c r="X26" s="85">
        <v>210.10999999999999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1671.24</v>
      </c>
      <c r="G27" s="17">
        <f aca="true" t="shared" si="6" ref="G27:G43">SUM(I27:P27)</f>
        <v>1337.64</v>
      </c>
      <c r="H27" s="272">
        <f t="shared" si="2"/>
        <v>333.59999999999997</v>
      </c>
      <c r="I27" s="32">
        <v>0</v>
      </c>
      <c r="J27" s="31">
        <v>0</v>
      </c>
      <c r="K27" s="31">
        <v>105.51</v>
      </c>
      <c r="L27" s="31">
        <v>303.46</v>
      </c>
      <c r="M27" s="31">
        <v>473.87</v>
      </c>
      <c r="N27" s="31">
        <v>328.43</v>
      </c>
      <c r="O27" s="31">
        <v>93.38000000000001</v>
      </c>
      <c r="P27" s="85">
        <v>32.99</v>
      </c>
      <c r="Q27" s="32">
        <v>0</v>
      </c>
      <c r="R27" s="31">
        <v>0</v>
      </c>
      <c r="S27" s="31">
        <v>0</v>
      </c>
      <c r="T27" s="31">
        <v>91.41000000000001</v>
      </c>
      <c r="U27" s="31">
        <v>35.01</v>
      </c>
      <c r="V27" s="31">
        <v>148.26</v>
      </c>
      <c r="W27" s="31">
        <v>30.08</v>
      </c>
      <c r="X27" s="85">
        <v>28.84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2451.3900000000003</v>
      </c>
      <c r="G28" s="17">
        <f t="shared" si="6"/>
        <v>1276.39</v>
      </c>
      <c r="H28" s="272">
        <f t="shared" si="2"/>
        <v>1175</v>
      </c>
      <c r="I28" s="32">
        <v>0</v>
      </c>
      <c r="J28" s="31">
        <v>0</v>
      </c>
      <c r="K28" s="31">
        <v>28.97</v>
      </c>
      <c r="L28" s="31">
        <v>202.45</v>
      </c>
      <c r="M28" s="31">
        <v>141</v>
      </c>
      <c r="N28" s="31">
        <v>435.32</v>
      </c>
      <c r="O28" s="31">
        <v>348.48</v>
      </c>
      <c r="P28" s="85">
        <v>120.17</v>
      </c>
      <c r="Q28" s="32">
        <v>0</v>
      </c>
      <c r="R28" s="31">
        <v>0</v>
      </c>
      <c r="S28" s="31">
        <v>95.38000000000001</v>
      </c>
      <c r="T28" s="31">
        <v>363.42</v>
      </c>
      <c r="U28" s="31">
        <v>104.82</v>
      </c>
      <c r="V28" s="31">
        <v>423.71999999999997</v>
      </c>
      <c r="W28" s="31">
        <v>30.08</v>
      </c>
      <c r="X28" s="85">
        <v>157.57999999999998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420.39</v>
      </c>
      <c r="G29" s="17">
        <f t="shared" si="6"/>
        <v>127.93</v>
      </c>
      <c r="H29" s="272">
        <f t="shared" si="2"/>
        <v>292.46</v>
      </c>
      <c r="I29" s="32">
        <v>0</v>
      </c>
      <c r="J29" s="31">
        <v>0</v>
      </c>
      <c r="K29" s="31">
        <v>0</v>
      </c>
      <c r="L29" s="31">
        <v>69.87</v>
      </c>
      <c r="M29" s="31">
        <v>0</v>
      </c>
      <c r="N29" s="31">
        <v>58.06</v>
      </c>
      <c r="O29" s="31">
        <v>0</v>
      </c>
      <c r="P29" s="85">
        <v>0</v>
      </c>
      <c r="Q29" s="32">
        <v>0</v>
      </c>
      <c r="R29" s="31">
        <v>0</v>
      </c>
      <c r="S29" s="31">
        <v>0</v>
      </c>
      <c r="T29" s="31">
        <v>37.54</v>
      </c>
      <c r="U29" s="31">
        <v>254.92</v>
      </c>
      <c r="V29" s="31">
        <v>0</v>
      </c>
      <c r="W29" s="31">
        <v>0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3797.89</v>
      </c>
      <c r="G30" s="17">
        <f t="shared" si="6"/>
        <v>2093.02</v>
      </c>
      <c r="H30" s="272">
        <f t="shared" si="2"/>
        <v>1704.87</v>
      </c>
      <c r="I30" s="32">
        <v>0</v>
      </c>
      <c r="J30" s="31">
        <v>0</v>
      </c>
      <c r="K30" s="31">
        <v>174.7</v>
      </c>
      <c r="L30" s="31">
        <v>660.12</v>
      </c>
      <c r="M30" s="31">
        <v>397.82</v>
      </c>
      <c r="N30" s="31">
        <v>549.13</v>
      </c>
      <c r="O30" s="31">
        <v>158.09</v>
      </c>
      <c r="P30" s="85">
        <v>153.16</v>
      </c>
      <c r="Q30" s="32">
        <v>0</v>
      </c>
      <c r="R30" s="31">
        <v>132.71</v>
      </c>
      <c r="S30" s="31">
        <v>25.26</v>
      </c>
      <c r="T30" s="31">
        <v>307.67</v>
      </c>
      <c r="U30" s="31">
        <v>384.47999999999996</v>
      </c>
      <c r="V30" s="31">
        <v>237.63</v>
      </c>
      <c r="W30" s="31">
        <v>330.78999999999996</v>
      </c>
      <c r="X30" s="85">
        <v>286.33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1369.4800000000002</v>
      </c>
      <c r="G31" s="17">
        <f t="shared" si="6"/>
        <v>28.88</v>
      </c>
      <c r="H31" s="272">
        <f t="shared" si="2"/>
        <v>1340.6000000000001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28.88</v>
      </c>
      <c r="O31" s="31">
        <v>0</v>
      </c>
      <c r="P31" s="85">
        <v>0</v>
      </c>
      <c r="Q31" s="32">
        <v>0</v>
      </c>
      <c r="R31" s="31">
        <v>0</v>
      </c>
      <c r="S31" s="31">
        <v>32.129999999999995</v>
      </c>
      <c r="T31" s="31">
        <v>349.86</v>
      </c>
      <c r="U31" s="31">
        <v>569.71</v>
      </c>
      <c r="V31" s="31">
        <v>146.22</v>
      </c>
      <c r="W31" s="31">
        <v>90.25</v>
      </c>
      <c r="X31" s="85">
        <v>152.43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1790.63</v>
      </c>
      <c r="G32" s="17">
        <f t="shared" si="6"/>
        <v>0</v>
      </c>
      <c r="H32" s="272">
        <f t="shared" si="2"/>
        <v>1790.63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669.69</v>
      </c>
      <c r="U32" s="31">
        <v>614.81</v>
      </c>
      <c r="V32" s="31">
        <v>413.22999999999996</v>
      </c>
      <c r="W32" s="31">
        <v>92.89999999999999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2165.7200000000003</v>
      </c>
      <c r="G33" s="17">
        <f t="shared" si="6"/>
        <v>990.4200000000001</v>
      </c>
      <c r="H33" s="272">
        <f>SUM(Q33:X33)</f>
        <v>1175.3</v>
      </c>
      <c r="I33" s="32">
        <v>0</v>
      </c>
      <c r="J33" s="31">
        <v>37.37</v>
      </c>
      <c r="K33" s="31">
        <v>55.51</v>
      </c>
      <c r="L33" s="31">
        <v>495.15999999999997</v>
      </c>
      <c r="M33" s="31">
        <v>337.68</v>
      </c>
      <c r="N33" s="31">
        <v>0</v>
      </c>
      <c r="O33" s="31">
        <v>64.69999999999999</v>
      </c>
      <c r="P33" s="85">
        <v>0</v>
      </c>
      <c r="Q33" s="32">
        <v>84.48</v>
      </c>
      <c r="R33" s="31">
        <v>36.16</v>
      </c>
      <c r="S33" s="31">
        <v>89.53</v>
      </c>
      <c r="T33" s="31">
        <v>474.72999999999996</v>
      </c>
      <c r="U33" s="31">
        <v>209.91000000000003</v>
      </c>
      <c r="V33" s="31">
        <v>250.41000000000003</v>
      </c>
      <c r="W33" s="31">
        <v>30.08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4071.8099999999995</v>
      </c>
      <c r="G34" s="17">
        <f t="shared" si="6"/>
        <v>2286.1499999999996</v>
      </c>
      <c r="H34" s="272">
        <f t="shared" si="2"/>
        <v>1785.6599999999999</v>
      </c>
      <c r="I34" s="32">
        <v>0</v>
      </c>
      <c r="J34" s="31">
        <v>37.37</v>
      </c>
      <c r="K34" s="31">
        <v>157.92999999999998</v>
      </c>
      <c r="L34" s="31">
        <v>465.46999999999997</v>
      </c>
      <c r="M34" s="31">
        <v>526.37</v>
      </c>
      <c r="N34" s="31">
        <v>607.53</v>
      </c>
      <c r="O34" s="31">
        <v>458.49</v>
      </c>
      <c r="P34" s="85">
        <v>32.99</v>
      </c>
      <c r="Q34" s="32">
        <v>0</v>
      </c>
      <c r="R34" s="31">
        <v>36.53</v>
      </c>
      <c r="S34" s="31">
        <v>142.31</v>
      </c>
      <c r="T34" s="31">
        <v>403.46999999999997</v>
      </c>
      <c r="U34" s="31">
        <v>536.27</v>
      </c>
      <c r="V34" s="31">
        <v>457.57</v>
      </c>
      <c r="W34" s="31">
        <v>122.99000000000001</v>
      </c>
      <c r="X34" s="85">
        <v>86.52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9928.03</v>
      </c>
      <c r="G35" s="17">
        <f t="shared" si="6"/>
        <v>5347.710000000001</v>
      </c>
      <c r="H35" s="272">
        <f t="shared" si="2"/>
        <v>4580.32</v>
      </c>
      <c r="I35" s="32">
        <v>0</v>
      </c>
      <c r="J35" s="31">
        <v>0</v>
      </c>
      <c r="K35" s="31">
        <v>108.59</v>
      </c>
      <c r="L35" s="31">
        <v>697.0600000000001</v>
      </c>
      <c r="M35" s="31">
        <v>1135</v>
      </c>
      <c r="N35" s="31">
        <v>1246.82</v>
      </c>
      <c r="O35" s="31">
        <v>1526.4</v>
      </c>
      <c r="P35" s="85">
        <v>633.8399999999999</v>
      </c>
      <c r="Q35" s="32">
        <v>31.97</v>
      </c>
      <c r="R35" s="31">
        <v>36.16</v>
      </c>
      <c r="S35" s="31">
        <v>0</v>
      </c>
      <c r="T35" s="31">
        <v>405.43</v>
      </c>
      <c r="U35" s="31">
        <v>556.08</v>
      </c>
      <c r="V35" s="31">
        <v>1663.6</v>
      </c>
      <c r="W35" s="31">
        <v>1299.1200000000001</v>
      </c>
      <c r="X35" s="85">
        <v>587.96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1998.89</v>
      </c>
      <c r="G37" s="17">
        <f t="shared" si="6"/>
        <v>992.96</v>
      </c>
      <c r="H37" s="272">
        <f t="shared" si="2"/>
        <v>1005.9300000000001</v>
      </c>
      <c r="I37" s="32">
        <v>222.51999999999998</v>
      </c>
      <c r="J37" s="31">
        <v>142.16</v>
      </c>
      <c r="K37" s="31">
        <v>189.64000000000001</v>
      </c>
      <c r="L37" s="31">
        <v>200.86</v>
      </c>
      <c r="M37" s="31">
        <v>32.47</v>
      </c>
      <c r="N37" s="31">
        <v>77.11999999999999</v>
      </c>
      <c r="O37" s="31">
        <v>95.2</v>
      </c>
      <c r="P37" s="85">
        <v>32.99</v>
      </c>
      <c r="Q37" s="32">
        <v>223.77</v>
      </c>
      <c r="R37" s="31">
        <v>206.15</v>
      </c>
      <c r="S37" s="31">
        <v>82.48</v>
      </c>
      <c r="T37" s="31">
        <v>215.39</v>
      </c>
      <c r="U37" s="31">
        <v>104.96</v>
      </c>
      <c r="V37" s="31">
        <v>60.94</v>
      </c>
      <c r="W37" s="31">
        <v>112.24000000000001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3490.2799999999997</v>
      </c>
      <c r="G38" s="17">
        <f t="shared" si="6"/>
        <v>1942.3799999999999</v>
      </c>
      <c r="H38" s="272">
        <f t="shared" si="2"/>
        <v>1547.9</v>
      </c>
      <c r="I38" s="32">
        <v>263.96999999999997</v>
      </c>
      <c r="J38" s="31">
        <v>142.16</v>
      </c>
      <c r="K38" s="31">
        <v>309.51</v>
      </c>
      <c r="L38" s="31">
        <v>484.58</v>
      </c>
      <c r="M38" s="31">
        <v>439.41999999999996</v>
      </c>
      <c r="N38" s="31">
        <v>57.76</v>
      </c>
      <c r="O38" s="31">
        <v>244.98</v>
      </c>
      <c r="P38" s="85">
        <v>0</v>
      </c>
      <c r="Q38" s="32">
        <v>0</v>
      </c>
      <c r="R38" s="31">
        <v>36.53</v>
      </c>
      <c r="S38" s="31">
        <v>292.87</v>
      </c>
      <c r="T38" s="31">
        <v>139.94</v>
      </c>
      <c r="U38" s="31">
        <v>365.99</v>
      </c>
      <c r="V38" s="31">
        <v>275.49</v>
      </c>
      <c r="W38" s="31">
        <v>284.65000000000003</v>
      </c>
      <c r="X38" s="85">
        <v>152.43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722.43</v>
      </c>
      <c r="G39" s="17">
        <f t="shared" si="6"/>
        <v>271.49</v>
      </c>
      <c r="H39" s="272">
        <f t="shared" si="2"/>
        <v>450.93999999999994</v>
      </c>
      <c r="I39" s="32">
        <v>30.540000000000003</v>
      </c>
      <c r="J39" s="31">
        <v>0</v>
      </c>
      <c r="K39" s="31">
        <v>0</v>
      </c>
      <c r="L39" s="31">
        <v>31.25</v>
      </c>
      <c r="M39" s="31">
        <v>85.82</v>
      </c>
      <c r="N39" s="31">
        <v>0</v>
      </c>
      <c r="O39" s="31">
        <v>123.88000000000001</v>
      </c>
      <c r="P39" s="85">
        <v>0</v>
      </c>
      <c r="Q39" s="32">
        <v>0</v>
      </c>
      <c r="R39" s="31">
        <v>0</v>
      </c>
      <c r="S39" s="31">
        <v>117.05</v>
      </c>
      <c r="T39" s="31">
        <v>34.59</v>
      </c>
      <c r="U39" s="31">
        <v>34.94</v>
      </c>
      <c r="V39" s="31">
        <v>60.94</v>
      </c>
      <c r="W39" s="31">
        <v>0</v>
      </c>
      <c r="X39" s="85">
        <v>203.42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648.15</v>
      </c>
      <c r="G40" s="17">
        <f t="shared" si="6"/>
        <v>29.18</v>
      </c>
      <c r="H40" s="272">
        <f t="shared" si="2"/>
        <v>618.97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29.18</v>
      </c>
      <c r="O40" s="31">
        <v>0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184.85999999999999</v>
      </c>
      <c r="V40" s="31">
        <v>295.07</v>
      </c>
      <c r="W40" s="31">
        <v>62.82</v>
      </c>
      <c r="X40" s="85">
        <v>76.22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1319.63</v>
      </c>
      <c r="G42" s="17">
        <f t="shared" si="6"/>
        <v>554.8</v>
      </c>
      <c r="H42" s="272">
        <f t="shared" si="2"/>
        <v>764.83</v>
      </c>
      <c r="I42" s="32">
        <v>30.540000000000003</v>
      </c>
      <c r="J42" s="31">
        <v>66.14</v>
      </c>
      <c r="K42" s="31">
        <v>137.23</v>
      </c>
      <c r="L42" s="31">
        <v>176.07999999999998</v>
      </c>
      <c r="M42" s="31">
        <v>0</v>
      </c>
      <c r="N42" s="31">
        <v>116.13</v>
      </c>
      <c r="O42" s="31">
        <v>28.68</v>
      </c>
      <c r="P42" s="85">
        <v>0</v>
      </c>
      <c r="Q42" s="32">
        <v>0</v>
      </c>
      <c r="R42" s="31">
        <v>36.16</v>
      </c>
      <c r="S42" s="31">
        <v>0</v>
      </c>
      <c r="T42" s="31">
        <v>427.8</v>
      </c>
      <c r="U42" s="31">
        <v>104.82</v>
      </c>
      <c r="V42" s="31">
        <v>119.83000000000001</v>
      </c>
      <c r="W42" s="31">
        <v>0</v>
      </c>
      <c r="X42" s="85">
        <v>76.22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19709.18</v>
      </c>
      <c r="G43" s="17">
        <f t="shared" si="6"/>
        <v>10948.18</v>
      </c>
      <c r="H43" s="272">
        <f t="shared" si="2"/>
        <v>8761</v>
      </c>
      <c r="I43" s="32">
        <v>61.080000000000005</v>
      </c>
      <c r="J43" s="31">
        <v>0</v>
      </c>
      <c r="K43" s="31">
        <v>276.54</v>
      </c>
      <c r="L43" s="31">
        <v>1057.52</v>
      </c>
      <c r="M43" s="31">
        <v>2869.32</v>
      </c>
      <c r="N43" s="31">
        <v>2941.78</v>
      </c>
      <c r="O43" s="31">
        <v>2546.41</v>
      </c>
      <c r="P43" s="85">
        <v>1195.53</v>
      </c>
      <c r="Q43" s="32">
        <v>0</v>
      </c>
      <c r="R43" s="31">
        <v>0</v>
      </c>
      <c r="S43" s="31">
        <v>92.03999999999999</v>
      </c>
      <c r="T43" s="31">
        <v>601.39</v>
      </c>
      <c r="U43" s="31">
        <v>1531.47</v>
      </c>
      <c r="V43" s="31">
        <v>2433.3900000000003</v>
      </c>
      <c r="W43" s="31">
        <v>3000.42</v>
      </c>
      <c r="X43" s="85">
        <v>1102.29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80215.38</v>
      </c>
      <c r="G44" s="17">
        <f t="shared" si="4"/>
        <v>54246.939999999995</v>
      </c>
      <c r="H44" s="272">
        <f t="shared" si="2"/>
        <v>25968.440000000002</v>
      </c>
      <c r="I44" s="32">
        <v>0</v>
      </c>
      <c r="J44" s="31">
        <v>0</v>
      </c>
      <c r="K44" s="31">
        <v>959.6400000000001</v>
      </c>
      <c r="L44" s="31">
        <v>10087.210000000001</v>
      </c>
      <c r="M44" s="31">
        <v>15393.02</v>
      </c>
      <c r="N44" s="31">
        <v>13120.17</v>
      </c>
      <c r="O44" s="31">
        <v>10011.52</v>
      </c>
      <c r="P44" s="85">
        <v>4675.379999999999</v>
      </c>
      <c r="Q44" s="32">
        <v>31.97</v>
      </c>
      <c r="R44" s="31">
        <v>0</v>
      </c>
      <c r="S44" s="31">
        <v>344.01</v>
      </c>
      <c r="T44" s="31">
        <v>2874.91</v>
      </c>
      <c r="U44" s="31">
        <v>4956.08</v>
      </c>
      <c r="V44" s="31">
        <v>6487.15</v>
      </c>
      <c r="W44" s="31">
        <v>7033.35</v>
      </c>
      <c r="X44" s="85">
        <v>4240.97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40767.880000000005</v>
      </c>
      <c r="G45" s="17">
        <f t="shared" si="4"/>
        <v>24894.870000000003</v>
      </c>
      <c r="H45" s="272">
        <f t="shared" si="2"/>
        <v>15873.009999999998</v>
      </c>
      <c r="I45" s="32">
        <v>91.63000000000001</v>
      </c>
      <c r="J45" s="31">
        <v>0</v>
      </c>
      <c r="K45" s="31">
        <v>250</v>
      </c>
      <c r="L45" s="31">
        <v>1177.46</v>
      </c>
      <c r="M45" s="31">
        <v>3710.19</v>
      </c>
      <c r="N45" s="31">
        <v>7134.57</v>
      </c>
      <c r="O45" s="31">
        <v>7989.76</v>
      </c>
      <c r="P45" s="85">
        <v>4541.26</v>
      </c>
      <c r="Q45" s="32">
        <v>159.84</v>
      </c>
      <c r="R45" s="31">
        <v>0</v>
      </c>
      <c r="S45" s="31">
        <v>185.79000000000002</v>
      </c>
      <c r="T45" s="31">
        <v>531.5600000000001</v>
      </c>
      <c r="U45" s="31">
        <v>1413.5500000000002</v>
      </c>
      <c r="V45" s="31">
        <v>4138.639999999999</v>
      </c>
      <c r="W45" s="31">
        <v>6357.25</v>
      </c>
      <c r="X45" s="85">
        <v>3086.38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1099.04</v>
      </c>
      <c r="G47" s="17">
        <f t="shared" si="4"/>
        <v>628.39</v>
      </c>
      <c r="H47" s="272">
        <f t="shared" si="2"/>
        <v>470.65000000000003</v>
      </c>
      <c r="I47" s="32">
        <v>0</v>
      </c>
      <c r="J47" s="31">
        <v>0</v>
      </c>
      <c r="K47" s="31">
        <v>150.91</v>
      </c>
      <c r="L47" s="31">
        <v>38.629999999999995</v>
      </c>
      <c r="M47" s="31">
        <v>76.05000000000001</v>
      </c>
      <c r="N47" s="31">
        <v>239.6</v>
      </c>
      <c r="O47" s="31">
        <v>36.02</v>
      </c>
      <c r="P47" s="85">
        <v>87.17999999999999</v>
      </c>
      <c r="Q47" s="32">
        <v>0</v>
      </c>
      <c r="R47" s="31">
        <v>0</v>
      </c>
      <c r="S47" s="31">
        <v>0</v>
      </c>
      <c r="T47" s="31">
        <v>99.21000000000001</v>
      </c>
      <c r="U47" s="31">
        <v>92.52000000000001</v>
      </c>
      <c r="V47" s="31">
        <v>87.33</v>
      </c>
      <c r="W47" s="31">
        <v>86.53</v>
      </c>
      <c r="X47" s="85">
        <v>105.06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8621.210000000001</v>
      </c>
      <c r="G48" s="17">
        <f t="shared" si="4"/>
        <v>6916.47</v>
      </c>
      <c r="H48" s="272">
        <f t="shared" si="2"/>
        <v>1704.74</v>
      </c>
      <c r="I48" s="32">
        <v>91.63000000000001</v>
      </c>
      <c r="J48" s="31">
        <v>0</v>
      </c>
      <c r="K48" s="31">
        <v>712.16</v>
      </c>
      <c r="L48" s="31">
        <v>3161.76</v>
      </c>
      <c r="M48" s="31">
        <v>1522.56</v>
      </c>
      <c r="N48" s="31">
        <v>670.04</v>
      </c>
      <c r="O48" s="31">
        <v>583.96</v>
      </c>
      <c r="P48" s="85">
        <v>174.35999999999999</v>
      </c>
      <c r="Q48" s="32">
        <v>95.9</v>
      </c>
      <c r="R48" s="31">
        <v>36.53</v>
      </c>
      <c r="S48" s="31">
        <v>161.62</v>
      </c>
      <c r="T48" s="31">
        <v>535.83</v>
      </c>
      <c r="U48" s="31">
        <v>209.84</v>
      </c>
      <c r="V48" s="31">
        <v>415.77</v>
      </c>
      <c r="W48" s="31">
        <v>249.25</v>
      </c>
      <c r="X48" s="85">
        <v>0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4349.29</v>
      </c>
      <c r="G49" s="17">
        <f t="shared" si="4"/>
        <v>2237.11</v>
      </c>
      <c r="H49" s="272">
        <f t="shared" si="2"/>
        <v>2112.18</v>
      </c>
      <c r="I49" s="32">
        <v>141.8</v>
      </c>
      <c r="J49" s="31">
        <v>57.53</v>
      </c>
      <c r="K49" s="31">
        <v>128.95999999999998</v>
      </c>
      <c r="L49" s="31">
        <v>443.68</v>
      </c>
      <c r="M49" s="31">
        <v>335.34999999999997</v>
      </c>
      <c r="N49" s="31">
        <v>547.91</v>
      </c>
      <c r="O49" s="31">
        <v>395.73</v>
      </c>
      <c r="P49" s="85">
        <v>186.15</v>
      </c>
      <c r="Q49" s="32">
        <v>63.94</v>
      </c>
      <c r="R49" s="31">
        <v>36.53</v>
      </c>
      <c r="S49" s="31">
        <v>206.65</v>
      </c>
      <c r="T49" s="31">
        <v>307.2</v>
      </c>
      <c r="U49" s="31">
        <v>337.06</v>
      </c>
      <c r="V49" s="31">
        <v>346.58</v>
      </c>
      <c r="W49" s="31">
        <v>367.9</v>
      </c>
      <c r="X49" s="85">
        <v>446.32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8088.49</v>
      </c>
      <c r="G51" s="17">
        <f t="shared" si="4"/>
        <v>5324</v>
      </c>
      <c r="H51" s="272">
        <f t="shared" si="2"/>
        <v>2764.49</v>
      </c>
      <c r="I51" s="32">
        <v>0</v>
      </c>
      <c r="J51" s="31">
        <v>66.14</v>
      </c>
      <c r="K51" s="31">
        <v>131.38</v>
      </c>
      <c r="L51" s="31">
        <v>1202.93</v>
      </c>
      <c r="M51" s="31">
        <v>1901.48</v>
      </c>
      <c r="N51" s="31">
        <v>911.06</v>
      </c>
      <c r="O51" s="31">
        <v>753.64</v>
      </c>
      <c r="P51" s="85">
        <v>357.37</v>
      </c>
      <c r="Q51" s="32">
        <v>0</v>
      </c>
      <c r="R51" s="31">
        <v>95.56</v>
      </c>
      <c r="S51" s="31">
        <v>96.39</v>
      </c>
      <c r="T51" s="31">
        <v>464.55999999999995</v>
      </c>
      <c r="U51" s="31">
        <v>633.5699999999999</v>
      </c>
      <c r="V51" s="31">
        <v>563.14</v>
      </c>
      <c r="W51" s="31">
        <v>543.5799999999999</v>
      </c>
      <c r="X51" s="85">
        <v>367.69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1251.13</v>
      </c>
      <c r="G52" s="17">
        <f t="shared" si="4"/>
        <v>740.36</v>
      </c>
      <c r="H52" s="272">
        <f>SUM(Q52:X52)</f>
        <v>510.77</v>
      </c>
      <c r="I52" s="32">
        <v>30.540000000000003</v>
      </c>
      <c r="J52" s="31">
        <v>0</v>
      </c>
      <c r="K52" s="31">
        <v>0</v>
      </c>
      <c r="L52" s="31">
        <v>219.38</v>
      </c>
      <c r="M52" s="31">
        <v>146.55</v>
      </c>
      <c r="N52" s="31">
        <v>115.52999999999999</v>
      </c>
      <c r="O52" s="31">
        <v>228.36</v>
      </c>
      <c r="P52" s="85">
        <v>0</v>
      </c>
      <c r="Q52" s="32">
        <v>0</v>
      </c>
      <c r="R52" s="31">
        <v>36.16</v>
      </c>
      <c r="S52" s="31">
        <v>32.129999999999995</v>
      </c>
      <c r="T52" s="31">
        <v>143.1</v>
      </c>
      <c r="U52" s="31">
        <v>162.22</v>
      </c>
      <c r="V52" s="31">
        <v>60.94</v>
      </c>
      <c r="W52" s="31">
        <v>0</v>
      </c>
      <c r="X52" s="85">
        <v>76.22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4922.69</v>
      </c>
      <c r="G53" s="17">
        <f>SUM(I53:P53)</f>
        <v>2980.3399999999997</v>
      </c>
      <c r="H53" s="272">
        <f>SUM(Q53:X53)</f>
        <v>1942.35</v>
      </c>
      <c r="I53" s="32">
        <v>2762.72</v>
      </c>
      <c r="J53" s="31">
        <v>191.08</v>
      </c>
      <c r="K53" s="31">
        <v>26.540000000000003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1731.83</v>
      </c>
      <c r="R53" s="31">
        <v>181.91</v>
      </c>
      <c r="S53" s="31">
        <v>28.61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42633.7</v>
      </c>
      <c r="G54" s="54">
        <f>SUM(G55:G61)</f>
        <v>27429.01</v>
      </c>
      <c r="H54" s="270">
        <f>SUM(H55:H61)</f>
        <v>15204.690000000002</v>
      </c>
      <c r="I54" s="55">
        <f>SUM(I55:I61)</f>
        <v>1059.69</v>
      </c>
      <c r="J54" s="56">
        <f aca="true" t="shared" si="7" ref="J54:X54">SUM(J55:J61)</f>
        <v>978.8299999999999</v>
      </c>
      <c r="K54" s="56">
        <f t="shared" si="7"/>
        <v>7373.01</v>
      </c>
      <c r="L54" s="56">
        <f t="shared" si="7"/>
        <v>9922.2</v>
      </c>
      <c r="M54" s="56">
        <f>SUM(M55:M61)</f>
        <v>2481.66</v>
      </c>
      <c r="N54" s="56">
        <f t="shared" si="7"/>
        <v>2668.76</v>
      </c>
      <c r="O54" s="56">
        <f t="shared" si="7"/>
        <v>1940.57</v>
      </c>
      <c r="P54" s="253">
        <f>SUM(P55:P61)</f>
        <v>1004.29</v>
      </c>
      <c r="Q54" s="55">
        <f t="shared" si="7"/>
        <v>905.94</v>
      </c>
      <c r="R54" s="56">
        <f t="shared" si="7"/>
        <v>781.4799999999999</v>
      </c>
      <c r="S54" s="56">
        <f t="shared" si="7"/>
        <v>4140.35</v>
      </c>
      <c r="T54" s="56">
        <f t="shared" si="7"/>
        <v>3428.66</v>
      </c>
      <c r="U54" s="56">
        <f t="shared" si="7"/>
        <v>1672.47</v>
      </c>
      <c r="V54" s="56">
        <f t="shared" si="7"/>
        <v>1414.3600000000001</v>
      </c>
      <c r="W54" s="56">
        <f t="shared" si="7"/>
        <v>1695.51</v>
      </c>
      <c r="X54" s="253">
        <f t="shared" si="7"/>
        <v>1165.9199999999998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12461.43</v>
      </c>
      <c r="G55" s="17">
        <f t="shared" si="4"/>
        <v>10039.58</v>
      </c>
      <c r="H55" s="272">
        <f t="shared" si="2"/>
        <v>2421.85</v>
      </c>
      <c r="I55" s="255">
        <v>233.42</v>
      </c>
      <c r="J55" s="33">
        <v>207.02</v>
      </c>
      <c r="K55" s="33">
        <v>3129.2</v>
      </c>
      <c r="L55" s="33">
        <v>4269.9400000000005</v>
      </c>
      <c r="M55" s="33">
        <v>1037.6399999999999</v>
      </c>
      <c r="N55" s="33">
        <v>779.35</v>
      </c>
      <c r="O55" s="33">
        <v>317.03</v>
      </c>
      <c r="P55" s="85">
        <v>65.98</v>
      </c>
      <c r="Q55" s="255">
        <v>180.39</v>
      </c>
      <c r="R55" s="33">
        <v>132.09</v>
      </c>
      <c r="S55" s="33">
        <v>379.67</v>
      </c>
      <c r="T55" s="33">
        <v>911.55</v>
      </c>
      <c r="U55" s="33">
        <v>386.69</v>
      </c>
      <c r="V55" s="33">
        <v>292.42</v>
      </c>
      <c r="W55" s="33">
        <v>62.82</v>
      </c>
      <c r="X55" s="256">
        <v>76.22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8420.95</v>
      </c>
      <c r="G56" s="17">
        <f t="shared" si="4"/>
        <v>4742.54</v>
      </c>
      <c r="H56" s="272">
        <f t="shared" si="2"/>
        <v>3678.41</v>
      </c>
      <c r="I56" s="255">
        <v>183.25</v>
      </c>
      <c r="J56" s="33">
        <v>112.11</v>
      </c>
      <c r="K56" s="33">
        <v>470.76</v>
      </c>
      <c r="L56" s="33">
        <v>423.67</v>
      </c>
      <c r="M56" s="33">
        <v>463.32</v>
      </c>
      <c r="N56" s="33">
        <v>953.5400000000001</v>
      </c>
      <c r="O56" s="33">
        <v>1350.74</v>
      </c>
      <c r="P56" s="85">
        <v>785.15</v>
      </c>
      <c r="Q56" s="255">
        <v>225.48000000000002</v>
      </c>
      <c r="R56" s="33">
        <v>0</v>
      </c>
      <c r="S56" s="33">
        <v>152.76999999999998</v>
      </c>
      <c r="T56" s="33">
        <v>36.39</v>
      </c>
      <c r="U56" s="33">
        <v>337.17</v>
      </c>
      <c r="V56" s="33">
        <v>589.24</v>
      </c>
      <c r="W56" s="33">
        <v>1363.02</v>
      </c>
      <c r="X56" s="256">
        <v>974.34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3083.8399999999997</v>
      </c>
      <c r="G57" s="17">
        <f t="shared" si="4"/>
        <v>2144.95</v>
      </c>
      <c r="H57" s="272">
        <f t="shared" si="2"/>
        <v>938.89</v>
      </c>
      <c r="I57" s="255">
        <v>368.14000000000004</v>
      </c>
      <c r="J57" s="33">
        <v>405.43</v>
      </c>
      <c r="K57" s="33">
        <v>545.38</v>
      </c>
      <c r="L57" s="33">
        <v>489.3</v>
      </c>
      <c r="M57" s="33">
        <v>188.79000000000002</v>
      </c>
      <c r="N57" s="33">
        <v>28.88</v>
      </c>
      <c r="O57" s="33">
        <v>86.04</v>
      </c>
      <c r="P57" s="85">
        <v>32.99</v>
      </c>
      <c r="Q57" s="255">
        <v>244.32000000000002</v>
      </c>
      <c r="R57" s="33">
        <v>276.34999999999997</v>
      </c>
      <c r="S57" s="33">
        <v>189.32</v>
      </c>
      <c r="T57" s="33">
        <v>97.72</v>
      </c>
      <c r="U57" s="33">
        <v>70.01</v>
      </c>
      <c r="V57" s="33">
        <v>28.43</v>
      </c>
      <c r="W57" s="33">
        <v>32.739999999999995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2326.41</v>
      </c>
      <c r="G58" s="17">
        <f t="shared" si="4"/>
        <v>1335.11</v>
      </c>
      <c r="H58" s="272">
        <f t="shared" si="2"/>
        <v>991.3000000000001</v>
      </c>
      <c r="I58" s="255">
        <v>91.63000000000001</v>
      </c>
      <c r="J58" s="33">
        <v>103.51</v>
      </c>
      <c r="K58" s="33">
        <v>390.31</v>
      </c>
      <c r="L58" s="33">
        <v>293.54999999999995</v>
      </c>
      <c r="M58" s="33">
        <v>100.5</v>
      </c>
      <c r="N58" s="33">
        <v>269.57</v>
      </c>
      <c r="O58" s="33">
        <v>86.04</v>
      </c>
      <c r="P58" s="85">
        <v>0</v>
      </c>
      <c r="Q58" s="255">
        <v>191.81</v>
      </c>
      <c r="R58" s="33">
        <v>73.07</v>
      </c>
      <c r="S58" s="33">
        <v>133.01</v>
      </c>
      <c r="T58" s="33">
        <v>334.04</v>
      </c>
      <c r="U58" s="33">
        <v>139.9</v>
      </c>
      <c r="V58" s="33">
        <v>30.47</v>
      </c>
      <c r="W58" s="33">
        <v>60.16</v>
      </c>
      <c r="X58" s="256">
        <v>28.84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9789.52</v>
      </c>
      <c r="G59" s="17">
        <f t="shared" si="4"/>
        <v>5358.669999999999</v>
      </c>
      <c r="H59" s="272">
        <f t="shared" si="2"/>
        <v>4430.85</v>
      </c>
      <c r="I59" s="255">
        <v>0</v>
      </c>
      <c r="J59" s="33">
        <v>76.02000000000001</v>
      </c>
      <c r="K59" s="33">
        <v>1932.1200000000001</v>
      </c>
      <c r="L59" s="33">
        <v>2673.5899999999997</v>
      </c>
      <c r="M59" s="33">
        <v>243.97</v>
      </c>
      <c r="N59" s="33">
        <v>327.94</v>
      </c>
      <c r="O59" s="33">
        <v>72.04</v>
      </c>
      <c r="P59" s="85">
        <v>32.99</v>
      </c>
      <c r="Q59" s="255">
        <v>0</v>
      </c>
      <c r="R59" s="33">
        <v>95.56</v>
      </c>
      <c r="S59" s="33">
        <v>2494.61</v>
      </c>
      <c r="T59" s="33">
        <v>1256.74</v>
      </c>
      <c r="U59" s="33">
        <v>267.42</v>
      </c>
      <c r="V59" s="33">
        <v>287.68</v>
      </c>
      <c r="W59" s="33">
        <v>0</v>
      </c>
      <c r="X59" s="256">
        <v>28.84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752.9799999999998</v>
      </c>
      <c r="G60" s="17">
        <f t="shared" si="4"/>
        <v>688.2799999999999</v>
      </c>
      <c r="H60" s="272">
        <f t="shared" si="2"/>
        <v>64.69999999999999</v>
      </c>
      <c r="I60" s="255">
        <v>0</v>
      </c>
      <c r="J60" s="33">
        <v>0</v>
      </c>
      <c r="K60" s="33">
        <v>97.24</v>
      </c>
      <c r="L60" s="33">
        <v>462.68</v>
      </c>
      <c r="M60" s="33">
        <v>70.5</v>
      </c>
      <c r="N60" s="33">
        <v>29.18</v>
      </c>
      <c r="O60" s="33">
        <v>28.68</v>
      </c>
      <c r="P60" s="85">
        <v>0</v>
      </c>
      <c r="Q60" s="255">
        <v>0</v>
      </c>
      <c r="R60" s="33">
        <v>0</v>
      </c>
      <c r="S60" s="33">
        <v>32.129999999999995</v>
      </c>
      <c r="T60" s="33">
        <v>32.57</v>
      </c>
      <c r="U60" s="33">
        <v>0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5798.57</v>
      </c>
      <c r="G61" s="17">
        <f t="shared" si="4"/>
        <v>3119.88</v>
      </c>
      <c r="H61" s="272">
        <f t="shared" si="2"/>
        <v>2678.6899999999996</v>
      </c>
      <c r="I61" s="255">
        <v>183.25</v>
      </c>
      <c r="J61" s="33">
        <v>74.74</v>
      </c>
      <c r="K61" s="33">
        <v>808</v>
      </c>
      <c r="L61" s="33">
        <v>1309.4699999999998</v>
      </c>
      <c r="M61" s="33">
        <v>376.94</v>
      </c>
      <c r="N61" s="33">
        <v>280.3</v>
      </c>
      <c r="O61" s="33">
        <v>0</v>
      </c>
      <c r="P61" s="85">
        <v>87.17999999999999</v>
      </c>
      <c r="Q61" s="255">
        <v>63.94</v>
      </c>
      <c r="R61" s="33">
        <v>204.41</v>
      </c>
      <c r="S61" s="33">
        <v>758.8399999999999</v>
      </c>
      <c r="T61" s="33">
        <v>759.6500000000001</v>
      </c>
      <c r="U61" s="33">
        <v>471.28</v>
      </c>
      <c r="V61" s="33">
        <v>186.12</v>
      </c>
      <c r="W61" s="33">
        <v>176.77</v>
      </c>
      <c r="X61" s="256">
        <v>57.68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58268.59</v>
      </c>
      <c r="G62" s="97">
        <f t="shared" si="4"/>
        <v>26098.98</v>
      </c>
      <c r="H62" s="274">
        <f>SUM(Q62:X62)</f>
        <v>32169.61</v>
      </c>
      <c r="I62" s="98">
        <v>91.63000000000001</v>
      </c>
      <c r="J62" s="94">
        <v>179.53</v>
      </c>
      <c r="K62" s="94">
        <v>259.17</v>
      </c>
      <c r="L62" s="94">
        <v>428.46</v>
      </c>
      <c r="M62" s="94">
        <v>907.98</v>
      </c>
      <c r="N62" s="94">
        <v>2311.77</v>
      </c>
      <c r="O62" s="94">
        <v>9152.44</v>
      </c>
      <c r="P62" s="95">
        <v>12768</v>
      </c>
      <c r="Q62" s="98">
        <v>95.9</v>
      </c>
      <c r="R62" s="94">
        <v>73.07</v>
      </c>
      <c r="S62" s="94">
        <v>250.24</v>
      </c>
      <c r="T62" s="94">
        <v>139.29</v>
      </c>
      <c r="U62" s="94">
        <v>721.6</v>
      </c>
      <c r="V62" s="94">
        <v>2632.16</v>
      </c>
      <c r="W62" s="94">
        <v>11001.07</v>
      </c>
      <c r="X62" s="95">
        <v>17256.28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7"/>
  <sheetViews>
    <sheetView zoomScale="80" zoomScaleNormal="80" workbookViewId="0" topLeftCell="A1">
      <selection activeCell="G24" sqref="G24"/>
    </sheetView>
  </sheetViews>
  <sheetFormatPr defaultColWidth="9.140625" defaultRowHeight="15"/>
  <cols>
    <col min="1" max="1" width="8.7109375" style="136" customWidth="1"/>
    <col min="2" max="2" width="40.8515625" style="137" customWidth="1"/>
    <col min="3" max="4" width="11.7109375" style="134" customWidth="1"/>
    <col min="5" max="5" width="16.8515625" style="135" customWidth="1"/>
    <col min="6" max="6" width="8.7109375" style="136" customWidth="1"/>
    <col min="7" max="7" width="40.8515625" style="137" customWidth="1"/>
    <col min="8" max="9" width="11.7109375" style="134" customWidth="1"/>
    <col min="10" max="10" width="16.8515625" style="135" customWidth="1"/>
    <col min="11" max="11" width="8.8515625" style="122" customWidth="1"/>
    <col min="12" max="13" width="12.28125" style="0" bestFit="1" customWidth="1"/>
    <col min="53" max="16384" width="8.8515625" style="122" customWidth="1"/>
  </cols>
  <sheetData>
    <row r="1" spans="1:52" s="120" customFormat="1" ht="15.6">
      <c r="A1" s="119" t="s">
        <v>200</v>
      </c>
      <c r="B1" s="123"/>
      <c r="C1" s="124"/>
      <c r="D1" s="124"/>
      <c r="E1" s="125"/>
      <c r="F1" s="126"/>
      <c r="G1" s="127"/>
      <c r="H1" s="128"/>
      <c r="I1" s="129"/>
      <c r="J1" s="130"/>
      <c r="K1" s="1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3" ht="15">
      <c r="A2" s="131"/>
      <c r="B2" s="132"/>
      <c r="C2" s="133"/>
    </row>
    <row r="4" spans="1:5" ht="16.2" thickBot="1">
      <c r="A4" s="138" t="s">
        <v>134</v>
      </c>
      <c r="B4" s="139"/>
      <c r="C4" s="140"/>
      <c r="D4" s="141"/>
      <c r="E4" s="142"/>
    </row>
    <row r="5" spans="1:10" ht="16.2" thickBot="1">
      <c r="A5" s="287" t="s">
        <v>174</v>
      </c>
      <c r="B5" s="288"/>
      <c r="C5" s="288"/>
      <c r="D5" s="288"/>
      <c r="E5" s="289"/>
      <c r="F5" s="290" t="s">
        <v>175</v>
      </c>
      <c r="G5" s="291"/>
      <c r="H5" s="291"/>
      <c r="I5" s="291"/>
      <c r="J5" s="292"/>
    </row>
    <row r="6" spans="1:12" ht="29.4" customHeight="1" thickBot="1">
      <c r="A6" s="143" t="s">
        <v>176</v>
      </c>
      <c r="B6" s="144" t="s">
        <v>177</v>
      </c>
      <c r="C6" s="145" t="s">
        <v>197</v>
      </c>
      <c r="D6" s="146" t="s">
        <v>198</v>
      </c>
      <c r="E6" s="147" t="s">
        <v>199</v>
      </c>
      <c r="F6" s="148" t="s">
        <v>176</v>
      </c>
      <c r="G6" s="149" t="s">
        <v>177</v>
      </c>
      <c r="H6" s="150" t="s">
        <v>197</v>
      </c>
      <c r="I6" s="151" t="s">
        <v>198</v>
      </c>
      <c r="J6" s="152" t="s">
        <v>199</v>
      </c>
      <c r="L6" s="115"/>
    </row>
    <row r="7" spans="1:10" ht="15">
      <c r="A7" s="153">
        <v>0</v>
      </c>
      <c r="B7" s="154" t="s">
        <v>2</v>
      </c>
      <c r="C7" s="155">
        <v>3497.6385399999995</v>
      </c>
      <c r="D7" s="156">
        <f aca="true" t="shared" si="0" ref="D7:D17">C7/C$7</f>
        <v>1</v>
      </c>
      <c r="E7" s="167">
        <f>C7/SUM(India!$I$6:$N$6)*100000</f>
        <v>520.7465128688406</v>
      </c>
      <c r="F7" s="158">
        <v>0</v>
      </c>
      <c r="G7" s="159" t="s">
        <v>2</v>
      </c>
      <c r="H7" s="160">
        <v>2498.6319200000007</v>
      </c>
      <c r="I7" s="161">
        <f>H7/H$7</f>
        <v>1</v>
      </c>
      <c r="J7" s="162">
        <f>H7/SUM(India!$Q$6:$V$6)*100000</f>
        <v>403.18355711111843</v>
      </c>
    </row>
    <row r="8" spans="1:10" ht="15">
      <c r="A8" s="163">
        <v>1</v>
      </c>
      <c r="B8" s="164" t="s">
        <v>215</v>
      </c>
      <c r="C8" s="165">
        <v>682.9651000000001</v>
      </c>
      <c r="D8" s="166">
        <f t="shared" si="0"/>
        <v>0.19526463131893562</v>
      </c>
      <c r="E8" s="167">
        <f>C8/SUM(India!$I$6:$N$6)*100000</f>
        <v>101.68337584595554</v>
      </c>
      <c r="F8" s="168">
        <v>1</v>
      </c>
      <c r="G8" s="169" t="s">
        <v>215</v>
      </c>
      <c r="H8" s="170">
        <v>342.90533999999997</v>
      </c>
      <c r="I8" s="171">
        <f aca="true" t="shared" si="1" ref="I8:I17">H8/H$7</f>
        <v>0.13723723660746312</v>
      </c>
      <c r="J8" s="172">
        <f>H8/SUM(India!$Q$6:$V$6)*100000</f>
        <v>55.33179722349719</v>
      </c>
    </row>
    <row r="9" spans="1:10" ht="15">
      <c r="A9" s="163">
        <v>2</v>
      </c>
      <c r="B9" s="164" t="s">
        <v>216</v>
      </c>
      <c r="C9" s="165">
        <v>237.38487999999998</v>
      </c>
      <c r="D9" s="166">
        <f t="shared" si="0"/>
        <v>0.06787004354086286</v>
      </c>
      <c r="E9" s="167">
        <f>C9/SUM(India!$I$6:$N$6)*100000</f>
        <v>35.34308850216072</v>
      </c>
      <c r="F9" s="168">
        <v>2</v>
      </c>
      <c r="G9" s="169" t="s">
        <v>189</v>
      </c>
      <c r="H9" s="170">
        <v>209.87513</v>
      </c>
      <c r="I9" s="171">
        <f t="shared" si="1"/>
        <v>0.08399601730854377</v>
      </c>
      <c r="J9" s="172">
        <f>H9/SUM(India!$Q$6:$V$6)*100000</f>
        <v>33.865813041625756</v>
      </c>
    </row>
    <row r="10" spans="1:10" ht="15">
      <c r="A10" s="163">
        <v>3</v>
      </c>
      <c r="B10" s="164" t="s">
        <v>206</v>
      </c>
      <c r="C10" s="165">
        <v>236.67177</v>
      </c>
      <c r="D10" s="166">
        <f t="shared" si="0"/>
        <v>0.06766616026594904</v>
      </c>
      <c r="E10" s="167">
        <f>C10/SUM(India!$I$6:$N$6)*100000</f>
        <v>35.23691699771707</v>
      </c>
      <c r="F10" s="168">
        <v>3</v>
      </c>
      <c r="G10" s="169" t="s">
        <v>206</v>
      </c>
      <c r="H10" s="170">
        <v>208.77932</v>
      </c>
      <c r="I10" s="171">
        <f t="shared" si="1"/>
        <v>0.08355745331229097</v>
      </c>
      <c r="J10" s="172">
        <f>H10/SUM(India!$Q$6:$V$6)*100000</f>
        <v>33.68899124959568</v>
      </c>
    </row>
    <row r="11" spans="1:10" ht="15">
      <c r="A11" s="163">
        <v>4</v>
      </c>
      <c r="B11" s="164" t="s">
        <v>189</v>
      </c>
      <c r="C11" s="165">
        <v>218.9358</v>
      </c>
      <c r="D11" s="166">
        <f t="shared" si="0"/>
        <v>0.06259531895482831</v>
      </c>
      <c r="E11" s="173">
        <f>C11/SUM(India!$I$6:$N$6)*100000</f>
        <v>32.59629406763969</v>
      </c>
      <c r="F11" s="168">
        <v>4</v>
      </c>
      <c r="G11" s="169" t="s">
        <v>216</v>
      </c>
      <c r="H11" s="170">
        <v>161.82243</v>
      </c>
      <c r="I11" s="171">
        <f t="shared" si="1"/>
        <v>0.06476441315934199</v>
      </c>
      <c r="J11" s="174">
        <f>H11/SUM(India!$Q$6:$V$6)*100000</f>
        <v>26.111946471797637</v>
      </c>
    </row>
    <row r="12" spans="1:10" ht="15">
      <c r="A12" s="163">
        <v>5</v>
      </c>
      <c r="B12" s="164" t="s">
        <v>225</v>
      </c>
      <c r="C12" s="165">
        <v>215.53613000000004</v>
      </c>
      <c r="D12" s="166">
        <f t="shared" si="0"/>
        <v>0.061623328864623066</v>
      </c>
      <c r="E12" s="167">
        <f>C12/SUM(India!$I$6:$N$6)*100000</f>
        <v>32.090133617622236</v>
      </c>
      <c r="F12" s="168">
        <v>5</v>
      </c>
      <c r="G12" s="169" t="s">
        <v>202</v>
      </c>
      <c r="H12" s="170">
        <v>156.72147999999999</v>
      </c>
      <c r="I12" s="171">
        <f t="shared" si="1"/>
        <v>0.06272291598676125</v>
      </c>
      <c r="J12" s="172">
        <f>H12/SUM(India!$Q$6:$V$6)*100000</f>
        <v>25.288848379924236</v>
      </c>
    </row>
    <row r="13" spans="1:10" ht="15">
      <c r="A13" s="163">
        <v>6</v>
      </c>
      <c r="B13" s="164" t="s">
        <v>214</v>
      </c>
      <c r="C13" s="165">
        <v>207.31517</v>
      </c>
      <c r="D13" s="166">
        <f t="shared" si="0"/>
        <v>0.059272897307450195</v>
      </c>
      <c r="E13" s="167">
        <f>C13/SUM(India!$I$6:$N$6)*100000</f>
        <v>30.86615458048758</v>
      </c>
      <c r="F13" s="168">
        <v>6</v>
      </c>
      <c r="G13" s="169" t="s">
        <v>214</v>
      </c>
      <c r="H13" s="170">
        <v>151.41397999999998</v>
      </c>
      <c r="I13" s="171">
        <f t="shared" si="1"/>
        <v>0.06059875357711749</v>
      </c>
      <c r="J13" s="172">
        <f>H13/SUM(India!$Q$6:$V$6)*100000</f>
        <v>24.432421023722345</v>
      </c>
    </row>
    <row r="14" spans="1:10" ht="15">
      <c r="A14" s="163">
        <v>7</v>
      </c>
      <c r="B14" s="164" t="s">
        <v>4</v>
      </c>
      <c r="C14" s="165">
        <v>206.26089</v>
      </c>
      <c r="D14" s="166">
        <f t="shared" si="0"/>
        <v>0.05897147107716855</v>
      </c>
      <c r="E14" s="167">
        <f>C14/SUM(India!$I$6:$N$6)*100000</f>
        <v>30.70918792218121</v>
      </c>
      <c r="F14" s="168">
        <v>7</v>
      </c>
      <c r="G14" s="169" t="s">
        <v>80</v>
      </c>
      <c r="H14" s="170">
        <v>126.21624</v>
      </c>
      <c r="I14" s="171">
        <f t="shared" si="1"/>
        <v>0.05051413895328767</v>
      </c>
      <c r="J14" s="172">
        <f>H14/SUM(India!$Q$6:$V$6)*100000</f>
        <v>20.366470227591833</v>
      </c>
    </row>
    <row r="15" spans="1:10" ht="15">
      <c r="A15" s="163">
        <v>8</v>
      </c>
      <c r="B15" s="164" t="s">
        <v>218</v>
      </c>
      <c r="C15" s="165">
        <v>183.08328</v>
      </c>
      <c r="D15" s="166">
        <f t="shared" si="0"/>
        <v>0.05234482577493557</v>
      </c>
      <c r="E15" s="167">
        <f>C15/SUM(India!$I$6:$N$6)*100000</f>
        <v>27.25838548902471</v>
      </c>
      <c r="F15" s="168">
        <v>8</v>
      </c>
      <c r="G15" s="169" t="s">
        <v>55</v>
      </c>
      <c r="H15" s="170">
        <v>118.81737</v>
      </c>
      <c r="I15" s="171">
        <f t="shared" si="1"/>
        <v>0.04755297050715656</v>
      </c>
      <c r="J15" s="172">
        <f>H15/SUM(India!$Q$6:$V$6)*100000</f>
        <v>19.172575800275485</v>
      </c>
    </row>
    <row r="16" spans="1:10" ht="15">
      <c r="A16" s="163">
        <v>9</v>
      </c>
      <c r="B16" s="164" t="s">
        <v>202</v>
      </c>
      <c r="C16" s="165">
        <v>145.02848</v>
      </c>
      <c r="D16" s="166">
        <f t="shared" si="0"/>
        <v>0.04146468491280978</v>
      </c>
      <c r="E16" s="167">
        <f>C16/SUM(India!$I$6:$N$6)*100000</f>
        <v>21.59259007555092</v>
      </c>
      <c r="F16" s="168">
        <v>9</v>
      </c>
      <c r="G16" s="169" t="s">
        <v>4</v>
      </c>
      <c r="H16" s="170">
        <v>103.00961</v>
      </c>
      <c r="I16" s="171">
        <f t="shared" si="1"/>
        <v>0.04122640440773684</v>
      </c>
      <c r="J16" s="172">
        <f>H16/SUM(India!$Q$6:$V$6)*100000</f>
        <v>16.621808376012833</v>
      </c>
    </row>
    <row r="17" spans="1:52" ht="15" thickBot="1">
      <c r="A17" s="175">
        <v>10</v>
      </c>
      <c r="B17" s="176" t="s">
        <v>55</v>
      </c>
      <c r="C17" s="177">
        <v>124.08116999999999</v>
      </c>
      <c r="D17" s="178">
        <f t="shared" si="0"/>
        <v>0.03547569841222072</v>
      </c>
      <c r="E17" s="179">
        <f>C17/SUM(India!$I$6:$N$6)*100000</f>
        <v>18.473846239750607</v>
      </c>
      <c r="F17" s="180">
        <v>10</v>
      </c>
      <c r="G17" s="181" t="s">
        <v>56</v>
      </c>
      <c r="H17" s="182">
        <v>91.81730999999999</v>
      </c>
      <c r="I17" s="183">
        <f t="shared" si="1"/>
        <v>0.03674703315244607</v>
      </c>
      <c r="J17" s="184">
        <f>H17/SUM(India!$Q$6:$V$6)*100000</f>
        <v>14.815799539683402</v>
      </c>
      <c r="AU17" s="122"/>
      <c r="AV17" s="122"/>
      <c r="AW17" s="122"/>
      <c r="AX17" s="122"/>
      <c r="AY17" s="122"/>
      <c r="AZ17" s="122"/>
    </row>
    <row r="18" spans="4:52" ht="15">
      <c r="D18" s="185"/>
      <c r="AU18" s="122"/>
      <c r="AV18" s="122"/>
      <c r="AW18" s="122"/>
      <c r="AX18" s="122"/>
      <c r="AY18" s="122"/>
      <c r="AZ18" s="122"/>
    </row>
    <row r="19" spans="1:52" ht="16.2" thickBot="1">
      <c r="A19" s="138" t="s">
        <v>179</v>
      </c>
      <c r="B19" s="139"/>
      <c r="C19" s="140"/>
      <c r="D19" s="141"/>
      <c r="E19" s="142"/>
      <c r="AU19" s="122"/>
      <c r="AV19" s="122"/>
      <c r="AW19" s="122"/>
      <c r="AX19" s="122"/>
      <c r="AY19" s="122"/>
      <c r="AZ19" s="122"/>
    </row>
    <row r="20" spans="1:52" ht="16.2" thickBot="1">
      <c r="A20" s="287" t="s">
        <v>174</v>
      </c>
      <c r="B20" s="288"/>
      <c r="C20" s="288"/>
      <c r="D20" s="288"/>
      <c r="E20" s="289"/>
      <c r="F20" s="290" t="s">
        <v>175</v>
      </c>
      <c r="G20" s="291"/>
      <c r="H20" s="291"/>
      <c r="I20" s="291"/>
      <c r="J20" s="292"/>
      <c r="AU20" s="122"/>
      <c r="AV20" s="122"/>
      <c r="AW20" s="122"/>
      <c r="AX20" s="122"/>
      <c r="AY20" s="122"/>
      <c r="AZ20" s="122"/>
    </row>
    <row r="21" spans="1:10" ht="29.4" customHeight="1" thickBot="1">
      <c r="A21" s="143" t="s">
        <v>176</v>
      </c>
      <c r="B21" s="144" t="s">
        <v>177</v>
      </c>
      <c r="C21" s="145" t="s">
        <v>197</v>
      </c>
      <c r="D21" s="146" t="s">
        <v>198</v>
      </c>
      <c r="E21" s="147" t="s">
        <v>199</v>
      </c>
      <c r="F21" s="148" t="s">
        <v>176</v>
      </c>
      <c r="G21" s="149" t="s">
        <v>177</v>
      </c>
      <c r="H21" s="150" t="s">
        <v>197</v>
      </c>
      <c r="I21" s="151" t="s">
        <v>198</v>
      </c>
      <c r="J21" s="152" t="s">
        <v>199</v>
      </c>
    </row>
    <row r="22" spans="1:52" ht="15">
      <c r="A22" s="153">
        <v>0</v>
      </c>
      <c r="B22" s="154" t="s">
        <v>2</v>
      </c>
      <c r="C22" s="155">
        <v>2624.181</v>
      </c>
      <c r="D22" s="156">
        <f aca="true" t="shared" si="2" ref="D22:D32">C22/C$22</f>
        <v>1</v>
      </c>
      <c r="E22" s="157">
        <f>C22/SUM(Rural!$I$6:$N$6)*100000</f>
        <v>570.7977069688111</v>
      </c>
      <c r="F22" s="158">
        <v>0</v>
      </c>
      <c r="G22" s="159" t="s">
        <v>2</v>
      </c>
      <c r="H22" s="160">
        <v>1930.055</v>
      </c>
      <c r="I22" s="161">
        <f>H22/H$22</f>
        <v>1</v>
      </c>
      <c r="J22" s="191">
        <f>H22/SUM(Rural!$Q$6:$V$6)*100000</f>
        <v>451.38360251443254</v>
      </c>
      <c r="AU22" s="122"/>
      <c r="AV22" s="122"/>
      <c r="AW22" s="122"/>
      <c r="AX22" s="122"/>
      <c r="AY22" s="122"/>
      <c r="AZ22" s="122"/>
    </row>
    <row r="23" spans="1:52" ht="15">
      <c r="A23" s="163">
        <v>1</v>
      </c>
      <c r="B23" s="164" t="s">
        <v>215</v>
      </c>
      <c r="C23" s="165">
        <v>439.25199999999995</v>
      </c>
      <c r="D23" s="166">
        <f t="shared" si="2"/>
        <v>0.16738631976986343</v>
      </c>
      <c r="E23" s="173">
        <f>C23/SUM(Rural!$I$6:$N$6)*100000</f>
        <v>95.54372750258622</v>
      </c>
      <c r="F23" s="168">
        <v>1</v>
      </c>
      <c r="G23" s="169" t="s">
        <v>215</v>
      </c>
      <c r="H23" s="170">
        <v>227.622</v>
      </c>
      <c r="I23" s="161">
        <f aca="true" t="shared" si="3" ref="I23:I32">H23/H$22</f>
        <v>0.11793549924743077</v>
      </c>
      <c r="J23" s="172">
        <f>H23/SUM(Rural!$Q$6:$V$6)*100000</f>
        <v>53.234150514643446</v>
      </c>
      <c r="AU23" s="122"/>
      <c r="AV23" s="122"/>
      <c r="AW23" s="122"/>
      <c r="AX23" s="122"/>
      <c r="AY23" s="122"/>
      <c r="AZ23" s="122"/>
    </row>
    <row r="24" spans="1:52" ht="15">
      <c r="A24" s="163">
        <v>2</v>
      </c>
      <c r="B24" s="164" t="s">
        <v>216</v>
      </c>
      <c r="C24" s="165">
        <v>194.922</v>
      </c>
      <c r="D24" s="166">
        <f t="shared" si="2"/>
        <v>0.07427917510263202</v>
      </c>
      <c r="E24" s="173">
        <f>C24/SUM(Rural!$I$6:$N$6)*100000</f>
        <v>42.39838282411717</v>
      </c>
      <c r="F24" s="168">
        <v>2</v>
      </c>
      <c r="G24" s="169" t="s">
        <v>206</v>
      </c>
      <c r="H24" s="170">
        <v>170.449</v>
      </c>
      <c r="I24" s="161">
        <f t="shared" si="3"/>
        <v>0.08831302734896156</v>
      </c>
      <c r="J24" s="172">
        <f>H24/SUM(Rural!$Q$6:$V$6)*100000</f>
        <v>39.86305243372987</v>
      </c>
      <c r="AU24" s="122"/>
      <c r="AV24" s="122"/>
      <c r="AW24" s="122"/>
      <c r="AX24" s="122"/>
      <c r="AY24" s="122"/>
      <c r="AZ24" s="122"/>
    </row>
    <row r="25" spans="1:52" ht="15">
      <c r="A25" s="163">
        <v>3</v>
      </c>
      <c r="B25" s="164" t="s">
        <v>206</v>
      </c>
      <c r="C25" s="165">
        <v>194.052</v>
      </c>
      <c r="D25" s="166">
        <f t="shared" si="2"/>
        <v>0.07394764309321651</v>
      </c>
      <c r="E25" s="173">
        <f>C25/SUM(Rural!$I$6:$N$6)*100000</f>
        <v>42.20914511335603</v>
      </c>
      <c r="F25" s="168">
        <v>3</v>
      </c>
      <c r="G25" s="169" t="s">
        <v>189</v>
      </c>
      <c r="H25" s="170">
        <v>153.40800000000002</v>
      </c>
      <c r="I25" s="161">
        <f t="shared" si="3"/>
        <v>0.07948374528187022</v>
      </c>
      <c r="J25" s="172">
        <f>H25/SUM(Rural!$Q$6:$V$6)*100000</f>
        <v>35.8776592866701</v>
      </c>
      <c r="AU25" s="122"/>
      <c r="AV25" s="122"/>
      <c r="AW25" s="122"/>
      <c r="AX25" s="122"/>
      <c r="AY25" s="122"/>
      <c r="AZ25" s="122"/>
    </row>
    <row r="26" spans="1:52" ht="15">
      <c r="A26" s="163">
        <v>4</v>
      </c>
      <c r="B26" s="164" t="s">
        <v>4</v>
      </c>
      <c r="C26" s="165">
        <v>168.181</v>
      </c>
      <c r="D26" s="166">
        <f t="shared" si="2"/>
        <v>0.0640889481327698</v>
      </c>
      <c r="E26" s="173">
        <f>C26/SUM(Rural!$I$6:$N$6)*100000</f>
        <v>36.58182463622808</v>
      </c>
      <c r="F26" s="168">
        <v>4</v>
      </c>
      <c r="G26" s="169" t="s">
        <v>216</v>
      </c>
      <c r="H26" s="170">
        <v>136.565</v>
      </c>
      <c r="I26" s="161">
        <f t="shared" si="3"/>
        <v>0.07075705096486887</v>
      </c>
      <c r="J26" s="172">
        <f>H26/SUM(Rural!$Q$6:$V$6)*100000</f>
        <v>31.938572567819815</v>
      </c>
      <c r="AU26" s="122"/>
      <c r="AV26" s="122"/>
      <c r="AW26" s="122"/>
      <c r="AX26" s="122"/>
      <c r="AY26" s="122"/>
      <c r="AZ26" s="122"/>
    </row>
    <row r="27" spans="1:52" ht="15">
      <c r="A27" s="163">
        <v>5</v>
      </c>
      <c r="B27" s="164" t="s">
        <v>189</v>
      </c>
      <c r="C27" s="165">
        <v>157.205</v>
      </c>
      <c r="D27" s="166">
        <f t="shared" si="2"/>
        <v>0.059906309816281735</v>
      </c>
      <c r="E27" s="173">
        <f>C27/SUM(Rural!$I$6:$N$6)*100000</f>
        <v>34.19438427609679</v>
      </c>
      <c r="F27" s="168">
        <v>5</v>
      </c>
      <c r="G27" s="169" t="s">
        <v>202</v>
      </c>
      <c r="H27" s="170">
        <v>132.938</v>
      </c>
      <c r="I27" s="161">
        <f t="shared" si="3"/>
        <v>0.06887782990640162</v>
      </c>
      <c r="J27" s="172">
        <f>H27/SUM(Rural!$Q$6:$V$6)*100000</f>
        <v>31.09032299652788</v>
      </c>
      <c r="AU27" s="122"/>
      <c r="AV27" s="122"/>
      <c r="AW27" s="122"/>
      <c r="AX27" s="122"/>
      <c r="AY27" s="122"/>
      <c r="AZ27" s="122"/>
    </row>
    <row r="28" spans="1:52" ht="15">
      <c r="A28" s="163">
        <v>6</v>
      </c>
      <c r="B28" s="164" t="s">
        <v>225</v>
      </c>
      <c r="C28" s="165">
        <v>153.418</v>
      </c>
      <c r="D28" s="166">
        <f t="shared" si="2"/>
        <v>0.058463192897136286</v>
      </c>
      <c r="E28" s="173">
        <f>C28/SUM(Rural!$I$6:$N$6)*100000</f>
        <v>33.37065644776068</v>
      </c>
      <c r="F28" s="168">
        <v>6</v>
      </c>
      <c r="G28" s="169" t="s">
        <v>214</v>
      </c>
      <c r="H28" s="170">
        <v>115.37899999999999</v>
      </c>
      <c r="I28" s="161">
        <f t="shared" si="3"/>
        <v>0.059780161705236375</v>
      </c>
      <c r="J28" s="172">
        <f>H28/SUM(Rural!$Q$6:$V$6)*100000</f>
        <v>26.983784749404915</v>
      </c>
      <c r="AU28" s="122"/>
      <c r="AV28" s="122"/>
      <c r="AW28" s="122"/>
      <c r="AX28" s="122"/>
      <c r="AY28" s="122"/>
      <c r="AZ28" s="122"/>
    </row>
    <row r="29" spans="1:52" ht="15">
      <c r="A29" s="163">
        <v>7</v>
      </c>
      <c r="B29" s="164" t="s">
        <v>214</v>
      </c>
      <c r="C29" s="165">
        <v>152.315</v>
      </c>
      <c r="D29" s="166">
        <f t="shared" si="2"/>
        <v>0.05804287128060145</v>
      </c>
      <c r="E29" s="173">
        <f>C29/SUM(Rural!$I$6:$N$6)*100000</f>
        <v>33.13073783285317</v>
      </c>
      <c r="F29" s="168">
        <v>7</v>
      </c>
      <c r="G29" s="169" t="s">
        <v>80</v>
      </c>
      <c r="H29" s="170">
        <v>104.05700000000002</v>
      </c>
      <c r="I29" s="161">
        <f t="shared" si="3"/>
        <v>0.05391400763190687</v>
      </c>
      <c r="J29" s="172">
        <f>H29/SUM(Rural!$Q$6:$V$6)*100000</f>
        <v>24.335898990880732</v>
      </c>
      <c r="AU29" s="122"/>
      <c r="AV29" s="122"/>
      <c r="AW29" s="122"/>
      <c r="AX29" s="122"/>
      <c r="AY29" s="122"/>
      <c r="AZ29" s="122"/>
    </row>
    <row r="30" spans="1:52" ht="15">
      <c r="A30" s="163">
        <v>8</v>
      </c>
      <c r="B30" s="164" t="s">
        <v>218</v>
      </c>
      <c r="C30" s="165">
        <v>125.189</v>
      </c>
      <c r="D30" s="166">
        <f t="shared" si="2"/>
        <v>0.04770593186979099</v>
      </c>
      <c r="E30" s="173">
        <f>C30/SUM(Rural!$I$6:$N$6)*100000</f>
        <v>27.230436520087025</v>
      </c>
      <c r="F30" s="168">
        <v>8</v>
      </c>
      <c r="G30" s="169" t="s">
        <v>55</v>
      </c>
      <c r="H30" s="170">
        <v>95.322</v>
      </c>
      <c r="I30" s="161">
        <f t="shared" si="3"/>
        <v>0.049388229869096995</v>
      </c>
      <c r="J30" s="172">
        <f>H30/SUM(Rural!$Q$6:$V$6)*100000</f>
        <v>22.2930371201239</v>
      </c>
      <c r="AU30" s="122"/>
      <c r="AV30" s="122"/>
      <c r="AW30" s="122"/>
      <c r="AX30" s="122"/>
      <c r="AY30" s="122"/>
      <c r="AZ30" s="122"/>
    </row>
    <row r="31" spans="1:52" ht="15">
      <c r="A31" s="163">
        <v>9</v>
      </c>
      <c r="B31" s="164" t="s">
        <v>202</v>
      </c>
      <c r="C31" s="165">
        <v>123.096</v>
      </c>
      <c r="D31" s="166">
        <f t="shared" si="2"/>
        <v>0.04690834969081782</v>
      </c>
      <c r="E31" s="173">
        <f>C31/SUM(Rural!$I$6:$N$6)*100000</f>
        <v>26.775178441209956</v>
      </c>
      <c r="F31" s="168">
        <v>9</v>
      </c>
      <c r="G31" s="169" t="s">
        <v>4</v>
      </c>
      <c r="H31" s="170">
        <v>83.14399999999999</v>
      </c>
      <c r="I31" s="161">
        <f t="shared" si="3"/>
        <v>0.04307856511861061</v>
      </c>
      <c r="J31" s="172">
        <f>H31/SUM(Rural!$Q$6:$V$6)*100000</f>
        <v>19.444957914391026</v>
      </c>
      <c r="AU31" s="122"/>
      <c r="AV31" s="122"/>
      <c r="AW31" s="122"/>
      <c r="AX31" s="122"/>
      <c r="AY31" s="122"/>
      <c r="AZ31" s="122"/>
    </row>
    <row r="32" spans="1:52" ht="15" thickBot="1">
      <c r="A32" s="175">
        <v>10</v>
      </c>
      <c r="B32" s="176" t="s">
        <v>55</v>
      </c>
      <c r="C32" s="177">
        <v>102.21199999999999</v>
      </c>
      <c r="D32" s="178">
        <f t="shared" si="2"/>
        <v>0.03895005717974484</v>
      </c>
      <c r="E32" s="195">
        <f>C32/SUM(Rural!$I$6:$N$6)*100000</f>
        <v>22.232603324502435</v>
      </c>
      <c r="F32" s="180">
        <v>10</v>
      </c>
      <c r="G32" s="181" t="s">
        <v>56</v>
      </c>
      <c r="H32" s="182">
        <v>74.939</v>
      </c>
      <c r="I32" s="196">
        <f t="shared" si="3"/>
        <v>0.03882739092927403</v>
      </c>
      <c r="J32" s="184">
        <f>H32/SUM(Rural!$Q$6:$V$6)*100000</f>
        <v>17.52604759389191</v>
      </c>
      <c r="AU32" s="122"/>
      <c r="AV32" s="122"/>
      <c r="AW32" s="122"/>
      <c r="AX32" s="122"/>
      <c r="AY32" s="122"/>
      <c r="AZ32" s="122"/>
    </row>
    <row r="34" spans="1:52" ht="16.2" thickBot="1">
      <c r="A34" s="138" t="s">
        <v>178</v>
      </c>
      <c r="B34" s="139"/>
      <c r="C34" s="140"/>
      <c r="D34" s="141"/>
      <c r="E34" s="142"/>
      <c r="AU34" s="122"/>
      <c r="AV34" s="122"/>
      <c r="AW34" s="122"/>
      <c r="AX34" s="122"/>
      <c r="AY34" s="122"/>
      <c r="AZ34" s="122"/>
    </row>
    <row r="35" spans="1:52" ht="16.2" thickBot="1">
      <c r="A35" s="287" t="s">
        <v>174</v>
      </c>
      <c r="B35" s="288"/>
      <c r="C35" s="288"/>
      <c r="D35" s="288"/>
      <c r="E35" s="289"/>
      <c r="F35" s="290" t="s">
        <v>175</v>
      </c>
      <c r="G35" s="291"/>
      <c r="H35" s="291"/>
      <c r="I35" s="291"/>
      <c r="J35" s="292"/>
      <c r="AU35" s="122"/>
      <c r="AV35" s="122"/>
      <c r="AW35" s="122"/>
      <c r="AX35" s="122"/>
      <c r="AY35" s="122"/>
      <c r="AZ35" s="122"/>
    </row>
    <row r="36" spans="1:10" ht="29.4" customHeight="1" thickBot="1">
      <c r="A36" s="143" t="s">
        <v>176</v>
      </c>
      <c r="B36" s="144" t="s">
        <v>177</v>
      </c>
      <c r="C36" s="145" t="s">
        <v>197</v>
      </c>
      <c r="D36" s="146" t="s">
        <v>198</v>
      </c>
      <c r="E36" s="147" t="s">
        <v>199</v>
      </c>
      <c r="F36" s="148" t="s">
        <v>176</v>
      </c>
      <c r="G36" s="149" t="s">
        <v>177</v>
      </c>
      <c r="H36" s="150" t="s">
        <v>197</v>
      </c>
      <c r="I36" s="151" t="s">
        <v>198</v>
      </c>
      <c r="J36" s="152" t="s">
        <v>199</v>
      </c>
    </row>
    <row r="37" spans="1:52" ht="15">
      <c r="A37" s="186">
        <v>0</v>
      </c>
      <c r="B37" s="154" t="s">
        <v>2</v>
      </c>
      <c r="C37" s="187">
        <v>873.5902</v>
      </c>
      <c r="D37" s="188">
        <f aca="true" t="shared" si="4" ref="D37:D47">C37/C$37</f>
        <v>1</v>
      </c>
      <c r="E37" s="189">
        <f>C37/SUM(Urban!$I$6:$N$6)*100000</f>
        <v>412.2277114231519</v>
      </c>
      <c r="F37" s="158">
        <v>0</v>
      </c>
      <c r="G37" s="159" t="s">
        <v>2</v>
      </c>
      <c r="H37" s="160">
        <v>568.5631099999999</v>
      </c>
      <c r="I37" s="190">
        <f aca="true" t="shared" si="5" ref="I37:I47">H37/H$37</f>
        <v>1</v>
      </c>
      <c r="J37" s="191">
        <f>H37/SUM(Urban!$Q$6:$V$6)*100000</f>
        <v>295.91204194862297</v>
      </c>
      <c r="AU37" s="122"/>
      <c r="AV37" s="122"/>
      <c r="AW37" s="122"/>
      <c r="AX37" s="122"/>
      <c r="AY37" s="122"/>
      <c r="AZ37" s="122"/>
    </row>
    <row r="38" spans="1:52" ht="15">
      <c r="A38" s="163">
        <v>1</v>
      </c>
      <c r="B38" s="164" t="s">
        <v>215</v>
      </c>
      <c r="C38" s="165">
        <v>243.71310000000003</v>
      </c>
      <c r="D38" s="166">
        <f t="shared" si="4"/>
        <v>0.2789787477011533</v>
      </c>
      <c r="E38" s="167">
        <f>C38/SUM(Urban!$I$6:$N$6)*100000</f>
        <v>115.00277070054332</v>
      </c>
      <c r="F38" s="168">
        <v>1</v>
      </c>
      <c r="G38" s="169" t="s">
        <v>215</v>
      </c>
      <c r="H38" s="170">
        <v>115.28333999999998</v>
      </c>
      <c r="I38" s="192">
        <f t="shared" si="5"/>
        <v>0.20276260976551924</v>
      </c>
      <c r="J38" s="174">
        <f>H38/SUM(Urban!$Q$6:$V$6)*100000</f>
        <v>59.999897886546606</v>
      </c>
      <c r="AU38" s="122"/>
      <c r="AV38" s="122"/>
      <c r="AW38" s="122"/>
      <c r="AX38" s="122"/>
      <c r="AY38" s="122"/>
      <c r="AZ38" s="122"/>
    </row>
    <row r="39" spans="1:52" ht="15">
      <c r="A39" s="163">
        <v>2</v>
      </c>
      <c r="B39" s="164" t="s">
        <v>225</v>
      </c>
      <c r="C39" s="165">
        <v>62.11813000000001</v>
      </c>
      <c r="D39" s="166">
        <f t="shared" si="4"/>
        <v>0.07110671571178341</v>
      </c>
      <c r="E39" s="167">
        <f>C39/SUM(Urban!$I$6:$N$6)*100000</f>
        <v>29.31215868468515</v>
      </c>
      <c r="F39" s="168">
        <v>2</v>
      </c>
      <c r="G39" s="169" t="s">
        <v>189</v>
      </c>
      <c r="H39" s="170">
        <v>56.467580000000005</v>
      </c>
      <c r="I39" s="192">
        <f t="shared" si="5"/>
        <v>0.09931629225821564</v>
      </c>
      <c r="J39" s="174">
        <f>H39/SUM(Urban!$Q$6:$V$6)*100000</f>
        <v>29.388886840894806</v>
      </c>
      <c r="AU39" s="122"/>
      <c r="AV39" s="122"/>
      <c r="AW39" s="122"/>
      <c r="AX39" s="122"/>
      <c r="AY39" s="122"/>
      <c r="AZ39" s="122"/>
    </row>
    <row r="40" spans="1:52" ht="15">
      <c r="A40" s="163">
        <v>3</v>
      </c>
      <c r="B40" s="164" t="s">
        <v>189</v>
      </c>
      <c r="C40" s="165">
        <v>61.739999999999995</v>
      </c>
      <c r="D40" s="166">
        <f t="shared" si="4"/>
        <v>0.07067386973892335</v>
      </c>
      <c r="E40" s="167">
        <f>C40/SUM(Urban!$I$6:$N$6)*100000</f>
        <v>29.133727579894323</v>
      </c>
      <c r="F40" s="168">
        <v>3</v>
      </c>
      <c r="G40" s="169" t="s">
        <v>206</v>
      </c>
      <c r="H40" s="170">
        <v>38.33032</v>
      </c>
      <c r="I40" s="192">
        <f t="shared" si="5"/>
        <v>0.06741612202029781</v>
      </c>
      <c r="J40" s="174">
        <f>H40/SUM(Urban!$Q$6:$V$6)*100000</f>
        <v>19.94924232728385</v>
      </c>
      <c r="AU40" s="122"/>
      <c r="AV40" s="122"/>
      <c r="AW40" s="122"/>
      <c r="AX40" s="122"/>
      <c r="AY40" s="122"/>
      <c r="AZ40" s="122"/>
    </row>
    <row r="41" spans="1:52" ht="15">
      <c r="A41" s="163">
        <v>4</v>
      </c>
      <c r="B41" s="164" t="s">
        <v>218</v>
      </c>
      <c r="C41" s="165">
        <v>57.894279999999995</v>
      </c>
      <c r="D41" s="166">
        <f t="shared" si="4"/>
        <v>0.0662716683406018</v>
      </c>
      <c r="E41" s="167">
        <f>C41/SUM(Urban!$I$6:$N$6)*100000</f>
        <v>27.31901817224043</v>
      </c>
      <c r="F41" s="168">
        <v>4</v>
      </c>
      <c r="G41" s="169" t="s">
        <v>214</v>
      </c>
      <c r="H41" s="170">
        <v>36.034980000000004</v>
      </c>
      <c r="I41" s="192">
        <f t="shared" si="5"/>
        <v>0.06337903280429152</v>
      </c>
      <c r="J41" s="174">
        <f>H41/SUM(Urban!$Q$6:$V$6)*100000</f>
        <v>18.754619013846664</v>
      </c>
      <c r="AU41" s="122"/>
      <c r="AV41" s="122"/>
      <c r="AW41" s="122"/>
      <c r="AX41" s="122"/>
      <c r="AY41" s="122"/>
      <c r="AZ41" s="122"/>
    </row>
    <row r="42" spans="1:52" ht="15">
      <c r="A42" s="163">
        <v>5</v>
      </c>
      <c r="B42" s="164" t="s">
        <v>214</v>
      </c>
      <c r="C42" s="165">
        <v>55.00017000000001</v>
      </c>
      <c r="D42" s="166">
        <f t="shared" si="4"/>
        <v>0.06295877632326921</v>
      </c>
      <c r="E42" s="167">
        <f>C42/SUM(Urban!$I$6:$N$6)*100000</f>
        <v>25.953352277743384</v>
      </c>
      <c r="F42" s="168">
        <v>5</v>
      </c>
      <c r="G42" s="169" t="s">
        <v>216</v>
      </c>
      <c r="H42" s="170">
        <v>25.279589999999995</v>
      </c>
      <c r="I42" s="192">
        <f t="shared" si="5"/>
        <v>0.04446224096389229</v>
      </c>
      <c r="J42" s="174">
        <f>H42/SUM(Urban!$Q$6:$V$6)*100000</f>
        <v>13.156912513237078</v>
      </c>
      <c r="AU42" s="122"/>
      <c r="AV42" s="122"/>
      <c r="AW42" s="122"/>
      <c r="AX42" s="122"/>
      <c r="AY42" s="122"/>
      <c r="AZ42" s="122"/>
    </row>
    <row r="43" spans="1:52" ht="15">
      <c r="A43" s="163">
        <v>6</v>
      </c>
      <c r="B43" s="164" t="s">
        <v>206</v>
      </c>
      <c r="C43" s="165">
        <v>42.61977000000002</v>
      </c>
      <c r="D43" s="166">
        <f t="shared" si="4"/>
        <v>0.048786914047341666</v>
      </c>
      <c r="E43" s="167">
        <f>C43/SUM(Urban!$I$6:$N$6)*100000</f>
        <v>20.11131792513368</v>
      </c>
      <c r="F43" s="168">
        <v>6</v>
      </c>
      <c r="G43" s="169" t="s">
        <v>202</v>
      </c>
      <c r="H43" s="170">
        <v>23.78348</v>
      </c>
      <c r="I43" s="192">
        <f t="shared" si="5"/>
        <v>0.04183085321873944</v>
      </c>
      <c r="J43" s="174">
        <f>H43/SUM(Urban!$Q$6:$V$6)*100000</f>
        <v>12.378253192410314</v>
      </c>
      <c r="AU43" s="122"/>
      <c r="AV43" s="122"/>
      <c r="AW43" s="122"/>
      <c r="AX43" s="122"/>
      <c r="AY43" s="122"/>
      <c r="AZ43" s="122"/>
    </row>
    <row r="44" spans="1:52" ht="15">
      <c r="A44" s="163">
        <v>7</v>
      </c>
      <c r="B44" s="164" t="s">
        <v>216</v>
      </c>
      <c r="C44" s="165">
        <v>42.46288</v>
      </c>
      <c r="D44" s="166">
        <f t="shared" si="4"/>
        <v>0.04860732183122018</v>
      </c>
      <c r="E44" s="173">
        <f>C44/SUM(Urban!$I$6:$N$6)*100000</f>
        <v>20.037285036892502</v>
      </c>
      <c r="F44" s="168">
        <v>7</v>
      </c>
      <c r="G44" s="169" t="s">
        <v>55</v>
      </c>
      <c r="H44" s="170">
        <v>23.495369999999994</v>
      </c>
      <c r="I44" s="192">
        <f t="shared" si="5"/>
        <v>0.04132411967424337</v>
      </c>
      <c r="J44" s="174">
        <f>H44/SUM(Urban!$Q$6:$V$6)*100000</f>
        <v>12.22830463453462</v>
      </c>
      <c r="AU44" s="122"/>
      <c r="AV44" s="122"/>
      <c r="AW44" s="122"/>
      <c r="AX44" s="122"/>
      <c r="AY44" s="122"/>
      <c r="AZ44" s="122"/>
    </row>
    <row r="45" spans="1:52" ht="15">
      <c r="A45" s="163">
        <v>8</v>
      </c>
      <c r="B45" s="164" t="s">
        <v>4</v>
      </c>
      <c r="C45" s="165">
        <v>38.07988999999999</v>
      </c>
      <c r="D45" s="166">
        <f t="shared" si="4"/>
        <v>0.04359010666557385</v>
      </c>
      <c r="E45" s="167">
        <f>C45/SUM(Urban!$I$6:$N$6)*100000</f>
        <v>17.96904991144059</v>
      </c>
      <c r="F45" s="168">
        <v>8</v>
      </c>
      <c r="G45" s="169" t="s">
        <v>80</v>
      </c>
      <c r="H45" s="170">
        <v>22.159239999999986</v>
      </c>
      <c r="I45" s="192">
        <f t="shared" si="5"/>
        <v>0.038974107905101314</v>
      </c>
      <c r="J45" s="174">
        <f>H45/SUM(Urban!$Q$6:$V$6)*100000</f>
        <v>11.532907853324497</v>
      </c>
      <c r="AU45" s="122"/>
      <c r="AV45" s="122"/>
      <c r="AW45" s="122"/>
      <c r="AX45" s="122"/>
      <c r="AY45" s="122"/>
      <c r="AZ45" s="122"/>
    </row>
    <row r="46" spans="1:52" ht="15">
      <c r="A46" s="163">
        <v>9</v>
      </c>
      <c r="B46" s="164" t="s">
        <v>220</v>
      </c>
      <c r="C46" s="165">
        <v>29.30576</v>
      </c>
      <c r="D46" s="166">
        <f t="shared" si="4"/>
        <v>0.033546347017171206</v>
      </c>
      <c r="E46" s="167">
        <f>C46/SUM(Urban!$I$6:$N$6)*100000</f>
        <v>13.828733857495365</v>
      </c>
      <c r="F46" s="168">
        <v>9</v>
      </c>
      <c r="G46" s="169" t="s">
        <v>211</v>
      </c>
      <c r="H46" s="170">
        <v>21.885779999999997</v>
      </c>
      <c r="I46" s="192">
        <f t="shared" si="5"/>
        <v>0.03849314106924735</v>
      </c>
      <c r="J46" s="174">
        <f>H46/SUM(Urban!$Q$6:$V$6)*100000</f>
        <v>11.390583974817384</v>
      </c>
      <c r="AU46" s="122"/>
      <c r="AV46" s="122"/>
      <c r="AW46" s="122"/>
      <c r="AX46" s="122"/>
      <c r="AY46" s="122"/>
      <c r="AZ46" s="122"/>
    </row>
    <row r="47" spans="1:52" ht="15" thickBot="1">
      <c r="A47" s="175">
        <v>10</v>
      </c>
      <c r="B47" s="176" t="s">
        <v>80</v>
      </c>
      <c r="C47" s="177">
        <v>24.42768</v>
      </c>
      <c r="D47" s="178">
        <f t="shared" si="4"/>
        <v>0.02796240159287501</v>
      </c>
      <c r="E47" s="179">
        <f>C47/SUM(Urban!$I$6:$N$6)*100000</f>
        <v>11.526876814525963</v>
      </c>
      <c r="F47" s="180">
        <v>10</v>
      </c>
      <c r="G47" s="181" t="s">
        <v>220</v>
      </c>
      <c r="H47" s="182">
        <v>20.712609999999998</v>
      </c>
      <c r="I47" s="193">
        <f t="shared" si="5"/>
        <v>0.036429746558829676</v>
      </c>
      <c r="J47" s="194">
        <f>H47/SUM(Urban!$Q$6:$V$6)*100000</f>
        <v>10.780000691894111</v>
      </c>
      <c r="AU47" s="122"/>
      <c r="AV47" s="122"/>
      <c r="AW47" s="122"/>
      <c r="AX47" s="122"/>
      <c r="AY47" s="122"/>
      <c r="AZ47" s="122"/>
    </row>
    <row r="49" spans="1:52" ht="16.2" thickBot="1">
      <c r="A49" s="138" t="s">
        <v>135</v>
      </c>
      <c r="B49" s="139"/>
      <c r="C49" s="140"/>
      <c r="D49" s="141"/>
      <c r="E49" s="142"/>
      <c r="AU49" s="122"/>
      <c r="AV49" s="122"/>
      <c r="AW49" s="122"/>
      <c r="AX49" s="122"/>
      <c r="AY49" s="122"/>
      <c r="AZ49" s="122"/>
    </row>
    <row r="50" spans="1:52" ht="16.2" thickBot="1">
      <c r="A50" s="281" t="s">
        <v>174</v>
      </c>
      <c r="B50" s="282"/>
      <c r="C50" s="282"/>
      <c r="D50" s="282"/>
      <c r="E50" s="283"/>
      <c r="F50" s="293" t="s">
        <v>175</v>
      </c>
      <c r="G50" s="294"/>
      <c r="H50" s="294"/>
      <c r="I50" s="294"/>
      <c r="J50" s="295"/>
      <c r="AU50" s="122"/>
      <c r="AV50" s="122"/>
      <c r="AW50" s="122"/>
      <c r="AX50" s="122"/>
      <c r="AY50" s="122"/>
      <c r="AZ50" s="122"/>
    </row>
    <row r="51" spans="1:52" ht="29.4" customHeight="1" thickBot="1">
      <c r="A51" s="197" t="s">
        <v>176</v>
      </c>
      <c r="B51" s="198" t="s">
        <v>177</v>
      </c>
      <c r="C51" s="199" t="s">
        <v>197</v>
      </c>
      <c r="D51" s="200" t="s">
        <v>198</v>
      </c>
      <c r="E51" s="201" t="s">
        <v>199</v>
      </c>
      <c r="F51" s="202" t="s">
        <v>176</v>
      </c>
      <c r="G51" s="203" t="s">
        <v>177</v>
      </c>
      <c r="H51" s="204" t="s">
        <v>197</v>
      </c>
      <c r="I51" s="205" t="s">
        <v>198</v>
      </c>
      <c r="J51" s="206" t="s">
        <v>199</v>
      </c>
      <c r="AU51" s="122"/>
      <c r="AV51" s="122"/>
      <c r="AW51" s="122"/>
      <c r="AX51" s="122"/>
      <c r="AY51" s="122"/>
      <c r="AZ51" s="122"/>
    </row>
    <row r="52" spans="1:52" ht="15">
      <c r="A52" s="207">
        <v>0</v>
      </c>
      <c r="B52" s="208" t="s">
        <v>2</v>
      </c>
      <c r="C52" s="243">
        <v>27.239509999999992</v>
      </c>
      <c r="D52" s="209">
        <f>C52/C$52</f>
        <v>1</v>
      </c>
      <c r="E52" s="210">
        <f>C52/SUM('J &amp; K'!$I$6:$N$6)*100000</f>
        <v>365.65279863658975</v>
      </c>
      <c r="F52" s="211">
        <v>0</v>
      </c>
      <c r="G52" s="231" t="s">
        <v>2</v>
      </c>
      <c r="H52" s="244">
        <v>17.2383</v>
      </c>
      <c r="I52" s="212">
        <f>H52/H$52</f>
        <v>1</v>
      </c>
      <c r="J52" s="213">
        <f>H52/SUM('J &amp; K'!$Q$6:$V$6)*100000</f>
        <v>268.44754431923616</v>
      </c>
      <c r="AU52" s="122"/>
      <c r="AV52" s="122"/>
      <c r="AW52" s="122"/>
      <c r="AX52" s="122"/>
      <c r="AY52" s="122"/>
      <c r="AZ52" s="122"/>
    </row>
    <row r="53" spans="1:52" ht="15">
      <c r="A53" s="214">
        <v>1</v>
      </c>
      <c r="B53" s="215" t="s">
        <v>215</v>
      </c>
      <c r="C53" s="241">
        <v>6.028899999999999</v>
      </c>
      <c r="D53" s="216">
        <f aca="true" t="shared" si="6" ref="D53:D62">C53/$C$52</f>
        <v>0.22132923830127638</v>
      </c>
      <c r="E53" s="217">
        <f>C53/SUM('J &amp; K'!$I$6:$N$6)*100000</f>
        <v>80.92965540496641</v>
      </c>
      <c r="F53" s="218">
        <v>1</v>
      </c>
      <c r="G53" s="219" t="s">
        <v>215</v>
      </c>
      <c r="H53" s="245">
        <v>3.4917</v>
      </c>
      <c r="I53" s="220">
        <f aca="true" t="shared" si="7" ref="I53:I62">H53/H$52</f>
        <v>0.20255477628304416</v>
      </c>
      <c r="J53" s="221">
        <f>H53/SUM('J &amp; K'!$Q$6:$V$6)*100000</f>
        <v>54.375332283315466</v>
      </c>
      <c r="AU53" s="122"/>
      <c r="AV53" s="122"/>
      <c r="AW53" s="122"/>
      <c r="AX53" s="122"/>
      <c r="AY53" s="122"/>
      <c r="AZ53" s="122"/>
    </row>
    <row r="54" spans="1:52" ht="15">
      <c r="A54" s="214">
        <v>2</v>
      </c>
      <c r="B54" s="215" t="s">
        <v>206</v>
      </c>
      <c r="C54" s="241">
        <v>3.24049</v>
      </c>
      <c r="D54" s="216">
        <f t="shared" si="6"/>
        <v>0.11896285946406528</v>
      </c>
      <c r="E54" s="217">
        <f>C54/SUM('J &amp; K'!$I$6:$N$6)*100000</f>
        <v>43.49910249684679</v>
      </c>
      <c r="F54" s="218">
        <v>2</v>
      </c>
      <c r="G54" s="219" t="s">
        <v>206</v>
      </c>
      <c r="H54" s="245">
        <v>2.72952</v>
      </c>
      <c r="I54" s="220">
        <f t="shared" si="7"/>
        <v>0.158340439602513</v>
      </c>
      <c r="J54" s="221">
        <f>H54/SUM('J &amp; K'!$Q$6:$V$6)*100000</f>
        <v>42.50610217772295</v>
      </c>
      <c r="AU54" s="122"/>
      <c r="AV54" s="122"/>
      <c r="AW54" s="122"/>
      <c r="AX54" s="122"/>
      <c r="AY54" s="122"/>
      <c r="AZ54" s="122"/>
    </row>
    <row r="55" spans="1:52" ht="15">
      <c r="A55" s="214">
        <v>3</v>
      </c>
      <c r="B55" s="215" t="s">
        <v>225</v>
      </c>
      <c r="C55" s="241">
        <v>2.6498700000000004</v>
      </c>
      <c r="D55" s="216">
        <f t="shared" si="6"/>
        <v>0.09728038426535578</v>
      </c>
      <c r="E55" s="217">
        <f>C55/SUM('J &amp; K'!$I$6:$N$6)*100000</f>
        <v>35.570844759070205</v>
      </c>
      <c r="F55" s="218">
        <v>3</v>
      </c>
      <c r="G55" s="219" t="s">
        <v>189</v>
      </c>
      <c r="H55" s="245">
        <v>1.52094</v>
      </c>
      <c r="I55" s="220">
        <f t="shared" si="7"/>
        <v>0.08823027792763788</v>
      </c>
      <c r="J55" s="221">
        <f>H55/SUM('J &amp; K'!$Q$6:$V$6)*100000</f>
        <v>23.685201444278093</v>
      </c>
      <c r="AU55" s="122"/>
      <c r="AV55" s="122"/>
      <c r="AW55" s="122"/>
      <c r="AX55" s="122"/>
      <c r="AY55" s="122"/>
      <c r="AZ55" s="122"/>
    </row>
    <row r="56" spans="1:52" ht="15">
      <c r="A56" s="214">
        <v>4</v>
      </c>
      <c r="B56" s="215" t="s">
        <v>189</v>
      </c>
      <c r="C56" s="241">
        <v>2.3963099999999997</v>
      </c>
      <c r="D56" s="216">
        <f t="shared" si="6"/>
        <v>0.08797184677697949</v>
      </c>
      <c r="E56" s="217">
        <f>C56/SUM('J &amp; K'!$I$6:$N$6)*100000</f>
        <v>32.1671519752318</v>
      </c>
      <c r="F56" s="218">
        <v>4</v>
      </c>
      <c r="G56" s="219" t="s">
        <v>216</v>
      </c>
      <c r="H56" s="245">
        <v>1.19265</v>
      </c>
      <c r="I56" s="220">
        <f t="shared" si="7"/>
        <v>0.06918605662971407</v>
      </c>
      <c r="J56" s="221">
        <f>H56/SUM('J &amp; K'!$Q$6:$V$6)*100000</f>
        <v>18.572827003378354</v>
      </c>
      <c r="AU56" s="122"/>
      <c r="AV56" s="122"/>
      <c r="AW56" s="122"/>
      <c r="AX56" s="122"/>
      <c r="AY56" s="122"/>
      <c r="AZ56" s="122"/>
    </row>
    <row r="57" spans="1:52" ht="15">
      <c r="A57" s="214">
        <v>5</v>
      </c>
      <c r="B57" s="215" t="s">
        <v>216</v>
      </c>
      <c r="C57" s="241">
        <v>2.0731499999999996</v>
      </c>
      <c r="D57" s="216">
        <f t="shared" si="6"/>
        <v>0.07610819724730732</v>
      </c>
      <c r="E57" s="217">
        <f>C57/SUM('J &amp; K'!$I$6:$N$6)*100000</f>
        <v>27.829175322663517</v>
      </c>
      <c r="F57" s="218">
        <v>5</v>
      </c>
      <c r="G57" s="219" t="s">
        <v>55</v>
      </c>
      <c r="H57" s="245">
        <v>0.9831599999999998</v>
      </c>
      <c r="I57" s="220">
        <f t="shared" si="7"/>
        <v>0.05703346617705921</v>
      </c>
      <c r="J57" s="221">
        <f>H57/SUM('J &amp; K'!$Q$6:$V$6)*100000</f>
        <v>15.310493939245761</v>
      </c>
      <c r="AU57" s="122"/>
      <c r="AV57" s="122"/>
      <c r="AW57" s="122"/>
      <c r="AX57" s="122"/>
      <c r="AY57" s="122"/>
      <c r="AZ57" s="122"/>
    </row>
    <row r="58" spans="1:52" ht="15">
      <c r="A58" s="214">
        <v>6</v>
      </c>
      <c r="B58" s="215" t="s">
        <v>214</v>
      </c>
      <c r="C58" s="241">
        <v>1.2593299999999998</v>
      </c>
      <c r="D58" s="216">
        <f t="shared" si="6"/>
        <v>0.046231742054097164</v>
      </c>
      <c r="E58" s="217">
        <f>C58/SUM('J &amp; K'!$I$6:$N$6)*100000</f>
        <v>16.904765867925548</v>
      </c>
      <c r="F58" s="218">
        <v>6</v>
      </c>
      <c r="G58" s="219" t="s">
        <v>214</v>
      </c>
      <c r="H58" s="245">
        <v>0.89138</v>
      </c>
      <c r="I58" s="220">
        <f t="shared" si="7"/>
        <v>0.051709275276564395</v>
      </c>
      <c r="J58" s="221">
        <f>H58/SUM('J &amp; K'!$Q$6:$V$6)*100000</f>
        <v>13.881227966521104</v>
      </c>
      <c r="AU58" s="122"/>
      <c r="AV58" s="122"/>
      <c r="AW58" s="122"/>
      <c r="AX58" s="122"/>
      <c r="AY58" s="122"/>
      <c r="AZ58" s="122"/>
    </row>
    <row r="59" spans="1:52" ht="15">
      <c r="A59" s="214">
        <v>7</v>
      </c>
      <c r="B59" s="215" t="s">
        <v>218</v>
      </c>
      <c r="C59" s="241">
        <v>1.2209299999999998</v>
      </c>
      <c r="D59" s="216">
        <f t="shared" si="6"/>
        <v>0.04482202506579598</v>
      </c>
      <c r="E59" s="217">
        <f>C59/SUM('J &amp; K'!$I$6:$N$6)*100000</f>
        <v>16.389298905867676</v>
      </c>
      <c r="F59" s="218">
        <v>7</v>
      </c>
      <c r="G59" s="219" t="s">
        <v>4</v>
      </c>
      <c r="H59" s="245">
        <v>0.5498699999999999</v>
      </c>
      <c r="I59" s="220">
        <f t="shared" si="7"/>
        <v>0.03189815701084213</v>
      </c>
      <c r="J59" s="221">
        <f>H59/SUM('J &amp; K'!$Q$6:$V$6)*100000</f>
        <v>8.562981917869998</v>
      </c>
      <c r="AU59" s="122"/>
      <c r="AV59" s="122"/>
      <c r="AW59" s="122"/>
      <c r="AX59" s="122"/>
      <c r="AY59" s="122"/>
      <c r="AZ59" s="122"/>
    </row>
    <row r="60" spans="1:52" ht="15">
      <c r="A60" s="214">
        <v>8</v>
      </c>
      <c r="B60" s="215" t="s">
        <v>55</v>
      </c>
      <c r="C60" s="241">
        <v>1.2188299999999999</v>
      </c>
      <c r="D60" s="216">
        <f t="shared" si="6"/>
        <v>0.044744931167998256</v>
      </c>
      <c r="E60" s="217">
        <f>C60/SUM('J &amp; K'!$I$6:$N$6)*100000</f>
        <v>16.361109306380136</v>
      </c>
      <c r="F60" s="218">
        <v>8</v>
      </c>
      <c r="G60" s="219" t="s">
        <v>202</v>
      </c>
      <c r="H60" s="245">
        <v>0.54671</v>
      </c>
      <c r="I60" s="220">
        <f t="shared" si="7"/>
        <v>0.031714844271186836</v>
      </c>
      <c r="J60" s="221">
        <f>H60/SUM('J &amp; K'!$Q$6:$V$6)*100000</f>
        <v>8.513772063067103</v>
      </c>
      <c r="AU60" s="122"/>
      <c r="AV60" s="122"/>
      <c r="AW60" s="122"/>
      <c r="AX60" s="122"/>
      <c r="AY60" s="122"/>
      <c r="AZ60" s="122"/>
    </row>
    <row r="61" spans="1:52" ht="15">
      <c r="A61" s="214">
        <v>9</v>
      </c>
      <c r="B61" s="215" t="s">
        <v>4</v>
      </c>
      <c r="C61" s="241">
        <v>0.75278</v>
      </c>
      <c r="D61" s="216">
        <f t="shared" si="6"/>
        <v>0.02763559256388974</v>
      </c>
      <c r="E61" s="217">
        <f>C61/SUM('J &amp; K'!$I$6:$N$6)*100000</f>
        <v>10.105031762966812</v>
      </c>
      <c r="F61" s="218">
        <v>9</v>
      </c>
      <c r="G61" s="219" t="s">
        <v>80</v>
      </c>
      <c r="H61" s="245">
        <v>0.46813</v>
      </c>
      <c r="I61" s="220">
        <f t="shared" si="7"/>
        <v>0.027156390131277446</v>
      </c>
      <c r="J61" s="221">
        <f>H61/SUM('J &amp; K'!$Q$6:$V$6)*100000</f>
        <v>7.290066243316571</v>
      </c>
      <c r="AU61" s="122"/>
      <c r="AV61" s="122"/>
      <c r="AW61" s="122"/>
      <c r="AX61" s="122"/>
      <c r="AY61" s="122"/>
      <c r="AZ61" s="122"/>
    </row>
    <row r="62" spans="1:52" ht="15" thickBot="1">
      <c r="A62" s="222">
        <v>10</v>
      </c>
      <c r="B62" s="223" t="s">
        <v>220</v>
      </c>
      <c r="C62" s="242">
        <v>0.7107100000000001</v>
      </c>
      <c r="D62" s="224">
        <f t="shared" si="6"/>
        <v>0.026091144811342063</v>
      </c>
      <c r="E62" s="225">
        <f>C62/SUM('J &amp; K'!$I$6:$N$6)*100000</f>
        <v>9.540300119899763</v>
      </c>
      <c r="F62" s="226">
        <v>10</v>
      </c>
      <c r="G62" s="227" t="s">
        <v>204</v>
      </c>
      <c r="H62" s="246">
        <v>0.42001</v>
      </c>
      <c r="I62" s="228">
        <f t="shared" si="7"/>
        <v>0.024364931576779613</v>
      </c>
      <c r="J62" s="229">
        <f>H62/SUM('J &amp; K'!$Q$6:$V$6)*100000</f>
        <v>6.5407060492927025</v>
      </c>
      <c r="AU62" s="122"/>
      <c r="AV62" s="122"/>
      <c r="AW62" s="122"/>
      <c r="AX62" s="122"/>
      <c r="AY62" s="122"/>
      <c r="AZ62" s="122"/>
    </row>
    <row r="64" spans="1:52" ht="16.2" thickBot="1">
      <c r="A64" s="138" t="s">
        <v>136</v>
      </c>
      <c r="B64" s="139"/>
      <c r="C64" s="140"/>
      <c r="D64" s="141"/>
      <c r="E64" s="142"/>
      <c r="AU64" s="122"/>
      <c r="AV64" s="122"/>
      <c r="AW64" s="122"/>
      <c r="AX64" s="122"/>
      <c r="AY64" s="122"/>
      <c r="AZ64" s="122"/>
    </row>
    <row r="65" spans="1:52" ht="16.2" thickBot="1">
      <c r="A65" s="281" t="s">
        <v>174</v>
      </c>
      <c r="B65" s="282"/>
      <c r="C65" s="282"/>
      <c r="D65" s="282"/>
      <c r="E65" s="283"/>
      <c r="F65" s="284" t="s">
        <v>175</v>
      </c>
      <c r="G65" s="285"/>
      <c r="H65" s="285"/>
      <c r="I65" s="285"/>
      <c r="J65" s="286"/>
      <c r="AU65" s="122"/>
      <c r="AV65" s="122"/>
      <c r="AW65" s="122"/>
      <c r="AX65" s="122"/>
      <c r="AY65" s="122"/>
      <c r="AZ65" s="122"/>
    </row>
    <row r="66" spans="1:52" ht="29.4" customHeight="1" thickBot="1">
      <c r="A66" s="197" t="s">
        <v>176</v>
      </c>
      <c r="B66" s="198" t="s">
        <v>177</v>
      </c>
      <c r="C66" s="199" t="s">
        <v>197</v>
      </c>
      <c r="D66" s="200" t="s">
        <v>198</v>
      </c>
      <c r="E66" s="201" t="s">
        <v>199</v>
      </c>
      <c r="F66" s="202" t="s">
        <v>176</v>
      </c>
      <c r="G66" s="203" t="s">
        <v>177</v>
      </c>
      <c r="H66" s="204" t="s">
        <v>197</v>
      </c>
      <c r="I66" s="205" t="s">
        <v>198</v>
      </c>
      <c r="J66" s="206" t="s">
        <v>199</v>
      </c>
      <c r="AU66" s="122"/>
      <c r="AV66" s="122"/>
      <c r="AW66" s="122"/>
      <c r="AX66" s="122"/>
      <c r="AY66" s="122"/>
      <c r="AZ66" s="122"/>
    </row>
    <row r="67" spans="1:52" ht="15">
      <c r="A67" s="207">
        <v>0</v>
      </c>
      <c r="B67" s="208" t="s">
        <v>2</v>
      </c>
      <c r="C67" s="243">
        <v>76.55951999999999</v>
      </c>
      <c r="D67" s="209">
        <f aca="true" t="shared" si="8" ref="D67:D77">C67/C$67</f>
        <v>1</v>
      </c>
      <c r="E67" s="210">
        <f>C67/SUM(Punjab!$I$6:$N$6)*100000</f>
        <v>496.0169061451217</v>
      </c>
      <c r="F67" s="230">
        <v>0</v>
      </c>
      <c r="G67" s="231" t="s">
        <v>2</v>
      </c>
      <c r="H67" s="247">
        <v>47.813810000000004</v>
      </c>
      <c r="I67" s="232">
        <f>H67/H$67</f>
        <v>1</v>
      </c>
      <c r="J67" s="213">
        <f>H67/SUM(Punjab!$Q$6:$V$6)*100000</f>
        <v>349.79143674034697</v>
      </c>
      <c r="K67"/>
      <c r="AU67" s="122"/>
      <c r="AV67" s="122"/>
      <c r="AW67" s="122"/>
      <c r="AX67" s="122"/>
      <c r="AY67" s="122"/>
      <c r="AZ67" s="122"/>
    </row>
    <row r="68" spans="1:52" ht="15">
      <c r="A68" s="214">
        <v>1</v>
      </c>
      <c r="B68" s="215" t="s">
        <v>215</v>
      </c>
      <c r="C68" s="241">
        <v>26.92728</v>
      </c>
      <c r="D68" s="216">
        <f t="shared" si="8"/>
        <v>0.3517169386641923</v>
      </c>
      <c r="E68" s="217">
        <f>C68/SUM(Punjab!$I$6:$N$6)*100000</f>
        <v>174.4575477550462</v>
      </c>
      <c r="F68" s="218">
        <v>1</v>
      </c>
      <c r="G68" s="219" t="s">
        <v>215</v>
      </c>
      <c r="H68" s="245">
        <v>13.69284</v>
      </c>
      <c r="I68" s="220">
        <f aca="true" t="shared" si="9" ref="I68:I77">H68/H$67</f>
        <v>0.28637834968600073</v>
      </c>
      <c r="J68" s="221">
        <f>H68/SUM(Punjab!$Q$6:$V$6)*100000</f>
        <v>100.17269438799569</v>
      </c>
      <c r="K68"/>
      <c r="AU68" s="122"/>
      <c r="AV68" s="122"/>
      <c r="AW68" s="122"/>
      <c r="AX68" s="122"/>
      <c r="AY68" s="122"/>
      <c r="AZ68" s="122"/>
    </row>
    <row r="69" spans="1:52" ht="15">
      <c r="A69" s="214">
        <v>2</v>
      </c>
      <c r="B69" s="215" t="s">
        <v>225</v>
      </c>
      <c r="C69" s="241">
        <v>7.24461</v>
      </c>
      <c r="D69" s="216">
        <f t="shared" si="8"/>
        <v>0.09462716067185376</v>
      </c>
      <c r="E69" s="217">
        <f>C69/SUM(Punjab!$I$6:$N$6)*100000</f>
        <v>46.93667147375024</v>
      </c>
      <c r="F69" s="218">
        <v>2</v>
      </c>
      <c r="G69" s="219" t="s">
        <v>189</v>
      </c>
      <c r="H69" s="245">
        <v>5.8501</v>
      </c>
      <c r="I69" s="220">
        <f t="shared" si="9"/>
        <v>0.12235168040363234</v>
      </c>
      <c r="J69" s="221">
        <f>H69/SUM(Punjab!$Q$6:$V$6)*100000</f>
        <v>42.79757007598231</v>
      </c>
      <c r="K69"/>
      <c r="AU69" s="122"/>
      <c r="AV69" s="122"/>
      <c r="AW69" s="122"/>
      <c r="AX69" s="122"/>
      <c r="AY69" s="122"/>
      <c r="AZ69" s="122"/>
    </row>
    <row r="70" spans="1:52" ht="15">
      <c r="A70" s="214">
        <v>3</v>
      </c>
      <c r="B70" s="215" t="s">
        <v>189</v>
      </c>
      <c r="C70" s="241">
        <v>5.0995</v>
      </c>
      <c r="D70" s="216">
        <f t="shared" si="8"/>
        <v>0.06660830684413906</v>
      </c>
      <c r="E70" s="217">
        <f>C70/SUM(Punjab!$I$6:$N$6)*100000</f>
        <v>33.038846284394786</v>
      </c>
      <c r="F70" s="218">
        <v>3</v>
      </c>
      <c r="G70" s="219" t="s">
        <v>211</v>
      </c>
      <c r="H70" s="245">
        <v>3.23647</v>
      </c>
      <c r="I70" s="220">
        <f t="shared" si="9"/>
        <v>0.06768902122629425</v>
      </c>
      <c r="J70" s="221">
        <f>H70/SUM(Punjab!$Q$6:$V$6)*100000</f>
        <v>23.677039986293305</v>
      </c>
      <c r="K70"/>
      <c r="AU70" s="122"/>
      <c r="AV70" s="122"/>
      <c r="AW70" s="122"/>
      <c r="AX70" s="122"/>
      <c r="AY70" s="122"/>
      <c r="AZ70" s="122"/>
    </row>
    <row r="71" spans="1:52" ht="15">
      <c r="A71" s="214">
        <v>4</v>
      </c>
      <c r="B71" s="215" t="s">
        <v>218</v>
      </c>
      <c r="C71" s="241">
        <v>3.7122699999999997</v>
      </c>
      <c r="D71" s="216">
        <f t="shared" si="8"/>
        <v>0.04848867913487441</v>
      </c>
      <c r="E71" s="217">
        <f>C71/SUM(Punjab!$I$6:$N$6)*100000</f>
        <v>24.051204607543923</v>
      </c>
      <c r="F71" s="218">
        <v>4</v>
      </c>
      <c r="G71" s="219" t="s">
        <v>202</v>
      </c>
      <c r="H71" s="245">
        <v>2.25983</v>
      </c>
      <c r="I71" s="220">
        <f t="shared" si="9"/>
        <v>0.04726312335285558</v>
      </c>
      <c r="J71" s="221">
        <f>H71/SUM(Punjab!$Q$6:$V$6)*100000</f>
        <v>16.5322358224316</v>
      </c>
      <c r="K71"/>
      <c r="AU71" s="122"/>
      <c r="AV71" s="122"/>
      <c r="AW71" s="122"/>
      <c r="AX71" s="122"/>
      <c r="AY71" s="122"/>
      <c r="AZ71" s="122"/>
    </row>
    <row r="72" spans="1:52" ht="15">
      <c r="A72" s="214">
        <v>5</v>
      </c>
      <c r="B72" s="215" t="s">
        <v>220</v>
      </c>
      <c r="C72" s="241">
        <v>2.98701</v>
      </c>
      <c r="D72" s="216">
        <f t="shared" si="8"/>
        <v>0.039015526743114384</v>
      </c>
      <c r="E72" s="217">
        <f>C72/SUM(Punjab!$I$6:$N$6)*100000</f>
        <v>19.352360866741854</v>
      </c>
      <c r="F72" s="218">
        <v>5</v>
      </c>
      <c r="G72" s="219" t="s">
        <v>206</v>
      </c>
      <c r="H72" s="245">
        <v>2.13498</v>
      </c>
      <c r="I72" s="220">
        <f t="shared" si="9"/>
        <v>0.044651953065442805</v>
      </c>
      <c r="J72" s="221">
        <f>H72/SUM(Punjab!$Q$6:$V$6)*100000</f>
        <v>15.618870816023778</v>
      </c>
      <c r="AU72" s="122"/>
      <c r="AV72" s="122"/>
      <c r="AW72" s="122"/>
      <c r="AX72" s="122"/>
      <c r="AY72" s="122"/>
      <c r="AZ72" s="122"/>
    </row>
    <row r="73" spans="1:52" ht="15">
      <c r="A73" s="214">
        <v>6</v>
      </c>
      <c r="B73" s="215" t="s">
        <v>211</v>
      </c>
      <c r="C73" s="241">
        <v>2.7924100000000003</v>
      </c>
      <c r="D73" s="216">
        <f t="shared" si="8"/>
        <v>0.036473713523804754</v>
      </c>
      <c r="E73" s="217">
        <f>C73/SUM(Punjab!$I$6:$N$6)*100000</f>
        <v>18.09157853770112</v>
      </c>
      <c r="F73" s="218">
        <v>6</v>
      </c>
      <c r="G73" s="219" t="s">
        <v>214</v>
      </c>
      <c r="H73" s="245">
        <v>1.8702199999999998</v>
      </c>
      <c r="I73" s="220">
        <f t="shared" si="9"/>
        <v>0.03911464072827494</v>
      </c>
      <c r="J73" s="221">
        <f>H73/SUM(Punjab!$Q$6:$V$6)*100000</f>
        <v>13.681966377925782</v>
      </c>
      <c r="AU73" s="122"/>
      <c r="AV73" s="122"/>
      <c r="AW73" s="122"/>
      <c r="AX73" s="122"/>
      <c r="AY73" s="122"/>
      <c r="AZ73" s="122"/>
    </row>
    <row r="74" spans="1:52" ht="15">
      <c r="A74" s="214">
        <v>7</v>
      </c>
      <c r="B74" s="215" t="s">
        <v>206</v>
      </c>
      <c r="C74" s="241">
        <v>2.66429</v>
      </c>
      <c r="D74" s="216">
        <f t="shared" si="8"/>
        <v>0.03480024430665187</v>
      </c>
      <c r="E74" s="217">
        <f>C74/SUM(Punjab!$I$6:$N$6)*100000</f>
        <v>17.26150951407985</v>
      </c>
      <c r="F74" s="218">
        <v>7</v>
      </c>
      <c r="G74" s="219" t="s">
        <v>55</v>
      </c>
      <c r="H74" s="245">
        <v>1.8551000000000002</v>
      </c>
      <c r="I74" s="220">
        <f t="shared" si="9"/>
        <v>0.03879841409835359</v>
      </c>
      <c r="J74" s="221">
        <f>H74/SUM(Punjab!$Q$6:$V$6)*100000</f>
        <v>13.571353010710038</v>
      </c>
      <c r="AU74" s="122"/>
      <c r="AV74" s="122"/>
      <c r="AW74" s="122"/>
      <c r="AX74" s="122"/>
      <c r="AY74" s="122"/>
      <c r="AZ74" s="122"/>
    </row>
    <row r="75" spans="1:52" ht="15">
      <c r="A75" s="214">
        <v>8</v>
      </c>
      <c r="B75" s="215" t="s">
        <v>214</v>
      </c>
      <c r="C75" s="241">
        <v>2.62091</v>
      </c>
      <c r="D75" s="216">
        <f t="shared" si="8"/>
        <v>0.0342336263341254</v>
      </c>
      <c r="E75" s="217">
        <f>C75/SUM(Punjab!$I$6:$N$6)*100000</f>
        <v>16.980457420381047</v>
      </c>
      <c r="F75" s="218">
        <v>8</v>
      </c>
      <c r="G75" s="219" t="s">
        <v>216</v>
      </c>
      <c r="H75" s="245">
        <v>1.6484400000000001</v>
      </c>
      <c r="I75" s="220">
        <f t="shared" si="9"/>
        <v>0.03447623186690205</v>
      </c>
      <c r="J75" s="221">
        <f>H75/SUM(Punjab!$Q$6:$V$6)*100000</f>
        <v>12.059490678117003</v>
      </c>
      <c r="AU75" s="122"/>
      <c r="AV75" s="122"/>
      <c r="AW75" s="122"/>
      <c r="AX75" s="122"/>
      <c r="AY75" s="122"/>
      <c r="AZ75" s="122"/>
    </row>
    <row r="76" spans="1:52" ht="15">
      <c r="A76" s="214">
        <v>9</v>
      </c>
      <c r="B76" s="215" t="s">
        <v>4</v>
      </c>
      <c r="C76" s="241">
        <v>2.38693</v>
      </c>
      <c r="D76" s="216">
        <f t="shared" si="8"/>
        <v>0.031177442073827007</v>
      </c>
      <c r="E76" s="217">
        <f>C76/SUM(Punjab!$I$6:$N$6)*100000</f>
        <v>15.46453835897842</v>
      </c>
      <c r="F76" s="218">
        <v>9</v>
      </c>
      <c r="G76" s="219" t="s">
        <v>56</v>
      </c>
      <c r="H76" s="245">
        <v>1.49402</v>
      </c>
      <c r="I76" s="220">
        <f t="shared" si="9"/>
        <v>0.03124662100761265</v>
      </c>
      <c r="J76" s="221">
        <f>H76/SUM(Punjab!$Q$6:$V$6)*100000</f>
        <v>10.929800455533936</v>
      </c>
      <c r="AU76" s="122"/>
      <c r="AV76" s="122"/>
      <c r="AW76" s="122"/>
      <c r="AX76" s="122"/>
      <c r="AY76" s="122"/>
      <c r="AZ76" s="122"/>
    </row>
    <row r="77" spans="1:52" ht="15" thickBot="1">
      <c r="A77" s="222">
        <v>10</v>
      </c>
      <c r="B77" s="223" t="s">
        <v>216</v>
      </c>
      <c r="C77" s="242">
        <v>2.3438000000000003</v>
      </c>
      <c r="D77" s="224">
        <f t="shared" si="8"/>
        <v>0.030614089534521646</v>
      </c>
      <c r="E77" s="225">
        <f>C77/SUM(Punjab!$I$6:$N$6)*100000</f>
        <v>15.185105975363175</v>
      </c>
      <c r="F77" s="226">
        <v>10</v>
      </c>
      <c r="G77" s="227" t="s">
        <v>220</v>
      </c>
      <c r="H77" s="246">
        <v>1.47904</v>
      </c>
      <c r="I77" s="228">
        <f t="shared" si="9"/>
        <v>0.03093332240204242</v>
      </c>
      <c r="J77" s="229">
        <f>H77/SUM(Punjab!$Q$6:$V$6)*100000</f>
        <v>10.820211286162777</v>
      </c>
      <c r="AU77" s="122"/>
      <c r="AV77" s="122"/>
      <c r="AW77" s="122"/>
      <c r="AX77" s="122"/>
      <c r="AY77" s="122"/>
      <c r="AZ77" s="122"/>
    </row>
    <row r="79" spans="1:52" ht="16.2" thickBot="1">
      <c r="A79" s="138" t="s">
        <v>139</v>
      </c>
      <c r="B79" s="139"/>
      <c r="C79" s="140"/>
      <c r="D79" s="141"/>
      <c r="E79" s="142"/>
      <c r="AU79" s="122"/>
      <c r="AV79" s="122"/>
      <c r="AW79" s="122"/>
      <c r="AX79" s="122"/>
      <c r="AY79" s="122"/>
      <c r="AZ79" s="122"/>
    </row>
    <row r="80" spans="1:52" ht="16.2" thickBot="1">
      <c r="A80" s="281" t="s">
        <v>174</v>
      </c>
      <c r="B80" s="282"/>
      <c r="C80" s="282"/>
      <c r="D80" s="282"/>
      <c r="E80" s="283"/>
      <c r="F80" s="284" t="s">
        <v>175</v>
      </c>
      <c r="G80" s="285"/>
      <c r="H80" s="285"/>
      <c r="I80" s="285"/>
      <c r="J80" s="286"/>
      <c r="AU80" s="122"/>
      <c r="AV80" s="122"/>
      <c r="AW80" s="122"/>
      <c r="AX80" s="122"/>
      <c r="AY80" s="122"/>
      <c r="AZ80" s="122"/>
    </row>
    <row r="81" spans="1:52" ht="29.4" customHeight="1" thickBot="1">
      <c r="A81" s="197" t="s">
        <v>176</v>
      </c>
      <c r="B81" s="198" t="s">
        <v>177</v>
      </c>
      <c r="C81" s="199" t="s">
        <v>197</v>
      </c>
      <c r="D81" s="200" t="s">
        <v>198</v>
      </c>
      <c r="E81" s="201" t="s">
        <v>199</v>
      </c>
      <c r="F81" s="202" t="s">
        <v>176</v>
      </c>
      <c r="G81" s="203" t="s">
        <v>177</v>
      </c>
      <c r="H81" s="204" t="s">
        <v>197</v>
      </c>
      <c r="I81" s="205" t="s">
        <v>198</v>
      </c>
      <c r="J81" s="206" t="s">
        <v>199</v>
      </c>
      <c r="AU81" s="122"/>
      <c r="AV81" s="122"/>
      <c r="AW81" s="122"/>
      <c r="AX81" s="122"/>
      <c r="AY81" s="122"/>
      <c r="AZ81" s="122"/>
    </row>
    <row r="82" spans="1:52" ht="15">
      <c r="A82" s="207">
        <v>0</v>
      </c>
      <c r="B82" s="208" t="s">
        <v>2</v>
      </c>
      <c r="C82" s="243">
        <v>82.98362000000002</v>
      </c>
      <c r="D82" s="209">
        <f aca="true" t="shared" si="10" ref="D82:D92">C82/C$82</f>
        <v>1</v>
      </c>
      <c r="E82" s="210">
        <f>C82/SUM(Haryana!$I$6:$N$6)*100000</f>
        <v>560.2133929716067</v>
      </c>
      <c r="F82" s="230">
        <v>0</v>
      </c>
      <c r="G82" s="231" t="s">
        <v>2</v>
      </c>
      <c r="H82" s="247">
        <v>50.3639</v>
      </c>
      <c r="I82" s="232">
        <f>H82/H$82</f>
        <v>1</v>
      </c>
      <c r="J82" s="213">
        <f>H82/SUM(Haryana!$Q$6:$V$6)*100000</f>
        <v>392.995361125484</v>
      </c>
      <c r="AU82" s="122"/>
      <c r="AV82" s="122"/>
      <c r="AW82" s="122"/>
      <c r="AX82" s="122"/>
      <c r="AY82" s="122"/>
      <c r="AZ82" s="122"/>
    </row>
    <row r="83" spans="1:52" ht="15">
      <c r="A83" s="214">
        <v>1</v>
      </c>
      <c r="B83" s="215" t="s">
        <v>215</v>
      </c>
      <c r="C83" s="241">
        <v>22.678510000000003</v>
      </c>
      <c r="D83" s="216">
        <f t="shared" si="10"/>
        <v>0.27328899365923054</v>
      </c>
      <c r="E83" s="217">
        <f>C83/SUM(Haryana!$I$6:$N$6)*100000</f>
        <v>153.10015439963348</v>
      </c>
      <c r="F83" s="218">
        <v>1</v>
      </c>
      <c r="G83" s="219" t="s">
        <v>215</v>
      </c>
      <c r="H83" s="245">
        <v>9.09483</v>
      </c>
      <c r="I83" s="220">
        <f aca="true" t="shared" si="11" ref="I83:I92">H83/H$82</f>
        <v>0.18058232186149206</v>
      </c>
      <c r="J83" s="221">
        <f>H83/SUM(Haryana!$Q$6:$V$6)*100000</f>
        <v>70.96801479283546</v>
      </c>
      <c r="AU83" s="122"/>
      <c r="AV83" s="122"/>
      <c r="AW83" s="122"/>
      <c r="AX83" s="122"/>
      <c r="AY83" s="122"/>
      <c r="AZ83" s="122"/>
    </row>
    <row r="84" spans="1:52" ht="15">
      <c r="A84" s="214">
        <v>2</v>
      </c>
      <c r="B84" s="215" t="s">
        <v>225</v>
      </c>
      <c r="C84" s="241">
        <v>6.272030000000001</v>
      </c>
      <c r="D84" s="216">
        <f t="shared" si="10"/>
        <v>0.07558154247790105</v>
      </c>
      <c r="E84" s="217">
        <f>C84/SUM(Haryana!$I$6:$N$6)*100000</f>
        <v>42.34179235757258</v>
      </c>
      <c r="F84" s="218">
        <v>2</v>
      </c>
      <c r="G84" s="219" t="s">
        <v>189</v>
      </c>
      <c r="H84" s="245">
        <v>5.07615</v>
      </c>
      <c r="I84" s="220">
        <f t="shared" si="11"/>
        <v>0.10078945435123174</v>
      </c>
      <c r="J84" s="221">
        <f>H84/SUM(Haryana!$Q$6:$V$6)*100000</f>
        <v>39.6097880104028</v>
      </c>
      <c r="AU84" s="122"/>
      <c r="AV84" s="122"/>
      <c r="AW84" s="122"/>
      <c r="AX84" s="122"/>
      <c r="AY84" s="122"/>
      <c r="AZ84" s="122"/>
    </row>
    <row r="85" spans="1:52" ht="15">
      <c r="A85" s="214">
        <v>3</v>
      </c>
      <c r="B85" s="215" t="s">
        <v>216</v>
      </c>
      <c r="C85" s="241">
        <v>6.03559</v>
      </c>
      <c r="D85" s="216">
        <f t="shared" si="10"/>
        <v>0.07273230548390151</v>
      </c>
      <c r="E85" s="217">
        <f>C85/SUM(Haryana!$I$6:$N$6)*100000</f>
        <v>40.74561163378387</v>
      </c>
      <c r="F85" s="218">
        <v>3</v>
      </c>
      <c r="G85" s="219" t="s">
        <v>216</v>
      </c>
      <c r="H85" s="245">
        <v>4.003760000000001</v>
      </c>
      <c r="I85" s="220">
        <f t="shared" si="11"/>
        <v>0.07949662357363112</v>
      </c>
      <c r="J85" s="221">
        <f>H85/SUM(Haryana!$Q$6:$V$6)*100000</f>
        <v>31.241804289575832</v>
      </c>
      <c r="AU85" s="122"/>
      <c r="AV85" s="122"/>
      <c r="AW85" s="122"/>
      <c r="AX85" s="122"/>
      <c r="AY85" s="122"/>
      <c r="AZ85" s="122"/>
    </row>
    <row r="86" spans="1:52" ht="15">
      <c r="A86" s="214">
        <v>4</v>
      </c>
      <c r="B86" s="215" t="s">
        <v>189</v>
      </c>
      <c r="C86" s="241">
        <v>6.0233</v>
      </c>
      <c r="D86" s="216">
        <f t="shared" si="10"/>
        <v>0.07258420396699973</v>
      </c>
      <c r="E86" s="217">
        <f>C86/SUM(Haryana!$I$6:$N$6)*100000</f>
        <v>40.66264318049609</v>
      </c>
      <c r="F86" s="218">
        <v>4</v>
      </c>
      <c r="G86" s="219" t="s">
        <v>206</v>
      </c>
      <c r="H86" s="245">
        <v>3.55326</v>
      </c>
      <c r="I86" s="220">
        <f t="shared" si="11"/>
        <v>0.0705517245487343</v>
      </c>
      <c r="J86" s="221">
        <f>H86/SUM(Haryana!$Q$6:$V$6)*100000</f>
        <v>27.726500467055512</v>
      </c>
      <c r="AU86" s="122"/>
      <c r="AV86" s="122"/>
      <c r="AW86" s="122"/>
      <c r="AX86" s="122"/>
      <c r="AY86" s="122"/>
      <c r="AZ86" s="122"/>
    </row>
    <row r="87" spans="1:52" ht="15">
      <c r="A87" s="214">
        <v>5</v>
      </c>
      <c r="B87" s="215" t="s">
        <v>206</v>
      </c>
      <c r="C87" s="241">
        <v>5.3666</v>
      </c>
      <c r="D87" s="216">
        <f t="shared" si="10"/>
        <v>0.06467059402807444</v>
      </c>
      <c r="E87" s="217">
        <f>C87/SUM(Haryana!$I$6:$N$6)*100000</f>
        <v>36.229332905956916</v>
      </c>
      <c r="F87" s="218">
        <v>5</v>
      </c>
      <c r="G87" s="219" t="s">
        <v>202</v>
      </c>
      <c r="H87" s="245">
        <v>2.83221</v>
      </c>
      <c r="I87" s="220">
        <f t="shared" si="11"/>
        <v>0.056234922235966635</v>
      </c>
      <c r="J87" s="221">
        <f>H87/SUM(Haryana!$Q$6:$V$6)*100000</f>
        <v>22.100063571987217</v>
      </c>
      <c r="AU87" s="122"/>
      <c r="AV87" s="122"/>
      <c r="AW87" s="122"/>
      <c r="AX87" s="122"/>
      <c r="AY87" s="122"/>
      <c r="AZ87" s="122"/>
    </row>
    <row r="88" spans="1:52" ht="15">
      <c r="A88" s="214">
        <v>6</v>
      </c>
      <c r="B88" s="215" t="s">
        <v>4</v>
      </c>
      <c r="C88" s="241">
        <v>5.1149</v>
      </c>
      <c r="D88" s="216">
        <f t="shared" si="10"/>
        <v>0.06163746532146945</v>
      </c>
      <c r="E88" s="217">
        <f>C88/SUM(Haryana!$I$6:$N$6)*100000</f>
        <v>34.53013358191015</v>
      </c>
      <c r="F88" s="218">
        <v>6</v>
      </c>
      <c r="G88" s="219" t="s">
        <v>55</v>
      </c>
      <c r="H88" s="245">
        <v>2.38396</v>
      </c>
      <c r="I88" s="220">
        <f t="shared" si="11"/>
        <v>0.04733469806746499</v>
      </c>
      <c r="J88" s="221">
        <f>H88/SUM(Haryana!$Q$6:$V$6)*100000</f>
        <v>18.602316760789154</v>
      </c>
      <c r="AU88" s="122"/>
      <c r="AV88" s="122"/>
      <c r="AW88" s="122"/>
      <c r="AX88" s="122"/>
      <c r="AY88" s="122"/>
      <c r="AZ88" s="122"/>
    </row>
    <row r="89" spans="1:52" ht="15">
      <c r="A89" s="214">
        <v>7</v>
      </c>
      <c r="B89" s="215" t="s">
        <v>218</v>
      </c>
      <c r="C89" s="241">
        <v>4.12863</v>
      </c>
      <c r="D89" s="216">
        <f t="shared" si="10"/>
        <v>0.04975234871652983</v>
      </c>
      <c r="E89" s="217">
        <f>C89/SUM(Haryana!$I$6:$N$6)*100000</f>
        <v>27.871932082793744</v>
      </c>
      <c r="F89" s="218">
        <v>7</v>
      </c>
      <c r="G89" s="219" t="s">
        <v>4</v>
      </c>
      <c r="H89" s="245">
        <v>2.35981</v>
      </c>
      <c r="I89" s="220">
        <f t="shared" si="11"/>
        <v>0.04685518794215698</v>
      </c>
      <c r="J89" s="221">
        <f>H89/SUM(Haryana!$Q$6:$V$6)*100000</f>
        <v>18.413871505930405</v>
      </c>
      <c r="AU89" s="122"/>
      <c r="AV89" s="122"/>
      <c r="AW89" s="122"/>
      <c r="AX89" s="122"/>
      <c r="AY89" s="122"/>
      <c r="AZ89" s="122"/>
    </row>
    <row r="90" spans="1:52" ht="15">
      <c r="A90" s="214">
        <v>8</v>
      </c>
      <c r="B90" s="215" t="s">
        <v>214</v>
      </c>
      <c r="C90" s="241">
        <v>2.7918999999999996</v>
      </c>
      <c r="D90" s="216">
        <f t="shared" si="10"/>
        <v>0.0336439890185557</v>
      </c>
      <c r="E90" s="217">
        <f>C90/SUM(Haryana!$I$6:$N$6)*100000</f>
        <v>18.847813241184568</v>
      </c>
      <c r="F90" s="218">
        <v>8</v>
      </c>
      <c r="G90" s="219" t="s">
        <v>56</v>
      </c>
      <c r="H90" s="245">
        <v>2.0920600000000005</v>
      </c>
      <c r="I90" s="220">
        <f t="shared" si="11"/>
        <v>0.04153888003113342</v>
      </c>
      <c r="J90" s="221">
        <f>H90/SUM(Haryana!$Q$6:$V$6)*100000</f>
        <v>16.324587158583437</v>
      </c>
      <c r="AU90" s="122"/>
      <c r="AV90" s="122"/>
      <c r="AW90" s="122"/>
      <c r="AX90" s="122"/>
      <c r="AY90" s="122"/>
      <c r="AZ90" s="122"/>
    </row>
    <row r="91" spans="1:52" ht="15">
      <c r="A91" s="214">
        <v>9</v>
      </c>
      <c r="B91" s="215" t="s">
        <v>55</v>
      </c>
      <c r="C91" s="241">
        <v>2.1846699999999997</v>
      </c>
      <c r="D91" s="216">
        <f t="shared" si="10"/>
        <v>0.02632652082423012</v>
      </c>
      <c r="E91" s="217">
        <f>C91/SUM(Haryana!$I$6:$N$6)*100000</f>
        <v>14.748469556079618</v>
      </c>
      <c r="F91" s="218">
        <v>9</v>
      </c>
      <c r="G91" s="219" t="s">
        <v>214</v>
      </c>
      <c r="H91" s="245">
        <v>1.9817</v>
      </c>
      <c r="I91" s="220">
        <f t="shared" si="11"/>
        <v>0.03934762796368033</v>
      </c>
      <c r="J91" s="221">
        <f>H91/SUM(Haryana!$Q$6:$V$6)*100000</f>
        <v>15.463435261017748</v>
      </c>
      <c r="AU91" s="122"/>
      <c r="AV91" s="122"/>
      <c r="AW91" s="122"/>
      <c r="AX91" s="122"/>
      <c r="AY91" s="122"/>
      <c r="AZ91" s="122"/>
    </row>
    <row r="92" spans="1:52" ht="15" thickBot="1">
      <c r="A92" s="222">
        <v>10</v>
      </c>
      <c r="B92" s="223" t="s">
        <v>56</v>
      </c>
      <c r="C92" s="242">
        <v>2.14148</v>
      </c>
      <c r="D92" s="224">
        <f t="shared" si="10"/>
        <v>0.025806056665158734</v>
      </c>
      <c r="E92" s="225">
        <f>C92/SUM(Haryana!$I$6:$N$6)*100000</f>
        <v>14.45689856360612</v>
      </c>
      <c r="F92" s="226">
        <v>10</v>
      </c>
      <c r="G92" s="227" t="s">
        <v>211</v>
      </c>
      <c r="H92" s="246">
        <v>1.7224899999999999</v>
      </c>
      <c r="I92" s="228">
        <f t="shared" si="11"/>
        <v>0.034200885952041044</v>
      </c>
      <c r="J92" s="229">
        <f>H92/SUM(Haryana!$Q$6:$V$6)*100000</f>
        <v>13.440789525533862</v>
      </c>
      <c r="AU92" s="122"/>
      <c r="AV92" s="122"/>
      <c r="AW92" s="122"/>
      <c r="AX92" s="122"/>
      <c r="AY92" s="122"/>
      <c r="AZ92" s="122"/>
    </row>
    <row r="94" spans="1:52" ht="16.2" thickBot="1">
      <c r="A94" s="138" t="s">
        <v>140</v>
      </c>
      <c r="B94" s="139"/>
      <c r="C94" s="140"/>
      <c r="D94" s="141"/>
      <c r="E94" s="142"/>
      <c r="AU94" s="122"/>
      <c r="AV94" s="122"/>
      <c r="AW94" s="122"/>
      <c r="AX94" s="122"/>
      <c r="AY94" s="122"/>
      <c r="AZ94" s="122"/>
    </row>
    <row r="95" spans="1:52" ht="16.2" thickBot="1">
      <c r="A95" s="281" t="s">
        <v>174</v>
      </c>
      <c r="B95" s="282"/>
      <c r="C95" s="282"/>
      <c r="D95" s="282"/>
      <c r="E95" s="283"/>
      <c r="F95" s="284" t="s">
        <v>175</v>
      </c>
      <c r="G95" s="285"/>
      <c r="H95" s="285"/>
      <c r="I95" s="285"/>
      <c r="J95" s="286"/>
      <c r="AU95" s="122"/>
      <c r="AV95" s="122"/>
      <c r="AW95" s="122"/>
      <c r="AX95" s="122"/>
      <c r="AY95" s="122"/>
      <c r="AZ95" s="122"/>
    </row>
    <row r="96" spans="1:52" ht="29.4" customHeight="1" thickBot="1">
      <c r="A96" s="197" t="s">
        <v>176</v>
      </c>
      <c r="B96" s="198" t="s">
        <v>177</v>
      </c>
      <c r="C96" s="199" t="s">
        <v>197</v>
      </c>
      <c r="D96" s="200" t="s">
        <v>198</v>
      </c>
      <c r="E96" s="201" t="s">
        <v>199</v>
      </c>
      <c r="F96" s="202" t="s">
        <v>176</v>
      </c>
      <c r="G96" s="203" t="s">
        <v>177</v>
      </c>
      <c r="H96" s="204" t="s">
        <v>197</v>
      </c>
      <c r="I96" s="205" t="s">
        <v>198</v>
      </c>
      <c r="J96" s="206" t="s">
        <v>199</v>
      </c>
      <c r="AU96" s="122"/>
      <c r="AV96" s="122"/>
      <c r="AW96" s="122"/>
      <c r="AX96" s="122"/>
      <c r="AY96" s="122"/>
      <c r="AZ96" s="122"/>
    </row>
    <row r="97" spans="1:52" ht="15">
      <c r="A97" s="207">
        <v>0</v>
      </c>
      <c r="B97" s="208" t="s">
        <v>2</v>
      </c>
      <c r="C97" s="243">
        <v>33.168510000000005</v>
      </c>
      <c r="D97" s="209">
        <f aca="true" t="shared" si="12" ref="D97:D107">C97/C$97</f>
        <v>1</v>
      </c>
      <c r="E97" s="210">
        <f>C97/SUM(Delhi!$I$6:$N$6)*100000</f>
        <v>335.0061161310419</v>
      </c>
      <c r="F97" s="230">
        <v>0</v>
      </c>
      <c r="G97" s="231" t="s">
        <v>2</v>
      </c>
      <c r="H97" s="247">
        <v>19.14091</v>
      </c>
      <c r="I97" s="232">
        <f>H97/H$97</f>
        <v>1</v>
      </c>
      <c r="J97" s="213">
        <f>H97/SUM(Delhi!$Q$6:$V$6)*100000</f>
        <v>221.2140932797221</v>
      </c>
      <c r="AU97" s="122"/>
      <c r="AV97" s="122"/>
      <c r="AW97" s="122"/>
      <c r="AX97" s="122"/>
      <c r="AY97" s="122"/>
      <c r="AZ97" s="122"/>
    </row>
    <row r="98" spans="1:52" ht="15">
      <c r="A98" s="214">
        <v>1</v>
      </c>
      <c r="B98" s="215" t="s">
        <v>215</v>
      </c>
      <c r="C98" s="241">
        <v>7.83061</v>
      </c>
      <c r="D98" s="216">
        <f t="shared" si="12"/>
        <v>0.2360856728264248</v>
      </c>
      <c r="E98" s="233">
        <f>C98/SUM(Delhi!$I$6:$N$6)*100000</f>
        <v>79.09014432776443</v>
      </c>
      <c r="F98" s="218">
        <v>1</v>
      </c>
      <c r="G98" s="219" t="s">
        <v>215</v>
      </c>
      <c r="H98" s="245">
        <v>4.1316999999999995</v>
      </c>
      <c r="I98" s="220">
        <f aca="true" t="shared" si="13" ref="I98:I107">H98/H$97</f>
        <v>0.21585703083082253</v>
      </c>
      <c r="J98" s="221">
        <f>H98/SUM(Delhi!$Q$6:$V$6)*100000</f>
        <v>47.75061735329342</v>
      </c>
      <c r="AU98" s="122"/>
      <c r="AV98" s="122"/>
      <c r="AW98" s="122"/>
      <c r="AX98" s="122"/>
      <c r="AY98" s="122"/>
      <c r="AZ98" s="122"/>
    </row>
    <row r="99" spans="1:52" ht="15">
      <c r="A99" s="214">
        <v>2</v>
      </c>
      <c r="B99" s="215" t="s">
        <v>218</v>
      </c>
      <c r="C99" s="241">
        <v>2.9217299999999997</v>
      </c>
      <c r="D99" s="216">
        <f t="shared" si="12"/>
        <v>0.08808746609359297</v>
      </c>
      <c r="E99" s="233">
        <f>C99/SUM(Delhi!$I$6:$N$6)*100000</f>
        <v>29.50983989583942</v>
      </c>
      <c r="F99" s="218">
        <v>2</v>
      </c>
      <c r="G99" s="219" t="s">
        <v>189</v>
      </c>
      <c r="H99" s="245">
        <v>2.06507</v>
      </c>
      <c r="I99" s="220">
        <f t="shared" si="13"/>
        <v>0.10788776500176846</v>
      </c>
      <c r="J99" s="221">
        <f>H99/SUM(Delhi!$Q$6:$V$6)*100000</f>
        <v>23.866294110841945</v>
      </c>
      <c r="AU99" s="122"/>
      <c r="AV99" s="122"/>
      <c r="AW99" s="122"/>
      <c r="AX99" s="122"/>
      <c r="AY99" s="122"/>
      <c r="AZ99" s="122"/>
    </row>
    <row r="100" spans="1:52" ht="15">
      <c r="A100" s="214">
        <v>3</v>
      </c>
      <c r="B100" s="215" t="s">
        <v>189</v>
      </c>
      <c r="C100" s="241">
        <v>2.7971700000000004</v>
      </c>
      <c r="D100" s="216">
        <f t="shared" si="12"/>
        <v>0.08433209691963854</v>
      </c>
      <c r="E100" s="233">
        <f>C100/SUM(Delhi!$I$6:$N$6)*100000</f>
        <v>28.251768254234705</v>
      </c>
      <c r="F100" s="218">
        <v>3</v>
      </c>
      <c r="G100" s="219" t="s">
        <v>4</v>
      </c>
      <c r="H100" s="245">
        <v>1.36248</v>
      </c>
      <c r="I100" s="220">
        <f t="shared" si="13"/>
        <v>0.07118156869239758</v>
      </c>
      <c r="J100" s="221">
        <f>H100/SUM(Delhi!$Q$6:$V$6)*100000</f>
        <v>15.746366176516984</v>
      </c>
      <c r="AU100" s="122"/>
      <c r="AV100" s="122"/>
      <c r="AW100" s="122"/>
      <c r="AX100" s="122"/>
      <c r="AY100" s="122"/>
      <c r="AZ100" s="122"/>
    </row>
    <row r="101" spans="1:52" ht="15">
      <c r="A101" s="214">
        <v>4</v>
      </c>
      <c r="B101" s="215" t="s">
        <v>4</v>
      </c>
      <c r="C101" s="241">
        <v>2.28294</v>
      </c>
      <c r="D101" s="216">
        <f t="shared" si="12"/>
        <v>0.06882853646425478</v>
      </c>
      <c r="E101" s="233">
        <f>C101/SUM(Delhi!$I$6:$N$6)*100000</f>
        <v>23.05798067987379</v>
      </c>
      <c r="F101" s="218">
        <v>4</v>
      </c>
      <c r="G101" s="219" t="s">
        <v>206</v>
      </c>
      <c r="H101" s="245">
        <v>1.05433</v>
      </c>
      <c r="I101" s="220">
        <f t="shared" si="13"/>
        <v>0.05508254309748073</v>
      </c>
      <c r="J101" s="221">
        <f>H101/SUM(Delhi!$Q$6:$V$6)*100000</f>
        <v>12.185034826850414</v>
      </c>
      <c r="AU101" s="122"/>
      <c r="AV101" s="122"/>
      <c r="AW101" s="122"/>
      <c r="AX101" s="122"/>
      <c r="AY101" s="122"/>
      <c r="AZ101" s="122"/>
    </row>
    <row r="102" spans="1:52" ht="15">
      <c r="A102" s="214">
        <v>5</v>
      </c>
      <c r="B102" s="215" t="s">
        <v>216</v>
      </c>
      <c r="C102" s="241">
        <v>2.0597399999999997</v>
      </c>
      <c r="D102" s="216">
        <f t="shared" si="12"/>
        <v>0.062099262221908653</v>
      </c>
      <c r="E102" s="233">
        <f>C102/SUM(Delhi!$I$6:$N$6)*100000</f>
        <v>20.803632651564754</v>
      </c>
      <c r="F102" s="218">
        <v>5</v>
      </c>
      <c r="G102" s="219" t="s">
        <v>55</v>
      </c>
      <c r="H102" s="245">
        <v>1.04067</v>
      </c>
      <c r="I102" s="220">
        <f t="shared" si="13"/>
        <v>0.05436888841753082</v>
      </c>
      <c r="J102" s="221">
        <f>H102/SUM(Delhi!$Q$6:$V$6)*100000</f>
        <v>12.027164353910466</v>
      </c>
      <c r="AU102" s="122"/>
      <c r="AV102" s="122"/>
      <c r="AW102" s="122"/>
      <c r="AX102" s="122"/>
      <c r="AY102" s="122"/>
      <c r="AZ102" s="122"/>
    </row>
    <row r="103" spans="1:52" ht="15">
      <c r="A103" s="214">
        <v>6</v>
      </c>
      <c r="B103" s="215" t="s">
        <v>225</v>
      </c>
      <c r="C103" s="241">
        <v>1.91162</v>
      </c>
      <c r="D103" s="216">
        <f t="shared" si="12"/>
        <v>0.057633580766817676</v>
      </c>
      <c r="E103" s="233">
        <f>C103/SUM(Delhi!$I$6:$N$6)*100000</f>
        <v>19.307602051416303</v>
      </c>
      <c r="F103" s="218">
        <v>6</v>
      </c>
      <c r="G103" s="219" t="s">
        <v>202</v>
      </c>
      <c r="H103" s="245">
        <v>0.91007</v>
      </c>
      <c r="I103" s="220">
        <f t="shared" si="13"/>
        <v>0.047545806338361134</v>
      </c>
      <c r="J103" s="221">
        <f>H103/SUM(Delhi!$Q$6:$V$6)*100000</f>
        <v>10.517802438393822</v>
      </c>
      <c r="AU103" s="122"/>
      <c r="AV103" s="122"/>
      <c r="AW103" s="122"/>
      <c r="AX103" s="122"/>
      <c r="AY103" s="122"/>
      <c r="AZ103" s="122"/>
    </row>
    <row r="104" spans="1:52" ht="15">
      <c r="A104" s="214">
        <v>7</v>
      </c>
      <c r="B104" s="215" t="s">
        <v>214</v>
      </c>
      <c r="C104" s="241">
        <v>1.4923</v>
      </c>
      <c r="D104" s="216">
        <f t="shared" si="12"/>
        <v>0.04499146931833838</v>
      </c>
      <c r="E104" s="233">
        <f>C104/SUM(Delhi!$I$6:$N$6)*100000</f>
        <v>15.072417395365475</v>
      </c>
      <c r="F104" s="218">
        <v>7</v>
      </c>
      <c r="G104" s="219" t="s">
        <v>216</v>
      </c>
      <c r="H104" s="245">
        <v>0.82984</v>
      </c>
      <c r="I104" s="220">
        <f t="shared" si="13"/>
        <v>0.043354260586356656</v>
      </c>
      <c r="J104" s="221">
        <f>H104/SUM(Delhi!$Q$6:$V$6)*100000</f>
        <v>9.590573445423681</v>
      </c>
      <c r="AU104" s="122"/>
      <c r="AV104" s="122"/>
      <c r="AW104" s="122"/>
      <c r="AX104" s="122"/>
      <c r="AY104" s="122"/>
      <c r="AZ104" s="122"/>
    </row>
    <row r="105" spans="1:52" ht="15">
      <c r="A105" s="214">
        <v>8</v>
      </c>
      <c r="B105" s="215" t="s">
        <v>206</v>
      </c>
      <c r="C105" s="241">
        <v>1.45096</v>
      </c>
      <c r="D105" s="216">
        <f t="shared" si="12"/>
        <v>0.043745106427753304</v>
      </c>
      <c r="E105" s="233">
        <f>C105/SUM(Delhi!$I$6:$N$6)*100000</f>
        <v>14.654878204100713</v>
      </c>
      <c r="F105" s="218">
        <v>8</v>
      </c>
      <c r="G105" s="219" t="s">
        <v>56</v>
      </c>
      <c r="H105" s="245">
        <v>0.82012</v>
      </c>
      <c r="I105" s="220">
        <f t="shared" si="13"/>
        <v>0.04284644773942304</v>
      </c>
      <c r="J105" s="221">
        <f>H105/SUM(Delhi!$Q$6:$V$6)*100000</f>
        <v>9.478238086933466</v>
      </c>
      <c r="AU105" s="122"/>
      <c r="AV105" s="122"/>
      <c r="AW105" s="122"/>
      <c r="AX105" s="122"/>
      <c r="AY105" s="122"/>
      <c r="AZ105" s="122"/>
    </row>
    <row r="106" spans="1:52" ht="15">
      <c r="A106" s="214">
        <v>9</v>
      </c>
      <c r="B106" s="215" t="s">
        <v>202</v>
      </c>
      <c r="C106" s="241">
        <v>1.33033</v>
      </c>
      <c r="D106" s="216">
        <f t="shared" si="12"/>
        <v>0.04010822313091543</v>
      </c>
      <c r="E106" s="233">
        <f>C106/SUM(Delhi!$I$6:$N$6)*100000</f>
        <v>13.436500056005196</v>
      </c>
      <c r="F106" s="218">
        <v>9</v>
      </c>
      <c r="G106" s="219" t="s">
        <v>214</v>
      </c>
      <c r="H106" s="245">
        <v>0.81361</v>
      </c>
      <c r="I106" s="220">
        <f t="shared" si="13"/>
        <v>0.04250633851786566</v>
      </c>
      <c r="J106" s="221">
        <f>H106/SUM(Delhi!$Q$6:$V$6)*100000</f>
        <v>9.403001133870578</v>
      </c>
      <c r="AU106" s="122"/>
      <c r="AV106" s="122"/>
      <c r="AW106" s="122"/>
      <c r="AX106" s="122"/>
      <c r="AY106" s="122"/>
      <c r="AZ106" s="122"/>
    </row>
    <row r="107" spans="1:52" ht="15" thickBot="1">
      <c r="A107" s="222">
        <v>10</v>
      </c>
      <c r="B107" s="223" t="s">
        <v>220</v>
      </c>
      <c r="C107" s="242">
        <v>0.9564900000000001</v>
      </c>
      <c r="D107" s="224">
        <f t="shared" si="12"/>
        <v>0.028837291756548603</v>
      </c>
      <c r="E107" s="234">
        <f>C107/SUM(Delhi!$I$6:$N$6)*100000</f>
        <v>9.660669111099057</v>
      </c>
      <c r="F107" s="226">
        <v>10</v>
      </c>
      <c r="G107" s="227" t="s">
        <v>220</v>
      </c>
      <c r="H107" s="246">
        <v>0.8118900000000001</v>
      </c>
      <c r="I107" s="228">
        <f t="shared" si="13"/>
        <v>0.04241647863137124</v>
      </c>
      <c r="J107" s="229">
        <f>H107/SUM(Delhi!$Q$6:$V$6)*100000</f>
        <v>9.383122860557496</v>
      </c>
      <c r="AU107" s="122"/>
      <c r="AV107" s="122"/>
      <c r="AW107" s="122"/>
      <c r="AX107" s="122"/>
      <c r="AY107" s="122"/>
      <c r="AZ107" s="122"/>
    </row>
    <row r="109" spans="1:52" ht="16.2" thickBot="1">
      <c r="A109" s="138" t="s">
        <v>141</v>
      </c>
      <c r="B109" s="139"/>
      <c r="C109" s="140"/>
      <c r="D109" s="141"/>
      <c r="E109" s="142"/>
      <c r="AU109" s="122"/>
      <c r="AV109" s="122"/>
      <c r="AW109" s="122"/>
      <c r="AX109" s="122"/>
      <c r="AY109" s="122"/>
      <c r="AZ109" s="122"/>
    </row>
    <row r="110" spans="1:52" ht="16.2" thickBot="1">
      <c r="A110" s="281" t="s">
        <v>174</v>
      </c>
      <c r="B110" s="282"/>
      <c r="C110" s="282"/>
      <c r="D110" s="282"/>
      <c r="E110" s="283"/>
      <c r="F110" s="284" t="s">
        <v>175</v>
      </c>
      <c r="G110" s="285"/>
      <c r="H110" s="285"/>
      <c r="I110" s="285"/>
      <c r="J110" s="286"/>
      <c r="AU110" s="122"/>
      <c r="AV110" s="122"/>
      <c r="AW110" s="122"/>
      <c r="AX110" s="122"/>
      <c r="AY110" s="122"/>
      <c r="AZ110" s="122"/>
    </row>
    <row r="111" spans="1:52" ht="29.4" customHeight="1" thickBot="1">
      <c r="A111" s="197" t="s">
        <v>176</v>
      </c>
      <c r="B111" s="198" t="s">
        <v>177</v>
      </c>
      <c r="C111" s="199" t="s">
        <v>197</v>
      </c>
      <c r="D111" s="200" t="s">
        <v>198</v>
      </c>
      <c r="E111" s="201" t="s">
        <v>199</v>
      </c>
      <c r="F111" s="202" t="s">
        <v>176</v>
      </c>
      <c r="G111" s="203" t="s">
        <v>177</v>
      </c>
      <c r="H111" s="204" t="s">
        <v>197</v>
      </c>
      <c r="I111" s="205" t="s">
        <v>198</v>
      </c>
      <c r="J111" s="206" t="s">
        <v>199</v>
      </c>
      <c r="AU111" s="122"/>
      <c r="AV111" s="122"/>
      <c r="AW111" s="122"/>
      <c r="AX111" s="122"/>
      <c r="AY111" s="122"/>
      <c r="AZ111" s="122"/>
    </row>
    <row r="112" spans="1:52" ht="15">
      <c r="A112" s="207">
        <v>0</v>
      </c>
      <c r="B112" s="208" t="s">
        <v>2</v>
      </c>
      <c r="C112" s="243">
        <v>217.39839999999998</v>
      </c>
      <c r="D112" s="209">
        <f aca="true" t="shared" si="14" ref="D112:D122">C112/C$112</f>
        <v>1</v>
      </c>
      <c r="E112" s="210">
        <f>C112/SUM(Rajasthan!$I$6:$N$6)*100000</f>
        <v>556.7863367417837</v>
      </c>
      <c r="F112" s="230">
        <v>0</v>
      </c>
      <c r="G112" s="231" t="s">
        <v>2</v>
      </c>
      <c r="H112" s="247">
        <v>128.22758000000002</v>
      </c>
      <c r="I112" s="232">
        <f>H112/H$112</f>
        <v>1</v>
      </c>
      <c r="J112" s="213">
        <f>H112/SUM(Rajasthan!$Q$6:$V$6)*100000</f>
        <v>363.39969194188564</v>
      </c>
      <c r="AU112" s="122"/>
      <c r="AV112" s="122"/>
      <c r="AW112" s="122"/>
      <c r="AX112" s="122"/>
      <c r="AY112" s="122"/>
      <c r="AZ112" s="122"/>
    </row>
    <row r="113" spans="1:52" ht="15">
      <c r="A113" s="214">
        <v>1</v>
      </c>
      <c r="B113" s="215" t="s">
        <v>215</v>
      </c>
      <c r="C113" s="241">
        <v>35.49358</v>
      </c>
      <c r="D113" s="216">
        <f t="shared" si="14"/>
        <v>0.1632651390258622</v>
      </c>
      <c r="E113" s="233">
        <f>C113/SUM(Rajasthan!$I$6:$N$6)*100000</f>
        <v>90.90379867584784</v>
      </c>
      <c r="F113" s="218">
        <v>1</v>
      </c>
      <c r="G113" s="219" t="s">
        <v>216</v>
      </c>
      <c r="H113" s="245">
        <v>15.30629</v>
      </c>
      <c r="I113" s="220">
        <f aca="true" t="shared" si="15" ref="I113:I122">H113/H$112</f>
        <v>0.11936815777073854</v>
      </c>
      <c r="J113" s="221">
        <f>H113/SUM(Rajasthan!$Q$6:$V$6)*100000</f>
        <v>43.37835176155679</v>
      </c>
      <c r="AU113" s="122"/>
      <c r="AV113" s="122"/>
      <c r="AW113" s="122"/>
      <c r="AX113" s="122"/>
      <c r="AY113" s="122"/>
      <c r="AZ113" s="122"/>
    </row>
    <row r="114" spans="1:52" ht="15">
      <c r="A114" s="214">
        <v>2</v>
      </c>
      <c r="B114" s="215" t="s">
        <v>216</v>
      </c>
      <c r="C114" s="241">
        <v>27.19694</v>
      </c>
      <c r="D114" s="216">
        <f t="shared" si="14"/>
        <v>0.12510184067592037</v>
      </c>
      <c r="E114" s="233">
        <f>C114/SUM(Rajasthan!$I$6:$N$6)*100000</f>
        <v>69.65499558959996</v>
      </c>
      <c r="F114" s="218">
        <v>2</v>
      </c>
      <c r="G114" s="219" t="s">
        <v>206</v>
      </c>
      <c r="H114" s="245">
        <v>15.26608</v>
      </c>
      <c r="I114" s="220">
        <f t="shared" si="15"/>
        <v>0.11905457468666256</v>
      </c>
      <c r="J114" s="221">
        <f>H114/SUM(Rajasthan!$Q$6:$V$6)*100000</f>
        <v>43.26439576540539</v>
      </c>
      <c r="AU114" s="122"/>
      <c r="AV114" s="122"/>
      <c r="AW114" s="122"/>
      <c r="AX114" s="122"/>
      <c r="AY114" s="122"/>
      <c r="AZ114" s="122"/>
    </row>
    <row r="115" spans="1:52" ht="15">
      <c r="A115" s="214">
        <v>3</v>
      </c>
      <c r="B115" s="215" t="s">
        <v>4</v>
      </c>
      <c r="C115" s="241">
        <v>19.9545</v>
      </c>
      <c r="D115" s="216">
        <f t="shared" si="14"/>
        <v>0.09178770404933984</v>
      </c>
      <c r="E115" s="233">
        <f>C115/SUM(Rajasthan!$I$6:$N$6)*100000</f>
        <v>51.106139495570915</v>
      </c>
      <c r="F115" s="218">
        <v>3</v>
      </c>
      <c r="G115" s="219" t="s">
        <v>55</v>
      </c>
      <c r="H115" s="245">
        <v>13.883389999999997</v>
      </c>
      <c r="I115" s="220">
        <f t="shared" si="15"/>
        <v>0.1082714810651499</v>
      </c>
      <c r="J115" s="221">
        <f>H115/SUM(Rajasthan!$Q$6:$V$6)*100000</f>
        <v>39.345822865167186</v>
      </c>
      <c r="AU115" s="122"/>
      <c r="AV115" s="122"/>
      <c r="AW115" s="122"/>
      <c r="AX115" s="122"/>
      <c r="AY115" s="122"/>
      <c r="AZ115" s="122"/>
    </row>
    <row r="116" spans="1:52" ht="15">
      <c r="A116" s="214">
        <v>4</v>
      </c>
      <c r="B116" s="215" t="s">
        <v>55</v>
      </c>
      <c r="C116" s="241">
        <v>16.524030000000003</v>
      </c>
      <c r="D116" s="216">
        <f t="shared" si="14"/>
        <v>0.07600805709701637</v>
      </c>
      <c r="E116" s="233">
        <f>C116/SUM(Rajasthan!$I$6:$N$6)*100000</f>
        <v>42.32024767390808</v>
      </c>
      <c r="F116" s="218">
        <v>4</v>
      </c>
      <c r="G116" s="219" t="s">
        <v>215</v>
      </c>
      <c r="H116" s="245">
        <v>12.398699999999998</v>
      </c>
      <c r="I116" s="220">
        <f t="shared" si="15"/>
        <v>0.09669292674789617</v>
      </c>
      <c r="J116" s="221">
        <f>H116/SUM(Rajasthan!$Q$6:$V$6)*100000</f>
        <v>35.138179793144786</v>
      </c>
      <c r="AU116" s="122"/>
      <c r="AV116" s="122"/>
      <c r="AW116" s="122"/>
      <c r="AX116" s="122"/>
      <c r="AY116" s="122"/>
      <c r="AZ116" s="122"/>
    </row>
    <row r="117" spans="1:52" ht="15">
      <c r="A117" s="214">
        <v>5</v>
      </c>
      <c r="B117" s="215" t="s">
        <v>206</v>
      </c>
      <c r="C117" s="241">
        <v>16.24872</v>
      </c>
      <c r="D117" s="216">
        <f t="shared" si="14"/>
        <v>0.07474167243181183</v>
      </c>
      <c r="E117" s="217">
        <f>C117/SUM(Rajasthan!$I$6:$N$6)*100000</f>
        <v>41.61514199526287</v>
      </c>
      <c r="F117" s="218">
        <v>5</v>
      </c>
      <c r="G117" s="219" t="s">
        <v>189</v>
      </c>
      <c r="H117" s="245">
        <v>9.685509999999999</v>
      </c>
      <c r="I117" s="220">
        <f t="shared" si="15"/>
        <v>0.07553375022752513</v>
      </c>
      <c r="J117" s="221">
        <f>H117/SUM(Rajasthan!$Q$6:$V$6)*100000</f>
        <v>27.44894156389797</v>
      </c>
      <c r="AU117" s="122"/>
      <c r="AV117" s="122"/>
      <c r="AW117" s="122"/>
      <c r="AX117" s="122"/>
      <c r="AY117" s="122"/>
      <c r="AZ117" s="122"/>
    </row>
    <row r="118" spans="1:52" ht="15">
      <c r="A118" s="214">
        <v>6</v>
      </c>
      <c r="B118" s="215" t="s">
        <v>189</v>
      </c>
      <c r="C118" s="241">
        <v>16.108</v>
      </c>
      <c r="D118" s="216">
        <f t="shared" si="14"/>
        <v>0.07409438155938591</v>
      </c>
      <c r="E118" s="233">
        <f>C118/SUM(Rajasthan!$I$6:$N$6)*100000</f>
        <v>41.254739281598454</v>
      </c>
      <c r="F118" s="218">
        <v>6</v>
      </c>
      <c r="G118" s="219" t="s">
        <v>202</v>
      </c>
      <c r="H118" s="245">
        <v>7.92671</v>
      </c>
      <c r="I118" s="220">
        <f t="shared" si="15"/>
        <v>0.06181751226998122</v>
      </c>
      <c r="J118" s="221">
        <f>H118/SUM(Rajasthan!$Q$6:$V$6)*100000</f>
        <v>22.464464915524914</v>
      </c>
      <c r="AU118" s="122"/>
      <c r="AV118" s="122"/>
      <c r="AW118" s="122"/>
      <c r="AX118" s="122"/>
      <c r="AY118" s="122"/>
      <c r="AZ118" s="122"/>
    </row>
    <row r="119" spans="1:52" ht="15">
      <c r="A119" s="214">
        <v>7</v>
      </c>
      <c r="B119" s="215" t="s">
        <v>225</v>
      </c>
      <c r="C119" s="241">
        <v>13.00675</v>
      </c>
      <c r="D119" s="216">
        <f t="shared" si="14"/>
        <v>0.059829097178268106</v>
      </c>
      <c r="E119" s="233">
        <f>C119/SUM(Rajasthan!$I$6:$N$6)*100000</f>
        <v>33.312023848456086</v>
      </c>
      <c r="F119" s="218">
        <v>7</v>
      </c>
      <c r="G119" s="219" t="s">
        <v>4</v>
      </c>
      <c r="H119" s="245">
        <v>6.80453</v>
      </c>
      <c r="I119" s="220">
        <f t="shared" si="15"/>
        <v>0.05306604086265996</v>
      </c>
      <c r="J119" s="221">
        <f>H119/SUM(Rajasthan!$Q$6:$V$6)*100000</f>
        <v>19.284182902066142</v>
      </c>
      <c r="AU119" s="122"/>
      <c r="AV119" s="122"/>
      <c r="AW119" s="122"/>
      <c r="AX119" s="122"/>
      <c r="AY119" s="122"/>
      <c r="AZ119" s="122"/>
    </row>
    <row r="120" spans="1:52" ht="15">
      <c r="A120" s="214">
        <v>8</v>
      </c>
      <c r="B120" s="215" t="s">
        <v>214</v>
      </c>
      <c r="C120" s="241">
        <v>8.80973</v>
      </c>
      <c r="D120" s="216">
        <f t="shared" si="14"/>
        <v>0.04052343531507132</v>
      </c>
      <c r="E120" s="233">
        <f>C120/SUM(Rajasthan!$I$6:$N$6)*100000</f>
        <v>22.56289510127119</v>
      </c>
      <c r="F120" s="218">
        <v>8</v>
      </c>
      <c r="G120" s="219" t="s">
        <v>56</v>
      </c>
      <c r="H120" s="245">
        <v>5.25178</v>
      </c>
      <c r="I120" s="220">
        <f t="shared" si="15"/>
        <v>0.04095671149685582</v>
      </c>
      <c r="J120" s="221">
        <f>H120/SUM(Rajasthan!$Q$6:$V$6)*100000</f>
        <v>14.88365634091009</v>
      </c>
      <c r="AU120" s="122"/>
      <c r="AV120" s="122"/>
      <c r="AW120" s="122"/>
      <c r="AX120" s="122"/>
      <c r="AY120" s="122"/>
      <c r="AZ120" s="122"/>
    </row>
    <row r="121" spans="1:52" ht="15">
      <c r="A121" s="214">
        <v>9</v>
      </c>
      <c r="B121" s="215" t="s">
        <v>202</v>
      </c>
      <c r="C121" s="241">
        <v>8.041450000000001</v>
      </c>
      <c r="D121" s="216">
        <f t="shared" si="14"/>
        <v>0.036989462663938655</v>
      </c>
      <c r="E121" s="233">
        <f>C121/SUM(Rajasthan!$I$6:$N$6)*100000</f>
        <v>20.595227414701384</v>
      </c>
      <c r="F121" s="218">
        <v>9</v>
      </c>
      <c r="G121" s="219" t="s">
        <v>214</v>
      </c>
      <c r="H121" s="245">
        <v>4.703720000000001</v>
      </c>
      <c r="I121" s="220">
        <f t="shared" si="15"/>
        <v>0.03668259199775899</v>
      </c>
      <c r="J121" s="221">
        <f>H121/SUM(Rajasthan!$Q$6:$V$6)*100000</f>
        <v>13.330442631615496</v>
      </c>
      <c r="AU121" s="122"/>
      <c r="AV121" s="122"/>
      <c r="AW121" s="122"/>
      <c r="AX121" s="122"/>
      <c r="AY121" s="122"/>
      <c r="AZ121" s="122"/>
    </row>
    <row r="122" spans="1:52" ht="15" thickBot="1">
      <c r="A122" s="222">
        <v>10</v>
      </c>
      <c r="B122" s="223" t="s">
        <v>218</v>
      </c>
      <c r="C122" s="242">
        <v>6.84142</v>
      </c>
      <c r="D122" s="224">
        <f t="shared" si="14"/>
        <v>0.03146950483536218</v>
      </c>
      <c r="E122" s="234">
        <f>C122/SUM(Rajasthan!$I$6:$N$6)*100000</f>
        <v>17.521790316359155</v>
      </c>
      <c r="F122" s="226">
        <v>10</v>
      </c>
      <c r="G122" s="227" t="s">
        <v>80</v>
      </c>
      <c r="H122" s="246">
        <v>3.61137</v>
      </c>
      <c r="I122" s="228">
        <f t="shared" si="15"/>
        <v>0.028163753850770634</v>
      </c>
      <c r="J122" s="229">
        <f>H122/SUM(Rajasthan!$Q$6:$V$6)*100000</f>
        <v>10.234699473297143</v>
      </c>
      <c r="AU122" s="122"/>
      <c r="AV122" s="122"/>
      <c r="AW122" s="122"/>
      <c r="AX122" s="122"/>
      <c r="AY122" s="122"/>
      <c r="AZ122" s="122"/>
    </row>
    <row r="124" spans="1:52" ht="16.2" thickBot="1">
      <c r="A124" s="138" t="s">
        <v>142</v>
      </c>
      <c r="B124" s="139"/>
      <c r="C124" s="140"/>
      <c r="D124" s="141"/>
      <c r="E124" s="142"/>
      <c r="AU124" s="122"/>
      <c r="AV124" s="122"/>
      <c r="AW124" s="122"/>
      <c r="AX124" s="122"/>
      <c r="AY124" s="122"/>
      <c r="AZ124" s="122"/>
    </row>
    <row r="125" spans="1:52" ht="16.2" thickBot="1">
      <c r="A125" s="281" t="s">
        <v>174</v>
      </c>
      <c r="B125" s="282"/>
      <c r="C125" s="282"/>
      <c r="D125" s="282"/>
      <c r="E125" s="283"/>
      <c r="F125" s="284" t="s">
        <v>175</v>
      </c>
      <c r="G125" s="285"/>
      <c r="H125" s="285"/>
      <c r="I125" s="285"/>
      <c r="J125" s="286"/>
      <c r="AU125" s="122"/>
      <c r="AV125" s="122"/>
      <c r="AW125" s="122"/>
      <c r="AX125" s="122"/>
      <c r="AY125" s="122"/>
      <c r="AZ125" s="122"/>
    </row>
    <row r="126" spans="1:52" ht="29.4" customHeight="1" thickBot="1">
      <c r="A126" s="197" t="s">
        <v>176</v>
      </c>
      <c r="B126" s="198" t="s">
        <v>177</v>
      </c>
      <c r="C126" s="199" t="s">
        <v>197</v>
      </c>
      <c r="D126" s="200" t="s">
        <v>198</v>
      </c>
      <c r="E126" s="201" t="s">
        <v>199</v>
      </c>
      <c r="F126" s="202" t="s">
        <v>176</v>
      </c>
      <c r="G126" s="203" t="s">
        <v>177</v>
      </c>
      <c r="H126" s="204" t="s">
        <v>197</v>
      </c>
      <c r="I126" s="205" t="s">
        <v>198</v>
      </c>
      <c r="J126" s="206" t="s">
        <v>199</v>
      </c>
      <c r="AU126" s="122"/>
      <c r="AV126" s="122"/>
      <c r="AW126" s="122"/>
      <c r="AX126" s="122"/>
      <c r="AY126" s="122"/>
      <c r="AZ126" s="122"/>
    </row>
    <row r="127" spans="1:52" ht="15">
      <c r="A127" s="207">
        <v>0</v>
      </c>
      <c r="B127" s="208" t="s">
        <v>2</v>
      </c>
      <c r="C127" s="243">
        <v>661.7955399999997</v>
      </c>
      <c r="D127" s="209">
        <f aca="true" t="shared" si="16" ref="D127:D137">C127/C$127</f>
        <v>1</v>
      </c>
      <c r="E127" s="210">
        <f>C127/SUM('Uttar Pradesh'!$I$6:$N$6)*100000</f>
        <v>588.9789424992481</v>
      </c>
      <c r="F127" s="230">
        <v>0</v>
      </c>
      <c r="G127" s="231" t="s">
        <v>2</v>
      </c>
      <c r="H127" s="247">
        <v>511.6599000000001</v>
      </c>
      <c r="I127" s="232">
        <f>H127/H$127</f>
        <v>1</v>
      </c>
      <c r="J127" s="213">
        <f>H127/SUM('Uttar Pradesh'!$Q$6:$V$6)*100000</f>
        <v>505.0655719674754</v>
      </c>
      <c r="AU127" s="122"/>
      <c r="AV127" s="122"/>
      <c r="AW127" s="122"/>
      <c r="AX127" s="122"/>
      <c r="AY127" s="122"/>
      <c r="AZ127" s="122"/>
    </row>
    <row r="128" spans="1:52" ht="15">
      <c r="A128" s="214">
        <v>1</v>
      </c>
      <c r="B128" s="215" t="s">
        <v>215</v>
      </c>
      <c r="C128" s="241">
        <v>88.73564999999999</v>
      </c>
      <c r="D128" s="216">
        <f t="shared" si="16"/>
        <v>0.13408317922481017</v>
      </c>
      <c r="E128" s="233">
        <f>C128/SUM('Uttar Pradesh'!$I$6:$N$6)*100000</f>
        <v>78.97216910676583</v>
      </c>
      <c r="F128" s="218">
        <v>1</v>
      </c>
      <c r="G128" s="219" t="s">
        <v>215</v>
      </c>
      <c r="H128" s="245">
        <v>44.25834</v>
      </c>
      <c r="I128" s="220">
        <f aca="true" t="shared" si="17" ref="I128:I137">H128/H$127</f>
        <v>0.08649952829995078</v>
      </c>
      <c r="J128" s="221">
        <f>H128/SUM('Uttar Pradesh'!$Q$6:$V$6)*100000</f>
        <v>43.68793373573147</v>
      </c>
      <c r="AU128" s="122"/>
      <c r="AV128" s="122"/>
      <c r="AW128" s="122"/>
      <c r="AX128" s="122"/>
      <c r="AY128" s="122"/>
      <c r="AZ128" s="122"/>
    </row>
    <row r="129" spans="1:52" ht="15">
      <c r="A129" s="214">
        <v>2</v>
      </c>
      <c r="B129" s="215" t="s">
        <v>216</v>
      </c>
      <c r="C129" s="241">
        <v>72.00072</v>
      </c>
      <c r="D129" s="216">
        <f t="shared" si="16"/>
        <v>0.10879601878247779</v>
      </c>
      <c r="E129" s="233">
        <f>C129/SUM('Uttar Pradesh'!$I$6:$N$6)*100000</f>
        <v>64.07856409063209</v>
      </c>
      <c r="F129" s="218">
        <v>2</v>
      </c>
      <c r="G129" s="219" t="s">
        <v>206</v>
      </c>
      <c r="H129" s="245">
        <v>44.07425</v>
      </c>
      <c r="I129" s="220">
        <f t="shared" si="17"/>
        <v>0.08613973852553228</v>
      </c>
      <c r="J129" s="221">
        <f>H129/SUM('Uttar Pradesh'!$Q$6:$V$6)*100000</f>
        <v>43.506216307526735</v>
      </c>
      <c r="AU129" s="122"/>
      <c r="AV129" s="122"/>
      <c r="AW129" s="122"/>
      <c r="AX129" s="122"/>
      <c r="AY129" s="122"/>
      <c r="AZ129" s="122"/>
    </row>
    <row r="130" spans="1:52" ht="15">
      <c r="A130" s="214">
        <v>3</v>
      </c>
      <c r="B130" s="215" t="s">
        <v>206</v>
      </c>
      <c r="C130" s="241">
        <v>56.5618</v>
      </c>
      <c r="D130" s="216">
        <f t="shared" si="16"/>
        <v>0.0854671822055495</v>
      </c>
      <c r="E130" s="233">
        <f>C130/SUM('Uttar Pradesh'!$I$6:$N$6)*100000</f>
        <v>50.3383705938151</v>
      </c>
      <c r="F130" s="218">
        <v>3</v>
      </c>
      <c r="G130" s="219" t="s">
        <v>202</v>
      </c>
      <c r="H130" s="245">
        <v>41.4582</v>
      </c>
      <c r="I130" s="220">
        <f t="shared" si="17"/>
        <v>0.08102686960615829</v>
      </c>
      <c r="J130" s="221">
        <f>H130/SUM('Uttar Pradesh'!$Q$6:$V$6)*100000</f>
        <v>40.923882242368386</v>
      </c>
      <c r="AU130" s="122"/>
      <c r="AV130" s="122"/>
      <c r="AW130" s="122"/>
      <c r="AX130" s="122"/>
      <c r="AY130" s="122"/>
      <c r="AZ130" s="122"/>
    </row>
    <row r="131" spans="1:52" ht="15">
      <c r="A131" s="214">
        <v>4</v>
      </c>
      <c r="B131" s="215" t="s">
        <v>4</v>
      </c>
      <c r="C131" s="241">
        <v>49.55957000000001</v>
      </c>
      <c r="D131" s="216">
        <f t="shared" si="16"/>
        <v>0.0748865276426614</v>
      </c>
      <c r="E131" s="233">
        <f>C131/SUM('Uttar Pradesh'!$I$6:$N$6)*100000</f>
        <v>44.106587858415416</v>
      </c>
      <c r="F131" s="218">
        <v>4</v>
      </c>
      <c r="G131" s="219" t="s">
        <v>189</v>
      </c>
      <c r="H131" s="245">
        <v>37.57038</v>
      </c>
      <c r="I131" s="220">
        <f t="shared" si="17"/>
        <v>0.0734284238416964</v>
      </c>
      <c r="J131" s="221">
        <f>H131/SUM('Uttar Pradesh'!$Q$6:$V$6)*100000</f>
        <v>37.086168886276596</v>
      </c>
      <c r="AU131" s="122"/>
      <c r="AV131" s="122"/>
      <c r="AW131" s="122"/>
      <c r="AX131" s="122"/>
      <c r="AY131" s="122"/>
      <c r="AZ131" s="122"/>
    </row>
    <row r="132" spans="1:52" ht="15">
      <c r="A132" s="214">
        <v>5</v>
      </c>
      <c r="B132" s="215" t="s">
        <v>225</v>
      </c>
      <c r="C132" s="241">
        <v>44.1749</v>
      </c>
      <c r="D132" s="216">
        <f t="shared" si="16"/>
        <v>0.06675007208419691</v>
      </c>
      <c r="E132" s="233">
        <f>C132/SUM('Uttar Pradesh'!$I$6:$N$6)*100000</f>
        <v>39.314386867898875</v>
      </c>
      <c r="F132" s="218">
        <v>5</v>
      </c>
      <c r="G132" s="219" t="s">
        <v>216</v>
      </c>
      <c r="H132" s="245">
        <v>35.46279</v>
      </c>
      <c r="I132" s="220">
        <f t="shared" si="17"/>
        <v>0.06930930096339383</v>
      </c>
      <c r="J132" s="221">
        <f>H132/SUM('Uttar Pradesh'!$Q$6:$V$6)*100000</f>
        <v>35.005741733742404</v>
      </c>
      <c r="AU132" s="122"/>
      <c r="AV132" s="122"/>
      <c r="AW132" s="122"/>
      <c r="AX132" s="122"/>
      <c r="AY132" s="122"/>
      <c r="AZ132" s="122"/>
    </row>
    <row r="133" spans="1:52" ht="15">
      <c r="A133" s="214">
        <v>6</v>
      </c>
      <c r="B133" s="215" t="s">
        <v>189</v>
      </c>
      <c r="C133" s="241">
        <v>39.08063</v>
      </c>
      <c r="D133" s="216">
        <f t="shared" si="16"/>
        <v>0.05905242274675954</v>
      </c>
      <c r="E133" s="233">
        <f>C133/SUM('Uttar Pradesh'!$I$6:$N$6)*100000</f>
        <v>34.78063350140497</v>
      </c>
      <c r="F133" s="218">
        <v>6</v>
      </c>
      <c r="G133" s="219" t="s">
        <v>80</v>
      </c>
      <c r="H133" s="245">
        <v>31.54525</v>
      </c>
      <c r="I133" s="220">
        <f t="shared" si="17"/>
        <v>0.061652769740212186</v>
      </c>
      <c r="J133" s="221">
        <f>H133/SUM('Uttar Pradesh'!$Q$6:$V$6)*100000</f>
        <v>31.138691412219327</v>
      </c>
      <c r="AU133" s="122"/>
      <c r="AV133" s="122"/>
      <c r="AW133" s="122"/>
      <c r="AX133" s="122"/>
      <c r="AY133" s="122"/>
      <c r="AZ133" s="122"/>
    </row>
    <row r="134" spans="1:52" ht="15">
      <c r="A134" s="214">
        <v>7</v>
      </c>
      <c r="B134" s="215" t="s">
        <v>202</v>
      </c>
      <c r="C134" s="241">
        <v>35.237590000000004</v>
      </c>
      <c r="D134" s="216">
        <f t="shared" si="16"/>
        <v>0.05324543287191089</v>
      </c>
      <c r="E134" s="233">
        <f>C134/SUM('Uttar Pradesh'!$I$6:$N$6)*100000</f>
        <v>31.360438745812775</v>
      </c>
      <c r="F134" s="218">
        <v>7</v>
      </c>
      <c r="G134" s="219" t="s">
        <v>55</v>
      </c>
      <c r="H134" s="245">
        <v>28.55188</v>
      </c>
      <c r="I134" s="220">
        <f t="shared" si="17"/>
        <v>0.05580245784357929</v>
      </c>
      <c r="J134" s="221">
        <f>H134/SUM('Uttar Pradesh'!$Q$6:$V$6)*100000</f>
        <v>28.183900287958313</v>
      </c>
      <c r="AU134" s="122"/>
      <c r="AV134" s="122"/>
      <c r="AW134" s="122"/>
      <c r="AX134" s="122"/>
      <c r="AY134" s="122"/>
      <c r="AZ134" s="122"/>
    </row>
    <row r="135" spans="1:52" ht="15">
      <c r="A135" s="214">
        <v>8</v>
      </c>
      <c r="B135" s="215" t="s">
        <v>80</v>
      </c>
      <c r="C135" s="241">
        <v>28.783690000000004</v>
      </c>
      <c r="D135" s="216">
        <f t="shared" si="16"/>
        <v>0.04349332725935266</v>
      </c>
      <c r="E135" s="233">
        <f>C135/SUM('Uttar Pradesh'!$I$6:$N$6)*100000</f>
        <v>25.616653894987248</v>
      </c>
      <c r="F135" s="218">
        <v>8</v>
      </c>
      <c r="G135" s="219" t="s">
        <v>4</v>
      </c>
      <c r="H135" s="245">
        <v>28.5083</v>
      </c>
      <c r="I135" s="220">
        <f t="shared" si="17"/>
        <v>0.05571728407874057</v>
      </c>
      <c r="J135" s="221">
        <f>H135/SUM('Uttar Pradesh'!$Q$6:$V$6)*100000</f>
        <v>28.140881951703417</v>
      </c>
      <c r="AU135" s="122"/>
      <c r="AV135" s="122"/>
      <c r="AW135" s="122"/>
      <c r="AX135" s="122"/>
      <c r="AY135" s="122"/>
      <c r="AZ135" s="122"/>
    </row>
    <row r="136" spans="1:52" ht="15">
      <c r="A136" s="214">
        <v>9</v>
      </c>
      <c r="B136" s="215" t="s">
        <v>218</v>
      </c>
      <c r="C136" s="241">
        <v>25.9249</v>
      </c>
      <c r="D136" s="216">
        <f t="shared" si="16"/>
        <v>0.03917357919940048</v>
      </c>
      <c r="E136" s="233">
        <f>C136/SUM('Uttar Pradesh'!$I$6:$N$6)*100000</f>
        <v>23.072413250773437</v>
      </c>
      <c r="F136" s="218">
        <v>9</v>
      </c>
      <c r="G136" s="219" t="s">
        <v>56</v>
      </c>
      <c r="H136" s="245">
        <v>26.615450000000003</v>
      </c>
      <c r="I136" s="220">
        <f t="shared" si="17"/>
        <v>0.05201785404719032</v>
      </c>
      <c r="J136" s="221">
        <f>H136/SUM('Uttar Pradesh'!$Q$6:$V$6)*100000</f>
        <v>26.27242720686484</v>
      </c>
      <c r="AU136" s="122"/>
      <c r="AV136" s="122"/>
      <c r="AW136" s="122"/>
      <c r="AX136" s="122"/>
      <c r="AY136" s="122"/>
      <c r="AZ136" s="122"/>
    </row>
    <row r="137" spans="1:52" ht="15" thickBot="1">
      <c r="A137" s="222">
        <v>10</v>
      </c>
      <c r="B137" s="223" t="s">
        <v>55</v>
      </c>
      <c r="C137" s="242">
        <v>25.81856</v>
      </c>
      <c r="D137" s="224">
        <f t="shared" si="16"/>
        <v>0.039012895130722716</v>
      </c>
      <c r="E137" s="234">
        <f>C137/SUM('Uttar Pradesh'!$I$6:$N$6)*100000</f>
        <v>22.97777371792713</v>
      </c>
      <c r="F137" s="226">
        <v>10</v>
      </c>
      <c r="G137" s="227" t="s">
        <v>214</v>
      </c>
      <c r="H137" s="246">
        <v>17.142709999999997</v>
      </c>
      <c r="I137" s="228">
        <f t="shared" si="17"/>
        <v>0.03350411083612375</v>
      </c>
      <c r="J137" s="229">
        <f>H137/SUM('Uttar Pradesh'!$Q$6:$V$6)*100000</f>
        <v>16.921772902708533</v>
      </c>
      <c r="AU137" s="122"/>
      <c r="AV137" s="122"/>
      <c r="AW137" s="122"/>
      <c r="AX137" s="122"/>
      <c r="AY137" s="122"/>
      <c r="AZ137" s="122"/>
    </row>
    <row r="139" spans="1:52" ht="16.2" thickBot="1">
      <c r="A139" s="138" t="s">
        <v>143</v>
      </c>
      <c r="B139" s="139"/>
      <c r="C139" s="140"/>
      <c r="D139" s="141"/>
      <c r="E139" s="142"/>
      <c r="AU139" s="122"/>
      <c r="AV139" s="122"/>
      <c r="AW139" s="122"/>
      <c r="AX139" s="122"/>
      <c r="AY139" s="122"/>
      <c r="AZ139" s="122"/>
    </row>
    <row r="140" spans="1:52" ht="16.2" thickBot="1">
      <c r="A140" s="281" t="s">
        <v>174</v>
      </c>
      <c r="B140" s="282"/>
      <c r="C140" s="282"/>
      <c r="D140" s="282"/>
      <c r="E140" s="283"/>
      <c r="F140" s="284" t="s">
        <v>175</v>
      </c>
      <c r="G140" s="285"/>
      <c r="H140" s="285"/>
      <c r="I140" s="285"/>
      <c r="J140" s="286"/>
      <c r="AU140" s="122"/>
      <c r="AV140" s="122"/>
      <c r="AW140" s="122"/>
      <c r="AX140" s="122"/>
      <c r="AY140" s="122"/>
      <c r="AZ140" s="122"/>
    </row>
    <row r="141" spans="1:52" ht="29.4" customHeight="1" thickBot="1">
      <c r="A141" s="197" t="s">
        <v>176</v>
      </c>
      <c r="B141" s="198" t="s">
        <v>177</v>
      </c>
      <c r="C141" s="199" t="s">
        <v>197</v>
      </c>
      <c r="D141" s="200" t="s">
        <v>198</v>
      </c>
      <c r="E141" s="201" t="s">
        <v>199</v>
      </c>
      <c r="F141" s="202" t="s">
        <v>176</v>
      </c>
      <c r="G141" s="203" t="s">
        <v>177</v>
      </c>
      <c r="H141" s="204" t="s">
        <v>197</v>
      </c>
      <c r="I141" s="205" t="s">
        <v>198</v>
      </c>
      <c r="J141" s="206" t="s">
        <v>199</v>
      </c>
      <c r="AU141" s="122"/>
      <c r="AV141" s="122"/>
      <c r="AW141" s="122"/>
      <c r="AX141" s="122"/>
      <c r="AY141" s="122"/>
      <c r="AZ141" s="122"/>
    </row>
    <row r="142" spans="1:52" ht="15">
      <c r="A142" s="207">
        <v>0</v>
      </c>
      <c r="B142" s="208" t="s">
        <v>2</v>
      </c>
      <c r="C142" s="243">
        <v>238.47477000000006</v>
      </c>
      <c r="D142" s="209">
        <f aca="true" t="shared" si="18" ref="D142:D152">C142/C$142</f>
        <v>1</v>
      </c>
      <c r="E142" s="210">
        <f>C142/SUM(Bihar!$I$6:$N$6)*100000</f>
        <v>392.6393684228933</v>
      </c>
      <c r="F142" s="230">
        <v>0</v>
      </c>
      <c r="G142" s="231" t="s">
        <v>2</v>
      </c>
      <c r="H142" s="247">
        <v>215.57337999999996</v>
      </c>
      <c r="I142" s="232">
        <f>H142/H$142</f>
        <v>1</v>
      </c>
      <c r="J142" s="213">
        <f>H142/SUM(Bihar!$Q$6:$V$6)*100000</f>
        <v>394.6499508722795</v>
      </c>
      <c r="AU142" s="122"/>
      <c r="AV142" s="122"/>
      <c r="AW142" s="122"/>
      <c r="AX142" s="122"/>
      <c r="AY142" s="122"/>
      <c r="AZ142" s="122"/>
    </row>
    <row r="143" spans="1:52" ht="15">
      <c r="A143" s="214">
        <v>1</v>
      </c>
      <c r="B143" s="215" t="s">
        <v>215</v>
      </c>
      <c r="C143" s="241">
        <v>38.37665</v>
      </c>
      <c r="D143" s="216">
        <f t="shared" si="18"/>
        <v>0.16092540942591113</v>
      </c>
      <c r="E143" s="233">
        <f>C143/SUM(Bihar!$I$6:$N$6)*100000</f>
        <v>63.18565112018526</v>
      </c>
      <c r="F143" s="218">
        <v>1</v>
      </c>
      <c r="G143" s="219" t="s">
        <v>215</v>
      </c>
      <c r="H143" s="245">
        <v>25.7863</v>
      </c>
      <c r="I143" s="220">
        <f aca="true" t="shared" si="19" ref="I143:I152">H143/H$142</f>
        <v>0.11961727370976882</v>
      </c>
      <c r="J143" s="221">
        <f>H143/SUM(Bihar!$Q$6:$V$6)*100000</f>
        <v>47.206951193036275</v>
      </c>
      <c r="AU143" s="122"/>
      <c r="AV143" s="122"/>
      <c r="AW143" s="122"/>
      <c r="AX143" s="122"/>
      <c r="AY143" s="122"/>
      <c r="AZ143" s="122"/>
    </row>
    <row r="144" spans="1:52" ht="15">
      <c r="A144" s="214">
        <v>2</v>
      </c>
      <c r="B144" s="215" t="s">
        <v>206</v>
      </c>
      <c r="C144" s="241">
        <v>27.75454</v>
      </c>
      <c r="D144" s="216">
        <f t="shared" si="18"/>
        <v>0.11638354866638509</v>
      </c>
      <c r="E144" s="233">
        <f>C144/SUM(Bihar!$I$6:$N$6)*100000</f>
        <v>45.69676304318451</v>
      </c>
      <c r="F144" s="218">
        <v>2</v>
      </c>
      <c r="G144" s="219" t="s">
        <v>206</v>
      </c>
      <c r="H144" s="245">
        <v>25.78081</v>
      </c>
      <c r="I144" s="220">
        <f t="shared" si="19"/>
        <v>0.1195918067434857</v>
      </c>
      <c r="J144" s="221">
        <f>H144/SUM(Bihar!$Q$6:$V$6)*100000</f>
        <v>47.19690065604377</v>
      </c>
      <c r="AU144" s="122"/>
      <c r="AV144" s="122"/>
      <c r="AW144" s="122"/>
      <c r="AX144" s="122"/>
      <c r="AY144" s="122"/>
      <c r="AZ144" s="122"/>
    </row>
    <row r="145" spans="1:52" ht="15">
      <c r="A145" s="214">
        <v>3</v>
      </c>
      <c r="B145" s="215" t="s">
        <v>202</v>
      </c>
      <c r="C145" s="241">
        <v>24.54591</v>
      </c>
      <c r="D145" s="216">
        <f t="shared" si="18"/>
        <v>0.10292875007280641</v>
      </c>
      <c r="E145" s="233">
        <f>C145/SUM(Bihar!$I$6:$N$6)*100000</f>
        <v>40.41387942114454</v>
      </c>
      <c r="F145" s="218">
        <v>3</v>
      </c>
      <c r="G145" s="219" t="s">
        <v>216</v>
      </c>
      <c r="H145" s="245">
        <v>21.452330000000003</v>
      </c>
      <c r="I145" s="220">
        <f t="shared" si="19"/>
        <v>0.09951288976403305</v>
      </c>
      <c r="J145" s="221">
        <f>H145/SUM(Bihar!$Q$6:$V$6)*100000</f>
        <v>39.27275705653421</v>
      </c>
      <c r="AU145" s="122"/>
      <c r="AV145" s="122"/>
      <c r="AW145" s="122"/>
      <c r="AX145" s="122"/>
      <c r="AY145" s="122"/>
      <c r="AZ145" s="122"/>
    </row>
    <row r="146" spans="1:52" ht="15">
      <c r="A146" s="214">
        <v>4</v>
      </c>
      <c r="B146" s="215" t="s">
        <v>218</v>
      </c>
      <c r="C146" s="241">
        <v>15.41341</v>
      </c>
      <c r="D146" s="216">
        <f t="shared" si="18"/>
        <v>0.06463329433130388</v>
      </c>
      <c r="E146" s="233">
        <f>C146/SUM(Bihar!$I$6:$N$6)*100000</f>
        <v>25.377575865334123</v>
      </c>
      <c r="F146" s="218">
        <v>4</v>
      </c>
      <c r="G146" s="219" t="s">
        <v>202</v>
      </c>
      <c r="H146" s="245">
        <v>21.28094</v>
      </c>
      <c r="I146" s="220">
        <f t="shared" si="19"/>
        <v>0.09871784725924883</v>
      </c>
      <c r="J146" s="221">
        <f>H146/SUM(Bihar!$Q$6:$V$6)*100000</f>
        <v>38.95899357107974</v>
      </c>
      <c r="AU146" s="122"/>
      <c r="AV146" s="122"/>
      <c r="AW146" s="122"/>
      <c r="AX146" s="122"/>
      <c r="AY146" s="122"/>
      <c r="AZ146" s="122"/>
    </row>
    <row r="147" spans="1:52" ht="15">
      <c r="A147" s="214">
        <v>5</v>
      </c>
      <c r="B147" s="215" t="s">
        <v>55</v>
      </c>
      <c r="C147" s="241">
        <v>15.39125</v>
      </c>
      <c r="D147" s="216">
        <f t="shared" si="18"/>
        <v>0.06454037045512193</v>
      </c>
      <c r="E147" s="233">
        <f>C147/SUM(Bihar!$I$6:$N$6)*100000</f>
        <v>25.341090293278636</v>
      </c>
      <c r="F147" s="218">
        <v>5</v>
      </c>
      <c r="G147" s="219" t="s">
        <v>80</v>
      </c>
      <c r="H147" s="245">
        <v>16.22805</v>
      </c>
      <c r="I147" s="220">
        <f t="shared" si="19"/>
        <v>0.07527854320417485</v>
      </c>
      <c r="J147" s="221">
        <f>H147/SUM(Bihar!$Q$6:$V$6)*100000</f>
        <v>29.708673377264372</v>
      </c>
      <c r="AU147" s="122"/>
      <c r="AV147" s="122"/>
      <c r="AW147" s="122"/>
      <c r="AX147" s="122"/>
      <c r="AY147" s="122"/>
      <c r="AZ147" s="122"/>
    </row>
    <row r="148" spans="1:52" ht="15">
      <c r="A148" s="214">
        <v>6</v>
      </c>
      <c r="B148" s="215" t="s">
        <v>216</v>
      </c>
      <c r="C148" s="241">
        <v>14.76502</v>
      </c>
      <c r="D148" s="216">
        <f t="shared" si="18"/>
        <v>0.06191439035668216</v>
      </c>
      <c r="E148" s="233">
        <f>C148/SUM(Bihar!$I$6:$N$6)*100000</f>
        <v>24.31002712593616</v>
      </c>
      <c r="F148" s="218">
        <v>6</v>
      </c>
      <c r="G148" s="219" t="s">
        <v>55</v>
      </c>
      <c r="H148" s="245">
        <v>13.695129999999999</v>
      </c>
      <c r="I148" s="220">
        <f t="shared" si="19"/>
        <v>0.06352885500055713</v>
      </c>
      <c r="J148" s="221">
        <f>H148/SUM(Bihar!$Q$6:$V$6)*100000</f>
        <v>25.071659504942037</v>
      </c>
      <c r="AU148" s="122"/>
      <c r="AV148" s="122"/>
      <c r="AW148" s="122"/>
      <c r="AX148" s="122"/>
      <c r="AY148" s="122"/>
      <c r="AZ148" s="122"/>
    </row>
    <row r="149" spans="1:52" ht="15">
      <c r="A149" s="214">
        <v>7</v>
      </c>
      <c r="B149" s="215" t="s">
        <v>225</v>
      </c>
      <c r="C149" s="241">
        <v>12.049710000000001</v>
      </c>
      <c r="D149" s="216">
        <f t="shared" si="18"/>
        <v>0.050528238270237134</v>
      </c>
      <c r="E149" s="233">
        <f>C149/SUM(Bihar!$I$6:$N$6)*100000</f>
        <v>19.839375561947374</v>
      </c>
      <c r="F149" s="218">
        <v>7</v>
      </c>
      <c r="G149" s="219" t="s">
        <v>218</v>
      </c>
      <c r="H149" s="245">
        <v>10.28909</v>
      </c>
      <c r="I149" s="220">
        <f t="shared" si="19"/>
        <v>0.04772894501167074</v>
      </c>
      <c r="J149" s="221">
        <f>H149/SUM(Bihar!$Q$6:$V$6)*100000</f>
        <v>18.83622580404159</v>
      </c>
      <c r="AU149" s="122"/>
      <c r="AV149" s="122"/>
      <c r="AW149" s="122"/>
      <c r="AX149" s="122"/>
      <c r="AY149" s="122"/>
      <c r="AZ149" s="122"/>
    </row>
    <row r="150" spans="1:52" ht="15">
      <c r="A150" s="214">
        <v>8</v>
      </c>
      <c r="B150" s="215" t="s">
        <v>80</v>
      </c>
      <c r="C150" s="241">
        <v>11.281369999999999</v>
      </c>
      <c r="D150" s="216">
        <f t="shared" si="18"/>
        <v>0.04730634607593917</v>
      </c>
      <c r="E150" s="233">
        <f>C150/SUM(Bihar!$I$6:$N$6)*100000</f>
        <v>18.574333845651573</v>
      </c>
      <c r="F150" s="218">
        <v>8</v>
      </c>
      <c r="G150" s="219" t="s">
        <v>219</v>
      </c>
      <c r="H150" s="245">
        <v>8.56222</v>
      </c>
      <c r="I150" s="220">
        <f t="shared" si="19"/>
        <v>0.039718354835833636</v>
      </c>
      <c r="J150" s="221">
        <f>H150/SUM(Bihar!$Q$6:$V$6)*100000</f>
        <v>15.674846784689509</v>
      </c>
      <c r="AU150" s="122"/>
      <c r="AV150" s="122"/>
      <c r="AW150" s="122"/>
      <c r="AX150" s="122"/>
      <c r="AY150" s="122"/>
      <c r="AZ150" s="122"/>
    </row>
    <row r="151" spans="1:52" ht="15">
      <c r="A151" s="214">
        <v>9</v>
      </c>
      <c r="B151" s="215" t="s">
        <v>214</v>
      </c>
      <c r="C151" s="241">
        <v>10.833169999999999</v>
      </c>
      <c r="D151" s="216">
        <f t="shared" si="18"/>
        <v>0.04542690197373918</v>
      </c>
      <c r="E151" s="233">
        <f>C151/SUM(Bihar!$I$6:$N$6)*100000</f>
        <v>17.836390100377635</v>
      </c>
      <c r="F151" s="218">
        <v>9</v>
      </c>
      <c r="G151" s="219" t="s">
        <v>214</v>
      </c>
      <c r="H151" s="245">
        <v>8.2757</v>
      </c>
      <c r="I151" s="220">
        <f t="shared" si="19"/>
        <v>0.038389248245771355</v>
      </c>
      <c r="J151" s="221">
        <f>H151/SUM(Bihar!$Q$6:$V$6)*100000</f>
        <v>15.150314934217409</v>
      </c>
      <c r="AU151" s="122"/>
      <c r="AV151" s="122"/>
      <c r="AW151" s="122"/>
      <c r="AX151" s="122"/>
      <c r="AY151" s="122"/>
      <c r="AZ151" s="122"/>
    </row>
    <row r="152" spans="1:52" ht="15" thickBot="1">
      <c r="A152" s="222">
        <v>10</v>
      </c>
      <c r="B152" s="223" t="s">
        <v>4</v>
      </c>
      <c r="C152" s="242">
        <v>8.611720000000002</v>
      </c>
      <c r="D152" s="224">
        <f t="shared" si="18"/>
        <v>0.03611166078491238</v>
      </c>
      <c r="E152" s="234">
        <f>C152/SUM(Bihar!$I$6:$N$6)*100000</f>
        <v>14.178859683289762</v>
      </c>
      <c r="F152" s="226">
        <v>10</v>
      </c>
      <c r="G152" s="227" t="s">
        <v>119</v>
      </c>
      <c r="H152" s="246">
        <v>6.60973</v>
      </c>
      <c r="I152" s="228">
        <f t="shared" si="19"/>
        <v>0.030661160482801732</v>
      </c>
      <c r="J152" s="229">
        <f>H152/SUM(Bihar!$Q$6:$V$6)*100000</f>
        <v>12.100425478224782</v>
      </c>
      <c r="AU152" s="122"/>
      <c r="AV152" s="122"/>
      <c r="AW152" s="122"/>
      <c r="AX152" s="122"/>
      <c r="AY152" s="122"/>
      <c r="AZ152" s="122"/>
    </row>
    <row r="154" spans="1:52" ht="16.2" thickBot="1">
      <c r="A154" s="138" t="s">
        <v>144</v>
      </c>
      <c r="B154" s="139"/>
      <c r="C154" s="140"/>
      <c r="D154" s="141"/>
      <c r="E154" s="142"/>
      <c r="AU154" s="122"/>
      <c r="AV154" s="122"/>
      <c r="AW154" s="122"/>
      <c r="AX154" s="122"/>
      <c r="AY154" s="122"/>
      <c r="AZ154" s="122"/>
    </row>
    <row r="155" spans="1:52" ht="16.2" thickBot="1">
      <c r="A155" s="281" t="s">
        <v>174</v>
      </c>
      <c r="B155" s="282"/>
      <c r="C155" s="282"/>
      <c r="D155" s="282"/>
      <c r="E155" s="283"/>
      <c r="F155" s="284" t="s">
        <v>175</v>
      </c>
      <c r="G155" s="285"/>
      <c r="H155" s="285"/>
      <c r="I155" s="285"/>
      <c r="J155" s="286"/>
      <c r="AU155" s="122"/>
      <c r="AV155" s="122"/>
      <c r="AW155" s="122"/>
      <c r="AX155" s="122"/>
      <c r="AY155" s="122"/>
      <c r="AZ155" s="122"/>
    </row>
    <row r="156" spans="1:52" ht="29.4" customHeight="1" thickBot="1">
      <c r="A156" s="197" t="s">
        <v>176</v>
      </c>
      <c r="B156" s="198" t="s">
        <v>177</v>
      </c>
      <c r="C156" s="199" t="s">
        <v>197</v>
      </c>
      <c r="D156" s="200" t="s">
        <v>198</v>
      </c>
      <c r="E156" s="201" t="s">
        <v>199</v>
      </c>
      <c r="F156" s="202" t="s">
        <v>176</v>
      </c>
      <c r="G156" s="203" t="s">
        <v>177</v>
      </c>
      <c r="H156" s="204" t="s">
        <v>197</v>
      </c>
      <c r="I156" s="205" t="s">
        <v>198</v>
      </c>
      <c r="J156" s="206" t="s">
        <v>199</v>
      </c>
      <c r="AU156" s="122"/>
      <c r="AV156" s="122"/>
      <c r="AW156" s="122"/>
      <c r="AX156" s="122"/>
      <c r="AY156" s="122"/>
      <c r="AZ156" s="122"/>
    </row>
    <row r="157" spans="1:52" ht="15">
      <c r="A157" s="207">
        <v>0</v>
      </c>
      <c r="B157" s="208" t="s">
        <v>2</v>
      </c>
      <c r="C157" s="243">
        <v>84.45188000000002</v>
      </c>
      <c r="D157" s="209">
        <f aca="true" t="shared" si="20" ref="D157:D167">C157/C$157</f>
        <v>1</v>
      </c>
      <c r="E157" s="210">
        <f>C157/SUM(Assam!$I$6:$N$6)*100000</f>
        <v>490.6297041234695</v>
      </c>
      <c r="F157" s="230">
        <v>0</v>
      </c>
      <c r="G157" s="231" t="s">
        <v>2</v>
      </c>
      <c r="H157" s="247">
        <v>62.109729999999985</v>
      </c>
      <c r="I157" s="232">
        <f>H157/H$157</f>
        <v>1</v>
      </c>
      <c r="J157" s="213">
        <f>H157/SUM(Assam!$Q$6:$V$6)*100000</f>
        <v>381.3713032043986</v>
      </c>
      <c r="AU157" s="122"/>
      <c r="AV157" s="122"/>
      <c r="AW157" s="122"/>
      <c r="AX157" s="122"/>
      <c r="AY157" s="122"/>
      <c r="AZ157" s="122"/>
    </row>
    <row r="158" spans="1:52" ht="15">
      <c r="A158" s="214">
        <v>1</v>
      </c>
      <c r="B158" s="215" t="s">
        <v>206</v>
      </c>
      <c r="C158" s="241">
        <v>8.07924</v>
      </c>
      <c r="D158" s="216">
        <f t="shared" si="20"/>
        <v>0.09566678681398211</v>
      </c>
      <c r="E158" s="233">
        <f>C158/SUM(Assam!$I$6:$N$6)*100000</f>
        <v>46.93696730898707</v>
      </c>
      <c r="F158" s="218">
        <v>1</v>
      </c>
      <c r="G158" s="219" t="s">
        <v>206</v>
      </c>
      <c r="H158" s="245">
        <v>8.23011</v>
      </c>
      <c r="I158" s="220">
        <f aca="true" t="shared" si="21" ref="I158:I167">H158/H$157</f>
        <v>0.13250918978395176</v>
      </c>
      <c r="J158" s="221">
        <f>H158/SUM(Assam!$Q$6:$V$6)*100000</f>
        <v>50.53520239446466</v>
      </c>
      <c r="AU158" s="122"/>
      <c r="AV158" s="122"/>
      <c r="AW158" s="122"/>
      <c r="AX158" s="122"/>
      <c r="AY158" s="122"/>
      <c r="AZ158" s="122"/>
    </row>
    <row r="159" spans="1:52" ht="15">
      <c r="A159" s="214">
        <v>2</v>
      </c>
      <c r="B159" s="215" t="s">
        <v>214</v>
      </c>
      <c r="C159" s="241">
        <v>7.91105</v>
      </c>
      <c r="D159" s="216">
        <f t="shared" si="20"/>
        <v>0.09367523849084235</v>
      </c>
      <c r="E159" s="233">
        <f>C159/SUM(Assam!$I$6:$N$6)*100000</f>
        <v>45.95985454445742</v>
      </c>
      <c r="F159" s="218">
        <v>2</v>
      </c>
      <c r="G159" s="219" t="s">
        <v>214</v>
      </c>
      <c r="H159" s="245">
        <v>5.94479</v>
      </c>
      <c r="I159" s="220">
        <f t="shared" si="21"/>
        <v>0.09571431078512178</v>
      </c>
      <c r="J159" s="221">
        <f>H159/SUM(Assam!$Q$6:$V$6)*100000</f>
        <v>36.502691439432716</v>
      </c>
      <c r="AU159" s="122"/>
      <c r="AV159" s="122"/>
      <c r="AW159" s="122"/>
      <c r="AX159" s="122"/>
      <c r="AY159" s="122"/>
      <c r="AZ159" s="122"/>
    </row>
    <row r="160" spans="1:52" ht="15">
      <c r="A160" s="214">
        <v>3</v>
      </c>
      <c r="B160" s="215" t="s">
        <v>215</v>
      </c>
      <c r="C160" s="241">
        <v>7.490360000000001</v>
      </c>
      <c r="D160" s="216">
        <f t="shared" si="20"/>
        <v>0.08869382185452827</v>
      </c>
      <c r="E160" s="233">
        <f>C160/SUM(Assam!$I$6:$N$6)*100000</f>
        <v>43.515823574066914</v>
      </c>
      <c r="F160" s="218">
        <v>3</v>
      </c>
      <c r="G160" s="219" t="s">
        <v>202</v>
      </c>
      <c r="H160" s="245">
        <v>4.43928</v>
      </c>
      <c r="I160" s="220">
        <f t="shared" si="21"/>
        <v>0.07147479146987117</v>
      </c>
      <c r="J160" s="221">
        <f>H160/SUM(Assam!$Q$6:$V$6)*100000</f>
        <v>27.2584343691274</v>
      </c>
      <c r="AU160" s="122"/>
      <c r="AV160" s="122"/>
      <c r="AW160" s="122"/>
      <c r="AX160" s="122"/>
      <c r="AY160" s="122"/>
      <c r="AZ160" s="122"/>
    </row>
    <row r="161" spans="1:52" ht="15">
      <c r="A161" s="214">
        <v>4</v>
      </c>
      <c r="B161" s="215" t="s">
        <v>218</v>
      </c>
      <c r="C161" s="241">
        <v>7.2454</v>
      </c>
      <c r="D161" s="216">
        <f t="shared" si="20"/>
        <v>0.08579323515355725</v>
      </c>
      <c r="E161" s="233">
        <f>C161/SUM(Assam!$I$6:$N$6)*100000</f>
        <v>42.09270957918503</v>
      </c>
      <c r="F161" s="218">
        <v>4</v>
      </c>
      <c r="G161" s="219" t="s">
        <v>189</v>
      </c>
      <c r="H161" s="245">
        <v>4.36899</v>
      </c>
      <c r="I161" s="220">
        <f t="shared" si="21"/>
        <v>0.07034308473084654</v>
      </c>
      <c r="J161" s="221">
        <f>H161/SUM(Assam!$Q$6:$V$6)*100000</f>
        <v>26.826833895220375</v>
      </c>
      <c r="AU161" s="122"/>
      <c r="AV161" s="122"/>
      <c r="AW161" s="122"/>
      <c r="AX161" s="122"/>
      <c r="AY161" s="122"/>
      <c r="AZ161" s="122"/>
    </row>
    <row r="162" spans="1:52" ht="15">
      <c r="A162" s="214">
        <v>5</v>
      </c>
      <c r="B162" s="215" t="s">
        <v>189</v>
      </c>
      <c r="C162" s="241">
        <v>6.443490000000001</v>
      </c>
      <c r="D162" s="216">
        <f t="shared" si="20"/>
        <v>0.07629776862279442</v>
      </c>
      <c r="E162" s="233">
        <f>C162/SUM(Assam!$I$6:$N$6)*100000</f>
        <v>37.43395164468256</v>
      </c>
      <c r="F162" s="218">
        <v>5</v>
      </c>
      <c r="G162" s="219" t="s">
        <v>215</v>
      </c>
      <c r="H162" s="245">
        <v>4.13687</v>
      </c>
      <c r="I162" s="220">
        <f t="shared" si="21"/>
        <v>0.06660582810454982</v>
      </c>
      <c r="J162" s="221">
        <f>H162/SUM(Assam!$Q$6:$V$6)*100000</f>
        <v>25.401551465240324</v>
      </c>
      <c r="AU162" s="122"/>
      <c r="AV162" s="122"/>
      <c r="AW162" s="122"/>
      <c r="AX162" s="122"/>
      <c r="AY162" s="122"/>
      <c r="AZ162" s="122"/>
    </row>
    <row r="163" spans="1:52" ht="15">
      <c r="A163" s="214">
        <v>6</v>
      </c>
      <c r="B163" s="215" t="s">
        <v>202</v>
      </c>
      <c r="C163" s="241">
        <v>5.1187</v>
      </c>
      <c r="D163" s="216">
        <f t="shared" si="20"/>
        <v>0.06061084726592231</v>
      </c>
      <c r="E163" s="233">
        <f>C163/SUM(Assam!$I$6:$N$6)*100000</f>
        <v>29.737482060752257</v>
      </c>
      <c r="F163" s="218">
        <v>6</v>
      </c>
      <c r="G163" s="219" t="s">
        <v>55</v>
      </c>
      <c r="H163" s="245">
        <v>3.67292</v>
      </c>
      <c r="I163" s="220">
        <f t="shared" si="21"/>
        <v>0.059135984007658716</v>
      </c>
      <c r="J163" s="221">
        <f>H163/SUM(Assam!$Q$6:$V$6)*100000</f>
        <v>22.55276728727528</v>
      </c>
      <c r="AU163" s="122"/>
      <c r="AV163" s="122"/>
      <c r="AW163" s="122"/>
      <c r="AX163" s="122"/>
      <c r="AY163" s="122"/>
      <c r="AZ163" s="122"/>
    </row>
    <row r="164" spans="1:52" ht="15">
      <c r="A164" s="214">
        <v>7</v>
      </c>
      <c r="B164" s="215" t="s">
        <v>4</v>
      </c>
      <c r="C164" s="241">
        <v>4.5521</v>
      </c>
      <c r="D164" s="216">
        <f t="shared" si="20"/>
        <v>0.05390170118178541</v>
      </c>
      <c r="E164" s="233">
        <f>C164/SUM(Assam!$I$6:$N$6)*100000</f>
        <v>26.445775702571034</v>
      </c>
      <c r="F164" s="218">
        <v>7</v>
      </c>
      <c r="G164" s="219" t="s">
        <v>216</v>
      </c>
      <c r="H164" s="245">
        <v>3.60803</v>
      </c>
      <c r="I164" s="220">
        <f t="shared" si="21"/>
        <v>0.05809122016791895</v>
      </c>
      <c r="J164" s="221">
        <f>H164/SUM(Assam!$Q$6:$V$6)*100000</f>
        <v>22.154324340172895</v>
      </c>
      <c r="AU164" s="122"/>
      <c r="AV164" s="122"/>
      <c r="AW164" s="122"/>
      <c r="AX164" s="122"/>
      <c r="AY164" s="122"/>
      <c r="AZ164" s="122"/>
    </row>
    <row r="165" spans="1:52" ht="15">
      <c r="A165" s="214">
        <v>8</v>
      </c>
      <c r="B165" s="215" t="s">
        <v>55</v>
      </c>
      <c r="C165" s="241">
        <v>3.7674899999999996</v>
      </c>
      <c r="D165" s="216">
        <f t="shared" si="20"/>
        <v>0.044611085034459846</v>
      </c>
      <c r="E165" s="233">
        <f>C165/SUM(Assam!$I$6:$N$6)*100000</f>
        <v>21.88752345108397</v>
      </c>
      <c r="F165" s="218">
        <v>8</v>
      </c>
      <c r="G165" s="219" t="s">
        <v>4</v>
      </c>
      <c r="H165" s="245">
        <v>2.73477</v>
      </c>
      <c r="I165" s="220">
        <f t="shared" si="21"/>
        <v>0.04403126531060433</v>
      </c>
      <c r="J165" s="221">
        <f>H165/SUM(Assam!$Q$6:$V$6)*100000</f>
        <v>16.7922610332438</v>
      </c>
      <c r="AU165" s="122"/>
      <c r="AV165" s="122"/>
      <c r="AW165" s="122"/>
      <c r="AX165" s="122"/>
      <c r="AY165" s="122"/>
      <c r="AZ165" s="122"/>
    </row>
    <row r="166" spans="1:52" ht="15">
      <c r="A166" s="214">
        <v>9</v>
      </c>
      <c r="B166" s="215" t="s">
        <v>216</v>
      </c>
      <c r="C166" s="241">
        <v>3.75033</v>
      </c>
      <c r="D166" s="216">
        <f t="shared" si="20"/>
        <v>0.04440789239979026</v>
      </c>
      <c r="E166" s="233">
        <f>C166/SUM(Assam!$I$6:$N$6)*100000</f>
        <v>21.787831108855965</v>
      </c>
      <c r="F166" s="218">
        <v>9</v>
      </c>
      <c r="G166" s="219" t="s">
        <v>44</v>
      </c>
      <c r="H166" s="245">
        <v>2.5443700000000002</v>
      </c>
      <c r="I166" s="220">
        <f t="shared" si="21"/>
        <v>0.040965723083967696</v>
      </c>
      <c r="J166" s="221">
        <f>H166/SUM(Assam!$Q$6:$V$6)*100000</f>
        <v>15.623151199243274</v>
      </c>
      <c r="AU166" s="122"/>
      <c r="AV166" s="122"/>
      <c r="AW166" s="122"/>
      <c r="AX166" s="122"/>
      <c r="AY166" s="122"/>
      <c r="AZ166" s="122"/>
    </row>
    <row r="167" spans="1:52" ht="15" thickBot="1">
      <c r="A167" s="222">
        <v>10</v>
      </c>
      <c r="B167" s="223" t="s">
        <v>225</v>
      </c>
      <c r="C167" s="242">
        <v>3.55621</v>
      </c>
      <c r="D167" s="224">
        <f t="shared" si="20"/>
        <v>0.0421093053227471</v>
      </c>
      <c r="E167" s="234">
        <f>C167/SUM(Assam!$I$6:$N$6)*100000</f>
        <v>20.660076011344245</v>
      </c>
      <c r="F167" s="226">
        <v>10</v>
      </c>
      <c r="G167" s="227" t="s">
        <v>218</v>
      </c>
      <c r="H167" s="246">
        <v>2.27407</v>
      </c>
      <c r="I167" s="228">
        <f t="shared" si="21"/>
        <v>0.03661374795865319</v>
      </c>
      <c r="J167" s="229">
        <f>H167/SUM(Assam!$Q$6:$V$6)*100000</f>
        <v>13.963432774188954</v>
      </c>
      <c r="AU167" s="122"/>
      <c r="AV167" s="122"/>
      <c r="AW167" s="122"/>
      <c r="AX167" s="122"/>
      <c r="AY167" s="122"/>
      <c r="AZ167" s="122"/>
    </row>
    <row r="169" spans="1:52" ht="16.2" thickBot="1">
      <c r="A169" s="138" t="s">
        <v>145</v>
      </c>
      <c r="B169" s="139"/>
      <c r="C169" s="140"/>
      <c r="D169" s="141"/>
      <c r="E169" s="142"/>
      <c r="AU169" s="122"/>
      <c r="AV169" s="122"/>
      <c r="AW169" s="122"/>
      <c r="AX169" s="122"/>
      <c r="AY169" s="122"/>
      <c r="AZ169" s="122"/>
    </row>
    <row r="170" spans="1:52" ht="16.2" thickBot="1">
      <c r="A170" s="281" t="s">
        <v>174</v>
      </c>
      <c r="B170" s="282"/>
      <c r="C170" s="282"/>
      <c r="D170" s="282"/>
      <c r="E170" s="283"/>
      <c r="F170" s="284" t="s">
        <v>175</v>
      </c>
      <c r="G170" s="285"/>
      <c r="H170" s="285"/>
      <c r="I170" s="285"/>
      <c r="J170" s="286"/>
      <c r="AU170" s="122"/>
      <c r="AV170" s="122"/>
      <c r="AW170" s="122"/>
      <c r="AX170" s="122"/>
      <c r="AY170" s="122"/>
      <c r="AZ170" s="122"/>
    </row>
    <row r="171" spans="1:52" ht="29.4" customHeight="1" thickBot="1">
      <c r="A171" s="197" t="s">
        <v>176</v>
      </c>
      <c r="B171" s="198" t="s">
        <v>177</v>
      </c>
      <c r="C171" s="199" t="s">
        <v>197</v>
      </c>
      <c r="D171" s="200" t="s">
        <v>198</v>
      </c>
      <c r="E171" s="201" t="s">
        <v>199</v>
      </c>
      <c r="F171" s="202" t="s">
        <v>176</v>
      </c>
      <c r="G171" s="203" t="s">
        <v>177</v>
      </c>
      <c r="H171" s="204" t="s">
        <v>197</v>
      </c>
      <c r="I171" s="205" t="s">
        <v>198</v>
      </c>
      <c r="J171" s="206" t="s">
        <v>199</v>
      </c>
      <c r="AU171" s="122"/>
      <c r="AV171" s="122"/>
      <c r="AW171" s="122"/>
      <c r="AX171" s="122"/>
      <c r="AY171" s="122"/>
      <c r="AZ171" s="122"/>
    </row>
    <row r="172" spans="1:52" ht="15">
      <c r="A172" s="207">
        <v>0</v>
      </c>
      <c r="B172" s="208" t="s">
        <v>2</v>
      </c>
      <c r="C172" s="243">
        <v>217.68030000000002</v>
      </c>
      <c r="D172" s="209">
        <f aca="true" t="shared" si="22" ref="D172:D182">C172/C$172</f>
        <v>1</v>
      </c>
      <c r="E172" s="210">
        <f>C172/SUM('West Bengal'!$I$6:$N$6)*100000</f>
        <v>436.65370628579484</v>
      </c>
      <c r="F172" s="230">
        <v>0</v>
      </c>
      <c r="G172" s="231" t="s">
        <v>2</v>
      </c>
      <c r="H172" s="247">
        <v>157.50964000000002</v>
      </c>
      <c r="I172" s="232">
        <f>H172/H$172</f>
        <v>1</v>
      </c>
      <c r="J172" s="213">
        <f>H172/SUM('West Bengal'!$Q$6:$V$6)*100000</f>
        <v>339.4969196365998</v>
      </c>
      <c r="AU172" s="122"/>
      <c r="AV172" s="122"/>
      <c r="AW172" s="122"/>
      <c r="AX172" s="122"/>
      <c r="AY172" s="122"/>
      <c r="AZ172" s="122"/>
    </row>
    <row r="173" spans="1:52" ht="15">
      <c r="A173" s="214">
        <v>1</v>
      </c>
      <c r="B173" s="215" t="s">
        <v>214</v>
      </c>
      <c r="C173" s="241">
        <v>44.302949999999996</v>
      </c>
      <c r="D173" s="216">
        <f t="shared" si="22"/>
        <v>0.20352301058019487</v>
      </c>
      <c r="E173" s="233">
        <f>C173/SUM('West Bengal'!$I$6:$N$6)*100000</f>
        <v>88.86907688428514</v>
      </c>
      <c r="F173" s="218">
        <v>1</v>
      </c>
      <c r="G173" s="219" t="s">
        <v>214</v>
      </c>
      <c r="H173" s="245">
        <v>30.34582</v>
      </c>
      <c r="I173" s="220">
        <f aca="true" t="shared" si="23" ref="I173:I182">H173/H$172</f>
        <v>0.19266008099567744</v>
      </c>
      <c r="J173" s="221">
        <f>H173/SUM('West Bengal'!$Q$6:$V$6)*100000</f>
        <v>65.40750403497032</v>
      </c>
      <c r="AU173" s="122"/>
      <c r="AV173" s="122"/>
      <c r="AW173" s="122"/>
      <c r="AX173" s="122"/>
      <c r="AY173" s="122"/>
      <c r="AZ173" s="122"/>
    </row>
    <row r="174" spans="1:52" ht="15">
      <c r="A174" s="214">
        <v>2</v>
      </c>
      <c r="B174" s="215" t="s">
        <v>215</v>
      </c>
      <c r="C174" s="241">
        <v>37.825720000000004</v>
      </c>
      <c r="D174" s="216">
        <f t="shared" si="22"/>
        <v>0.17376730921447647</v>
      </c>
      <c r="E174" s="233">
        <f>C174/SUM('West Bengal'!$I$6:$N$6)*100000</f>
        <v>75.8761395998109</v>
      </c>
      <c r="F174" s="218">
        <v>2</v>
      </c>
      <c r="G174" s="219" t="s">
        <v>215</v>
      </c>
      <c r="H174" s="245">
        <v>23.036170000000002</v>
      </c>
      <c r="I174" s="220">
        <f t="shared" si="23"/>
        <v>0.14625244524716075</v>
      </c>
      <c r="J174" s="221">
        <f>H174/SUM('West Bengal'!$Q$6:$V$6)*100000</f>
        <v>49.65225465073154</v>
      </c>
      <c r="AU174" s="122"/>
      <c r="AV174" s="122"/>
      <c r="AW174" s="122"/>
      <c r="AX174" s="122"/>
      <c r="AY174" s="122"/>
      <c r="AZ174" s="122"/>
    </row>
    <row r="175" spans="1:52" ht="15">
      <c r="A175" s="214">
        <v>3</v>
      </c>
      <c r="B175" s="215" t="s">
        <v>189</v>
      </c>
      <c r="C175" s="241">
        <v>22.84102</v>
      </c>
      <c r="D175" s="216">
        <f t="shared" si="22"/>
        <v>0.10492920121848416</v>
      </c>
      <c r="E175" s="233">
        <f>C175/SUM('West Bengal'!$I$6:$N$6)*100000</f>
        <v>45.81772460965905</v>
      </c>
      <c r="F175" s="218">
        <v>3</v>
      </c>
      <c r="G175" s="219" t="s">
        <v>189</v>
      </c>
      <c r="H175" s="245">
        <v>17.33347</v>
      </c>
      <c r="I175" s="220">
        <f t="shared" si="23"/>
        <v>0.11004704220008373</v>
      </c>
      <c r="J175" s="221">
        <f>H175/SUM('West Bengal'!$Q$6:$V$6)*100000</f>
        <v>37.36063184204733</v>
      </c>
      <c r="AU175" s="122"/>
      <c r="AV175" s="122"/>
      <c r="AW175" s="122"/>
      <c r="AX175" s="122"/>
      <c r="AY175" s="122"/>
      <c r="AZ175" s="122"/>
    </row>
    <row r="176" spans="1:52" ht="15">
      <c r="A176" s="214">
        <v>4</v>
      </c>
      <c r="B176" s="215" t="s">
        <v>225</v>
      </c>
      <c r="C176" s="241">
        <v>11.519369999999999</v>
      </c>
      <c r="D176" s="216">
        <f t="shared" si="22"/>
        <v>0.052918752868311915</v>
      </c>
      <c r="E176" s="233">
        <f>C176/SUM('West Bengal'!$I$6:$N$6)*100000</f>
        <v>23.10716957197043</v>
      </c>
      <c r="F176" s="218">
        <v>4</v>
      </c>
      <c r="G176" s="219" t="s">
        <v>206</v>
      </c>
      <c r="H176" s="245">
        <v>9.6382</v>
      </c>
      <c r="I176" s="220">
        <f t="shared" si="23"/>
        <v>0.061191175346474024</v>
      </c>
      <c r="J176" s="221">
        <f>H176/SUM('West Bengal'!$Q$6:$V$6)*100000</f>
        <v>20.774215539070976</v>
      </c>
      <c r="AU176" s="122"/>
      <c r="AV176" s="122"/>
      <c r="AW176" s="122"/>
      <c r="AX176" s="122"/>
      <c r="AY176" s="122"/>
      <c r="AZ176" s="122"/>
    </row>
    <row r="177" spans="1:52" ht="15">
      <c r="A177" s="214">
        <v>5</v>
      </c>
      <c r="B177" s="215" t="s">
        <v>216</v>
      </c>
      <c r="C177" s="241">
        <v>10.50573</v>
      </c>
      <c r="D177" s="216">
        <f t="shared" si="22"/>
        <v>0.04826219919763065</v>
      </c>
      <c r="E177" s="233">
        <f>C177/SUM('West Bengal'!$I$6:$N$6)*100000</f>
        <v>21.073868153148737</v>
      </c>
      <c r="F177" s="218">
        <v>5</v>
      </c>
      <c r="G177" s="219" t="s">
        <v>216</v>
      </c>
      <c r="H177" s="245">
        <v>9.08023</v>
      </c>
      <c r="I177" s="220">
        <f t="shared" si="23"/>
        <v>0.057648725500229696</v>
      </c>
      <c r="J177" s="221">
        <f>H177/SUM('West Bengal'!$Q$6:$V$6)*100000</f>
        <v>19.57156472830388</v>
      </c>
      <c r="AU177" s="122"/>
      <c r="AV177" s="122"/>
      <c r="AW177" s="122"/>
      <c r="AX177" s="122"/>
      <c r="AY177" s="122"/>
      <c r="AZ177" s="122"/>
    </row>
    <row r="178" spans="1:52" ht="15">
      <c r="A178" s="214">
        <v>6</v>
      </c>
      <c r="B178" s="215" t="s">
        <v>206</v>
      </c>
      <c r="C178" s="241">
        <v>9.95504</v>
      </c>
      <c r="D178" s="216">
        <f t="shared" si="22"/>
        <v>0.045732388277671426</v>
      </c>
      <c r="E178" s="233">
        <f>C178/SUM('West Bengal'!$I$6:$N$6)*100000</f>
        <v>19.969216838746267</v>
      </c>
      <c r="F178" s="218">
        <v>6</v>
      </c>
      <c r="G178" s="219" t="s">
        <v>222</v>
      </c>
      <c r="H178" s="245">
        <v>7.75228</v>
      </c>
      <c r="I178" s="220">
        <f t="shared" si="23"/>
        <v>0.04921781295417854</v>
      </c>
      <c r="J178" s="221">
        <f>H178/SUM('West Bengal'!$Q$6:$V$6)*100000</f>
        <v>16.709295889193953</v>
      </c>
      <c r="AU178" s="122"/>
      <c r="AV178" s="122"/>
      <c r="AW178" s="122"/>
      <c r="AX178" s="122"/>
      <c r="AY178" s="122"/>
      <c r="AZ178" s="122"/>
    </row>
    <row r="179" spans="1:52" ht="15">
      <c r="A179" s="214">
        <v>7</v>
      </c>
      <c r="B179" s="215" t="s">
        <v>218</v>
      </c>
      <c r="C179" s="241">
        <v>9.376420000000001</v>
      </c>
      <c r="D179" s="216">
        <f t="shared" si="22"/>
        <v>0.04307426992704439</v>
      </c>
      <c r="E179" s="233">
        <f>C179/SUM('West Bengal'!$I$6:$N$6)*100000</f>
        <v>18.808539609198686</v>
      </c>
      <c r="F179" s="218">
        <v>7</v>
      </c>
      <c r="G179" s="219" t="s">
        <v>55</v>
      </c>
      <c r="H179" s="245">
        <v>6.24096</v>
      </c>
      <c r="I179" s="220">
        <f t="shared" si="23"/>
        <v>0.0396227176952471</v>
      </c>
      <c r="J179" s="221">
        <f>H179/SUM('West Bengal'!$Q$6:$V$6)*100000</f>
        <v>13.451790605166982</v>
      </c>
      <c r="AU179" s="122"/>
      <c r="AV179" s="122"/>
      <c r="AW179" s="122"/>
      <c r="AX179" s="122"/>
      <c r="AY179" s="122"/>
      <c r="AZ179" s="122"/>
    </row>
    <row r="180" spans="1:52" ht="15">
      <c r="A180" s="214">
        <v>8</v>
      </c>
      <c r="B180" s="215" t="s">
        <v>4</v>
      </c>
      <c r="C180" s="241">
        <v>9.16682</v>
      </c>
      <c r="D180" s="216">
        <f t="shared" si="22"/>
        <v>0.04211138996041442</v>
      </c>
      <c r="E180" s="233">
        <f>C180/SUM('West Bengal'!$I$6:$N$6)*100000</f>
        <v>18.388094503061367</v>
      </c>
      <c r="F180" s="218">
        <v>8</v>
      </c>
      <c r="G180" s="219" t="s">
        <v>80</v>
      </c>
      <c r="H180" s="245">
        <v>5.805809999999999</v>
      </c>
      <c r="I180" s="220">
        <f t="shared" si="23"/>
        <v>0.03686002964643941</v>
      </c>
      <c r="J180" s="221">
        <f>H180/SUM('West Bengal'!$Q$6:$V$6)*100000</f>
        <v>12.513866522679924</v>
      </c>
      <c r="AU180" s="122"/>
      <c r="AV180" s="122"/>
      <c r="AW180" s="122"/>
      <c r="AX180" s="122"/>
      <c r="AY180" s="122"/>
      <c r="AZ180" s="122"/>
    </row>
    <row r="181" spans="1:52" ht="15">
      <c r="A181" s="214">
        <v>9</v>
      </c>
      <c r="B181" s="215" t="s">
        <v>222</v>
      </c>
      <c r="C181" s="241">
        <v>8.55255</v>
      </c>
      <c r="D181" s="216">
        <f t="shared" si="22"/>
        <v>0.03928949932538681</v>
      </c>
      <c r="E181" s="233">
        <f>C181/SUM('West Bengal'!$I$6:$N$6)*100000</f>
        <v>17.155905498543387</v>
      </c>
      <c r="F181" s="218">
        <v>9</v>
      </c>
      <c r="G181" s="219" t="s">
        <v>220</v>
      </c>
      <c r="H181" s="245">
        <v>5.27634</v>
      </c>
      <c r="I181" s="220">
        <f t="shared" si="23"/>
        <v>0.03349852110639069</v>
      </c>
      <c r="J181" s="221">
        <f>H181/SUM('West Bengal'!$Q$6:$V$6)*100000</f>
        <v>11.372644728001264</v>
      </c>
      <c r="AU181" s="122"/>
      <c r="AV181" s="122"/>
      <c r="AW181" s="122"/>
      <c r="AX181" s="122"/>
      <c r="AY181" s="122"/>
      <c r="AZ181" s="122"/>
    </row>
    <row r="182" spans="1:52" ht="15" thickBot="1">
      <c r="A182" s="222">
        <v>10</v>
      </c>
      <c r="B182" s="223" t="s">
        <v>220</v>
      </c>
      <c r="C182" s="242">
        <v>7.82734</v>
      </c>
      <c r="D182" s="224">
        <f t="shared" si="22"/>
        <v>0.035957962204204975</v>
      </c>
      <c r="E182" s="234">
        <f>C182/SUM('West Bengal'!$I$6:$N$6)*100000</f>
        <v>15.70117746695063</v>
      </c>
      <c r="F182" s="226">
        <v>10</v>
      </c>
      <c r="G182" s="227" t="s">
        <v>4</v>
      </c>
      <c r="H182" s="246">
        <v>4.27784</v>
      </c>
      <c r="I182" s="228">
        <f t="shared" si="23"/>
        <v>0.02715922657178316</v>
      </c>
      <c r="J182" s="229">
        <f>H182/SUM('West Bengal'!$Q$6:$V$6)*100000</f>
        <v>9.220473760832872</v>
      </c>
      <c r="AU182" s="122"/>
      <c r="AV182" s="122"/>
      <c r="AW182" s="122"/>
      <c r="AX182" s="122"/>
      <c r="AY182" s="122"/>
      <c r="AZ182" s="122"/>
    </row>
    <row r="184" spans="1:52" ht="16.2" thickBot="1">
      <c r="A184" s="138" t="s">
        <v>156</v>
      </c>
      <c r="B184" s="139"/>
      <c r="C184" s="140"/>
      <c r="D184" s="141"/>
      <c r="E184" s="142"/>
      <c r="AU184" s="122"/>
      <c r="AV184" s="122"/>
      <c r="AW184" s="122"/>
      <c r="AX184" s="122"/>
      <c r="AY184" s="122"/>
      <c r="AZ184" s="122"/>
    </row>
    <row r="185" spans="1:52" ht="16.2" thickBot="1">
      <c r="A185" s="281" t="s">
        <v>174</v>
      </c>
      <c r="B185" s="282"/>
      <c r="C185" s="282"/>
      <c r="D185" s="282"/>
      <c r="E185" s="283"/>
      <c r="F185" s="284" t="s">
        <v>175</v>
      </c>
      <c r="G185" s="285"/>
      <c r="H185" s="285"/>
      <c r="I185" s="285"/>
      <c r="J185" s="286"/>
      <c r="AU185" s="122"/>
      <c r="AV185" s="122"/>
      <c r="AW185" s="122"/>
      <c r="AX185" s="122"/>
      <c r="AY185" s="122"/>
      <c r="AZ185" s="122"/>
    </row>
    <row r="186" spans="1:52" ht="29.4" customHeight="1" thickBot="1">
      <c r="A186" s="197" t="s">
        <v>176</v>
      </c>
      <c r="B186" s="198" t="s">
        <v>177</v>
      </c>
      <c r="C186" s="199" t="s">
        <v>197</v>
      </c>
      <c r="D186" s="200" t="s">
        <v>198</v>
      </c>
      <c r="E186" s="201" t="s">
        <v>199</v>
      </c>
      <c r="F186" s="202" t="s">
        <v>176</v>
      </c>
      <c r="G186" s="203" t="s">
        <v>177</v>
      </c>
      <c r="H186" s="204" t="s">
        <v>197</v>
      </c>
      <c r="I186" s="205" t="s">
        <v>198</v>
      </c>
      <c r="J186" s="206" t="s">
        <v>199</v>
      </c>
      <c r="AU186" s="122"/>
      <c r="AV186" s="122"/>
      <c r="AW186" s="122"/>
      <c r="AX186" s="122"/>
      <c r="AY186" s="122"/>
      <c r="AZ186" s="122"/>
    </row>
    <row r="187" spans="1:52" ht="15">
      <c r="A187" s="207">
        <v>0</v>
      </c>
      <c r="B187" s="208" t="s">
        <v>2</v>
      </c>
      <c r="C187" s="243">
        <v>81.21076</v>
      </c>
      <c r="D187" s="209">
        <f aca="true" t="shared" si="24" ref="D187:D197">C187/C$187</f>
        <v>1</v>
      </c>
      <c r="E187" s="210">
        <f>C187/SUM(Jharkhand!$I$6:$N$6)*100000</f>
        <v>433.22860583687526</v>
      </c>
      <c r="F187" s="230">
        <v>0</v>
      </c>
      <c r="G187" s="231" t="s">
        <v>2</v>
      </c>
      <c r="H187" s="247">
        <v>72.16592000000001</v>
      </c>
      <c r="I187" s="232">
        <f>H187/H$187</f>
        <v>1</v>
      </c>
      <c r="J187" s="213">
        <f>H187/SUM(Jharkhand!$Q$6:$V$6)*100000</f>
        <v>414.0761963932654</v>
      </c>
      <c r="AU187" s="122"/>
      <c r="AV187" s="122"/>
      <c r="AW187" s="122"/>
      <c r="AX187" s="122"/>
      <c r="AY187" s="122"/>
      <c r="AZ187" s="122"/>
    </row>
    <row r="188" spans="1:52" ht="15">
      <c r="A188" s="214">
        <v>1</v>
      </c>
      <c r="B188" s="215" t="s">
        <v>215</v>
      </c>
      <c r="C188" s="241">
        <v>11.06879</v>
      </c>
      <c r="D188" s="216">
        <f t="shared" si="24"/>
        <v>0.13629708674072255</v>
      </c>
      <c r="E188" s="233">
        <f>C188/SUM(Jharkhand!$I$6:$N$6)*100000</f>
        <v>59.0477968683109</v>
      </c>
      <c r="F188" s="218">
        <v>1</v>
      </c>
      <c r="G188" s="219" t="s">
        <v>206</v>
      </c>
      <c r="H188" s="245">
        <v>7.53649</v>
      </c>
      <c r="I188" s="220">
        <f aca="true" t="shared" si="25" ref="I188:I197">H188/H$187</f>
        <v>0.10443281260739139</v>
      </c>
      <c r="J188" s="221">
        <f>H188/SUM(Jharkhand!$Q$6:$V$6)*100000</f>
        <v>43.24314182311928</v>
      </c>
      <c r="AU188" s="122"/>
      <c r="AV188" s="122"/>
      <c r="AW188" s="122"/>
      <c r="AX188" s="122"/>
      <c r="AY188" s="122"/>
      <c r="AZ188" s="122"/>
    </row>
    <row r="189" spans="1:52" ht="15">
      <c r="A189" s="214">
        <v>2</v>
      </c>
      <c r="B189" s="215" t="s">
        <v>202</v>
      </c>
      <c r="C189" s="241">
        <v>7.69409</v>
      </c>
      <c r="D189" s="216">
        <f t="shared" si="24"/>
        <v>0.09474224844097015</v>
      </c>
      <c r="E189" s="233">
        <f>C189/SUM(Jharkhand!$I$6:$N$6)*100000</f>
        <v>41.04505220593237</v>
      </c>
      <c r="F189" s="218">
        <v>2</v>
      </c>
      <c r="G189" s="219" t="s">
        <v>202</v>
      </c>
      <c r="H189" s="245">
        <v>6.839010000000001</v>
      </c>
      <c r="I189" s="220">
        <f t="shared" si="25"/>
        <v>0.09476786272523097</v>
      </c>
      <c r="J189" s="221">
        <f>H189/SUM(Jharkhand!$Q$6:$V$6)*100000</f>
        <v>39.24111613758275</v>
      </c>
      <c r="AU189" s="122"/>
      <c r="AV189" s="122"/>
      <c r="AW189" s="122"/>
      <c r="AX189" s="122"/>
      <c r="AY189" s="122"/>
      <c r="AZ189" s="122"/>
    </row>
    <row r="190" spans="1:52" ht="15">
      <c r="A190" s="214">
        <v>3</v>
      </c>
      <c r="B190" s="215" t="s">
        <v>206</v>
      </c>
      <c r="C190" s="241">
        <v>7.45544</v>
      </c>
      <c r="D190" s="216">
        <f t="shared" si="24"/>
        <v>0.09180359843941863</v>
      </c>
      <c r="E190" s="233">
        <f>C190/SUM(Jharkhand!$I$6:$N$6)*100000</f>
        <v>39.771944962717676</v>
      </c>
      <c r="F190" s="218">
        <v>3</v>
      </c>
      <c r="G190" s="219" t="s">
        <v>215</v>
      </c>
      <c r="H190" s="245">
        <v>6.350440000000001</v>
      </c>
      <c r="I190" s="220">
        <f t="shared" si="25"/>
        <v>0.08799776958431348</v>
      </c>
      <c r="J190" s="221">
        <f>H190/SUM(Jharkhand!$Q$6:$V$6)*100000</f>
        <v>36.4377817205635</v>
      </c>
      <c r="AU190" s="122"/>
      <c r="AV190" s="122"/>
      <c r="AW190" s="122"/>
      <c r="AX190" s="122"/>
      <c r="AY190" s="122"/>
      <c r="AZ190" s="122"/>
    </row>
    <row r="191" spans="1:52" ht="15">
      <c r="A191" s="214">
        <v>4</v>
      </c>
      <c r="B191" s="215" t="s">
        <v>225</v>
      </c>
      <c r="C191" s="241">
        <v>5.22748</v>
      </c>
      <c r="D191" s="216">
        <f t="shared" si="24"/>
        <v>0.0643693027869706</v>
      </c>
      <c r="E191" s="233">
        <f>C191/SUM(Jharkhand!$I$6:$N$6)*100000</f>
        <v>27.886623305090964</v>
      </c>
      <c r="F191" s="218">
        <v>4</v>
      </c>
      <c r="G191" s="219" t="s">
        <v>14</v>
      </c>
      <c r="H191" s="245">
        <v>5.79817</v>
      </c>
      <c r="I191" s="220">
        <f t="shared" si="25"/>
        <v>0.0803449883269</v>
      </c>
      <c r="J191" s="221">
        <f>H191/SUM(Jharkhand!$Q$6:$V$6)*100000</f>
        <v>33.26894716566405</v>
      </c>
      <c r="AU191" s="122"/>
      <c r="AV191" s="122"/>
      <c r="AW191" s="122"/>
      <c r="AX191" s="122"/>
      <c r="AY191" s="122"/>
      <c r="AZ191" s="122"/>
    </row>
    <row r="192" spans="1:52" ht="15">
      <c r="A192" s="214">
        <v>5</v>
      </c>
      <c r="B192" s="215" t="s">
        <v>4</v>
      </c>
      <c r="C192" s="241">
        <v>4.715949999999999</v>
      </c>
      <c r="D192" s="216">
        <f t="shared" si="24"/>
        <v>0.058070506913123335</v>
      </c>
      <c r="E192" s="233">
        <f>C192/SUM(Jharkhand!$I$6:$N$6)*100000</f>
        <v>25.15780475021305</v>
      </c>
      <c r="F192" s="218">
        <v>5</v>
      </c>
      <c r="G192" s="219" t="s">
        <v>80</v>
      </c>
      <c r="H192" s="245">
        <v>5.44559</v>
      </c>
      <c r="I192" s="220">
        <f t="shared" si="25"/>
        <v>0.07545930267361657</v>
      </c>
      <c r="J192" s="221">
        <f>H192/SUM(Jharkhand!$Q$6:$V$6)*100000</f>
        <v>31.24590103357931</v>
      </c>
      <c r="AU192" s="122"/>
      <c r="AV192" s="122"/>
      <c r="AW192" s="122"/>
      <c r="AX192" s="122"/>
      <c r="AY192" s="122"/>
      <c r="AZ192" s="122"/>
    </row>
    <row r="193" spans="1:52" ht="15">
      <c r="A193" s="214">
        <v>6</v>
      </c>
      <c r="B193" s="215" t="s">
        <v>218</v>
      </c>
      <c r="C193" s="241">
        <v>4.55791</v>
      </c>
      <c r="D193" s="216">
        <f t="shared" si="24"/>
        <v>0.056124459369669734</v>
      </c>
      <c r="E193" s="233">
        <f>C193/SUM(Jharkhand!$I$6:$N$6)*100000</f>
        <v>24.31472128607037</v>
      </c>
      <c r="F193" s="218">
        <v>6</v>
      </c>
      <c r="G193" s="219" t="s">
        <v>55</v>
      </c>
      <c r="H193" s="245">
        <v>3.6343</v>
      </c>
      <c r="I193" s="220">
        <f t="shared" si="25"/>
        <v>0.05036033629170111</v>
      </c>
      <c r="J193" s="221">
        <f>H193/SUM(Jharkhand!$Q$6:$V$6)*100000</f>
        <v>20.853016500753323</v>
      </c>
      <c r="AU193" s="122"/>
      <c r="AV193" s="122"/>
      <c r="AW193" s="122"/>
      <c r="AX193" s="122"/>
      <c r="AY193" s="122"/>
      <c r="AZ193" s="122"/>
    </row>
    <row r="194" spans="1:52" ht="15">
      <c r="A194" s="214">
        <v>7</v>
      </c>
      <c r="B194" s="215" t="s">
        <v>55</v>
      </c>
      <c r="C194" s="241">
        <v>3.7953099999999997</v>
      </c>
      <c r="D194" s="216">
        <f t="shared" si="24"/>
        <v>0.04673407809507016</v>
      </c>
      <c r="E194" s="233">
        <f>C194/SUM(Jharkhand!$I$6:$N$6)*100000</f>
        <v>20.2465394981989</v>
      </c>
      <c r="F194" s="218">
        <v>7</v>
      </c>
      <c r="G194" s="219" t="s">
        <v>214</v>
      </c>
      <c r="H194" s="245">
        <v>3.39308</v>
      </c>
      <c r="I194" s="220">
        <f t="shared" si="25"/>
        <v>0.04701776129231082</v>
      </c>
      <c r="J194" s="221">
        <f>H194/SUM(Jharkhand!$Q$6:$V$6)*100000</f>
        <v>19.46893575884657</v>
      </c>
      <c r="AU194" s="122"/>
      <c r="AV194" s="122"/>
      <c r="AW194" s="122"/>
      <c r="AX194" s="122"/>
      <c r="AY194" s="122"/>
      <c r="AZ194" s="122"/>
    </row>
    <row r="195" spans="1:52" ht="15">
      <c r="A195" s="214">
        <v>8</v>
      </c>
      <c r="B195" s="215" t="s">
        <v>80</v>
      </c>
      <c r="C195" s="241">
        <v>3.66413</v>
      </c>
      <c r="D195" s="216">
        <f t="shared" si="24"/>
        <v>0.04511877490125693</v>
      </c>
      <c r="E195" s="233">
        <f>C195/SUM(Jharkhand!$I$6:$N$6)*100000</f>
        <v>19.54674394753934</v>
      </c>
      <c r="F195" s="218">
        <v>8</v>
      </c>
      <c r="G195" s="219" t="s">
        <v>28</v>
      </c>
      <c r="H195" s="245">
        <v>3.3192799999999996</v>
      </c>
      <c r="I195" s="220">
        <f t="shared" si="25"/>
        <v>0.04599511791715534</v>
      </c>
      <c r="J195" s="221">
        <f>H195/SUM(Jharkhand!$Q$6:$V$6)*100000</f>
        <v>19.045483479795415</v>
      </c>
      <c r="AU195" s="122"/>
      <c r="AV195" s="122"/>
      <c r="AW195" s="122"/>
      <c r="AX195" s="122"/>
      <c r="AY195" s="122"/>
      <c r="AZ195" s="122"/>
    </row>
    <row r="196" spans="1:52" ht="15">
      <c r="A196" s="214">
        <v>9</v>
      </c>
      <c r="B196" s="215" t="s">
        <v>14</v>
      </c>
      <c r="C196" s="241">
        <v>3.4451099999999997</v>
      </c>
      <c r="D196" s="216">
        <f t="shared" si="24"/>
        <v>0.04242184163773372</v>
      </c>
      <c r="E196" s="233">
        <f>C196/SUM(Jharkhand!$I$6:$N$6)*100000</f>
        <v>18.378355309748084</v>
      </c>
      <c r="F196" s="218">
        <v>9</v>
      </c>
      <c r="G196" s="219" t="s">
        <v>4</v>
      </c>
      <c r="H196" s="245">
        <v>3.2697200000000004</v>
      </c>
      <c r="I196" s="220">
        <f t="shared" si="25"/>
        <v>0.04530836716278265</v>
      </c>
      <c r="J196" s="221">
        <f>H196/SUM(Jharkhand!$Q$6:$V$6)*100000</f>
        <v>18.76111633955457</v>
      </c>
      <c r="AU196" s="122"/>
      <c r="AV196" s="122"/>
      <c r="AW196" s="122"/>
      <c r="AX196" s="122"/>
      <c r="AY196" s="122"/>
      <c r="AZ196" s="122"/>
    </row>
    <row r="197" spans="1:52" ht="15" thickBot="1">
      <c r="A197" s="222">
        <v>10</v>
      </c>
      <c r="B197" s="223" t="s">
        <v>216</v>
      </c>
      <c r="C197" s="242">
        <v>2.7695700000000003</v>
      </c>
      <c r="D197" s="224">
        <f t="shared" si="24"/>
        <v>0.03410348579424698</v>
      </c>
      <c r="E197" s="234">
        <f>C197/SUM(Jharkhand!$I$6:$N$6)*100000</f>
        <v>14.7746056048193</v>
      </c>
      <c r="F197" s="226">
        <v>10</v>
      </c>
      <c r="G197" s="227" t="s">
        <v>216</v>
      </c>
      <c r="H197" s="246">
        <v>3.1457700000000006</v>
      </c>
      <c r="I197" s="228">
        <f t="shared" si="25"/>
        <v>0.04359079742903576</v>
      </c>
      <c r="J197" s="229">
        <f>H197/SUM(Jharkhand!$Q$6:$V$6)*100000</f>
        <v>18.049911597164456</v>
      </c>
      <c r="AU197" s="122"/>
      <c r="AV197" s="122"/>
      <c r="AW197" s="122"/>
      <c r="AX197" s="122"/>
      <c r="AY197" s="122"/>
      <c r="AZ197" s="122"/>
    </row>
    <row r="199" spans="1:52" ht="16.2" thickBot="1">
      <c r="A199" s="138" t="s">
        <v>146</v>
      </c>
      <c r="B199" s="139"/>
      <c r="C199" s="140"/>
      <c r="D199" s="141"/>
      <c r="E199" s="142"/>
      <c r="AU199" s="122"/>
      <c r="AV199" s="122"/>
      <c r="AW199" s="122"/>
      <c r="AX199" s="122"/>
      <c r="AY199" s="122"/>
      <c r="AZ199" s="122"/>
    </row>
    <row r="200" spans="1:52" ht="16.2" thickBot="1">
      <c r="A200" s="281" t="s">
        <v>174</v>
      </c>
      <c r="B200" s="282"/>
      <c r="C200" s="282"/>
      <c r="D200" s="282"/>
      <c r="E200" s="283"/>
      <c r="F200" s="284" t="s">
        <v>175</v>
      </c>
      <c r="G200" s="285"/>
      <c r="H200" s="285"/>
      <c r="I200" s="285"/>
      <c r="J200" s="286"/>
      <c r="AU200" s="122"/>
      <c r="AV200" s="122"/>
      <c r="AW200" s="122"/>
      <c r="AX200" s="122"/>
      <c r="AY200" s="122"/>
      <c r="AZ200" s="122"/>
    </row>
    <row r="201" spans="1:52" ht="29.4" customHeight="1" thickBot="1">
      <c r="A201" s="197" t="s">
        <v>176</v>
      </c>
      <c r="B201" s="198" t="s">
        <v>177</v>
      </c>
      <c r="C201" s="199" t="s">
        <v>197</v>
      </c>
      <c r="D201" s="200" t="s">
        <v>198</v>
      </c>
      <c r="E201" s="201" t="s">
        <v>199</v>
      </c>
      <c r="F201" s="202" t="s">
        <v>176</v>
      </c>
      <c r="G201" s="203" t="s">
        <v>177</v>
      </c>
      <c r="H201" s="204" t="s">
        <v>197</v>
      </c>
      <c r="I201" s="205" t="s">
        <v>198</v>
      </c>
      <c r="J201" s="206" t="s">
        <v>199</v>
      </c>
      <c r="AU201" s="122"/>
      <c r="AV201" s="122"/>
      <c r="AW201" s="122"/>
      <c r="AX201" s="122"/>
      <c r="AY201" s="122"/>
      <c r="AZ201" s="122"/>
    </row>
    <row r="202" spans="1:52" ht="15">
      <c r="A202" s="207">
        <v>0</v>
      </c>
      <c r="B202" s="208" t="s">
        <v>2</v>
      </c>
      <c r="C202" s="243">
        <v>130.28815</v>
      </c>
      <c r="D202" s="209">
        <f aca="true" t="shared" si="26" ref="D202:D212">C202/C$202</f>
        <v>1</v>
      </c>
      <c r="E202" s="210">
        <f>C202/SUM(Odisha!$I$6:$N$6)*100000</f>
        <v>581.8884654616446</v>
      </c>
      <c r="F202" s="230">
        <v>0</v>
      </c>
      <c r="G202" s="231" t="s">
        <v>2</v>
      </c>
      <c r="H202" s="247">
        <v>95.23989999999999</v>
      </c>
      <c r="I202" s="232">
        <f>H202/H$202</f>
        <v>1</v>
      </c>
      <c r="J202" s="213">
        <f>H202/SUM(Odisha!$Q$6:$V$6)*100000</f>
        <v>444.7220094619796</v>
      </c>
      <c r="AU202" s="122"/>
      <c r="AV202" s="122"/>
      <c r="AW202" s="122"/>
      <c r="AX202" s="122"/>
      <c r="AY202" s="122"/>
      <c r="AZ202" s="122"/>
    </row>
    <row r="203" spans="1:52" ht="15">
      <c r="A203" s="214">
        <v>1</v>
      </c>
      <c r="B203" s="215" t="s">
        <v>14</v>
      </c>
      <c r="C203" s="241">
        <v>12.298140000000002</v>
      </c>
      <c r="D203" s="216">
        <f t="shared" si="26"/>
        <v>0.09439185374878684</v>
      </c>
      <c r="E203" s="233">
        <f>C203/SUM(Odisha!$I$6:$N$6)*100000</f>
        <v>54.92553092996155</v>
      </c>
      <c r="F203" s="218">
        <v>1</v>
      </c>
      <c r="G203" s="219" t="s">
        <v>202</v>
      </c>
      <c r="H203" s="245">
        <v>10.78989</v>
      </c>
      <c r="I203" s="220">
        <f aca="true" t="shared" si="27" ref="I203:I212">H203/H$202</f>
        <v>0.1132916981223206</v>
      </c>
      <c r="J203" s="221">
        <f>H203/SUM(Odisha!$Q$6:$V$6)*100000</f>
        <v>50.3833116443184</v>
      </c>
      <c r="AU203" s="122"/>
      <c r="AV203" s="122"/>
      <c r="AW203" s="122"/>
      <c r="AX203" s="122"/>
      <c r="AY203" s="122"/>
      <c r="AZ203" s="122"/>
    </row>
    <row r="204" spans="1:52" ht="15">
      <c r="A204" s="214">
        <v>2</v>
      </c>
      <c r="B204" s="215" t="s">
        <v>215</v>
      </c>
      <c r="C204" s="241">
        <v>11.70538</v>
      </c>
      <c r="D204" s="216">
        <f t="shared" si="26"/>
        <v>0.08984224582204905</v>
      </c>
      <c r="E204" s="233">
        <f>C204/SUM(Odisha!$I$6:$N$6)*100000</f>
        <v>52.278166555019965</v>
      </c>
      <c r="F204" s="218">
        <v>2</v>
      </c>
      <c r="G204" s="219" t="s">
        <v>14</v>
      </c>
      <c r="H204" s="245">
        <v>10.274809999999999</v>
      </c>
      <c r="I204" s="220">
        <f t="shared" si="27"/>
        <v>0.10788346060842147</v>
      </c>
      <c r="J204" s="221">
        <f>H204/SUM(Odisha!$Q$6:$V$6)*100000</f>
        <v>47.978149389489516</v>
      </c>
      <c r="AU204" s="122"/>
      <c r="AV204" s="122"/>
      <c r="AW204" s="122"/>
      <c r="AX204" s="122"/>
      <c r="AY204" s="122"/>
      <c r="AZ204" s="122"/>
    </row>
    <row r="205" spans="1:52" ht="15">
      <c r="A205" s="214">
        <v>3</v>
      </c>
      <c r="B205" s="215" t="s">
        <v>202</v>
      </c>
      <c r="C205" s="241">
        <v>10.872950000000001</v>
      </c>
      <c r="D205" s="216">
        <f t="shared" si="26"/>
        <v>0.08345309991737546</v>
      </c>
      <c r="E205" s="233">
        <f>C205/SUM(Odisha!$I$6:$N$6)*100000</f>
        <v>48.5603962489389</v>
      </c>
      <c r="F205" s="218">
        <v>3</v>
      </c>
      <c r="G205" s="219" t="s">
        <v>206</v>
      </c>
      <c r="H205" s="245">
        <v>9.42518</v>
      </c>
      <c r="I205" s="220">
        <f t="shared" si="27"/>
        <v>0.09896251466034718</v>
      </c>
      <c r="J205" s="221">
        <f>H205/SUM(Odisha!$Q$6:$V$6)*100000</f>
        <v>44.010808381160224</v>
      </c>
      <c r="AU205" s="122"/>
      <c r="AV205" s="122"/>
      <c r="AW205" s="122"/>
      <c r="AX205" s="122"/>
      <c r="AY205" s="122"/>
      <c r="AZ205" s="122"/>
    </row>
    <row r="206" spans="1:52" ht="15">
      <c r="A206" s="214">
        <v>4</v>
      </c>
      <c r="B206" s="215" t="s">
        <v>206</v>
      </c>
      <c r="C206" s="241">
        <v>10.59556</v>
      </c>
      <c r="D206" s="216">
        <f t="shared" si="26"/>
        <v>0.08132404980806006</v>
      </c>
      <c r="E206" s="233">
        <f>C206/SUM(Odisha!$I$6:$N$6)*100000</f>
        <v>47.32152654793842</v>
      </c>
      <c r="F206" s="218">
        <v>4</v>
      </c>
      <c r="G206" s="219" t="s">
        <v>214</v>
      </c>
      <c r="H206" s="245">
        <v>8.63426</v>
      </c>
      <c r="I206" s="220">
        <f t="shared" si="27"/>
        <v>0.09065801203067202</v>
      </c>
      <c r="J206" s="221">
        <f>H206/SUM(Odisha!$Q$6:$V$6)*100000</f>
        <v>40.31761328410878</v>
      </c>
      <c r="AU206" s="122"/>
      <c r="AV206" s="122"/>
      <c r="AW206" s="122"/>
      <c r="AX206" s="122"/>
      <c r="AY206" s="122"/>
      <c r="AZ206" s="122"/>
    </row>
    <row r="207" spans="1:52" ht="15">
      <c r="A207" s="214">
        <v>5</v>
      </c>
      <c r="B207" s="215" t="s">
        <v>4</v>
      </c>
      <c r="C207" s="241">
        <v>10.41365</v>
      </c>
      <c r="D207" s="216">
        <f t="shared" si="26"/>
        <v>0.07992783687541807</v>
      </c>
      <c r="E207" s="233">
        <f>C207/SUM(Odisha!$I$6:$N$6)*100000</f>
        <v>46.509086347105665</v>
      </c>
      <c r="F207" s="218">
        <v>5</v>
      </c>
      <c r="G207" s="219" t="s">
        <v>189</v>
      </c>
      <c r="H207" s="245">
        <v>7.07029</v>
      </c>
      <c r="I207" s="220">
        <f t="shared" si="27"/>
        <v>0.07423663821570582</v>
      </c>
      <c r="J207" s="221">
        <f>H207/SUM(Odisha!$Q$6:$V$6)*100000</f>
        <v>33.01466692299068</v>
      </c>
      <c r="AU207" s="122"/>
      <c r="AV207" s="122"/>
      <c r="AW207" s="122"/>
      <c r="AX207" s="122"/>
      <c r="AY207" s="122"/>
      <c r="AZ207" s="122"/>
    </row>
    <row r="208" spans="1:52" ht="15">
      <c r="A208" s="214">
        <v>6</v>
      </c>
      <c r="B208" s="215" t="s">
        <v>214</v>
      </c>
      <c r="C208" s="241">
        <v>9.728329999999998</v>
      </c>
      <c r="D208" s="216">
        <f t="shared" si="26"/>
        <v>0.07466780363371495</v>
      </c>
      <c r="E208" s="233">
        <f>C208/SUM(Odisha!$I$6:$N$6)*100000</f>
        <v>43.4483336758138</v>
      </c>
      <c r="F208" s="218">
        <v>6</v>
      </c>
      <c r="G208" s="219" t="s">
        <v>215</v>
      </c>
      <c r="H208" s="245">
        <v>6.131460000000001</v>
      </c>
      <c r="I208" s="220">
        <f t="shared" si="27"/>
        <v>0.06437911001586522</v>
      </c>
      <c r="J208" s="221">
        <f>H208/SUM(Odisha!$Q$6:$V$6)*100000</f>
        <v>28.630807173629435</v>
      </c>
      <c r="AU208" s="122"/>
      <c r="AV208" s="122"/>
      <c r="AW208" s="122"/>
      <c r="AX208" s="122"/>
      <c r="AY208" s="122"/>
      <c r="AZ208" s="122"/>
    </row>
    <row r="209" spans="1:52" ht="15">
      <c r="A209" s="214">
        <v>7</v>
      </c>
      <c r="B209" s="215" t="s">
        <v>189</v>
      </c>
      <c r="C209" s="241">
        <v>6.774470000000001</v>
      </c>
      <c r="D209" s="216">
        <f t="shared" si="26"/>
        <v>0.0519960564333748</v>
      </c>
      <c r="E209" s="233">
        <f>C209/SUM(Odisha!$I$6:$N$6)*100000</f>
        <v>30.25590548807353</v>
      </c>
      <c r="F209" s="218">
        <v>7</v>
      </c>
      <c r="G209" s="219" t="s">
        <v>4</v>
      </c>
      <c r="H209" s="245">
        <v>4.226780000000001</v>
      </c>
      <c r="I209" s="220">
        <f t="shared" si="27"/>
        <v>0.0443803489923866</v>
      </c>
      <c r="J209" s="221">
        <f>H209/SUM(Odisha!$Q$6:$V$6)*100000</f>
        <v>19.736917984518115</v>
      </c>
      <c r="AU209" s="122"/>
      <c r="AV209" s="122"/>
      <c r="AW209" s="122"/>
      <c r="AX209" s="122"/>
      <c r="AY209" s="122"/>
      <c r="AZ209" s="122"/>
    </row>
    <row r="210" spans="1:52" ht="15">
      <c r="A210" s="214">
        <v>8</v>
      </c>
      <c r="B210" s="215" t="s">
        <v>225</v>
      </c>
      <c r="C210" s="241">
        <v>5.5436000000000005</v>
      </c>
      <c r="D210" s="216">
        <f t="shared" si="26"/>
        <v>0.0425487659468647</v>
      </c>
      <c r="E210" s="233">
        <f>C210/SUM(Odisha!$I$6:$N$6)*100000</f>
        <v>24.75863612410778</v>
      </c>
      <c r="F210" s="218">
        <v>8</v>
      </c>
      <c r="G210" s="219" t="s">
        <v>55</v>
      </c>
      <c r="H210" s="245">
        <v>3.00055</v>
      </c>
      <c r="I210" s="220">
        <f t="shared" si="27"/>
        <v>0.03150517797687734</v>
      </c>
      <c r="J210" s="221">
        <f>H210/SUM(Odisha!$Q$6:$V$6)*100000</f>
        <v>14.011046058334198</v>
      </c>
      <c r="AU210" s="122"/>
      <c r="AV210" s="122"/>
      <c r="AW210" s="122"/>
      <c r="AX210" s="122"/>
      <c r="AY210" s="122"/>
      <c r="AZ210" s="122"/>
    </row>
    <row r="211" spans="1:52" ht="15">
      <c r="A211" s="214">
        <v>9</v>
      </c>
      <c r="B211" s="215" t="s">
        <v>220</v>
      </c>
      <c r="C211" s="241">
        <v>5.0136899999999995</v>
      </c>
      <c r="D211" s="216">
        <f t="shared" si="26"/>
        <v>0.038481550317507766</v>
      </c>
      <c r="E211" s="233">
        <f>C211/SUM(Odisha!$I$6:$N$6)*100000</f>
        <v>22.391970262839653</v>
      </c>
      <c r="F211" s="218">
        <v>9</v>
      </c>
      <c r="G211" s="219" t="s">
        <v>56</v>
      </c>
      <c r="H211" s="245">
        <v>2.96637</v>
      </c>
      <c r="I211" s="220">
        <f t="shared" si="27"/>
        <v>0.031146294777713964</v>
      </c>
      <c r="J211" s="221">
        <f>H211/SUM(Odisha!$Q$6:$V$6)*100000</f>
        <v>13.851442800840116</v>
      </c>
      <c r="AU211" s="122"/>
      <c r="AV211" s="122"/>
      <c r="AW211" s="122"/>
      <c r="AX211" s="122"/>
      <c r="AY211" s="122"/>
      <c r="AZ211" s="122"/>
    </row>
    <row r="212" spans="1:52" ht="15" thickBot="1">
      <c r="A212" s="222">
        <v>10</v>
      </c>
      <c r="B212" s="223" t="s">
        <v>55</v>
      </c>
      <c r="C212" s="242">
        <v>4.56615</v>
      </c>
      <c r="D212" s="224">
        <f t="shared" si="26"/>
        <v>0.0350465487459911</v>
      </c>
      <c r="E212" s="234">
        <f>C212/SUM(Odisha!$I$6:$N$6)*100000</f>
        <v>20.393182469531485</v>
      </c>
      <c r="F212" s="226">
        <v>10</v>
      </c>
      <c r="G212" s="227" t="s">
        <v>220</v>
      </c>
      <c r="H212" s="246">
        <v>2.42709</v>
      </c>
      <c r="I212" s="228">
        <f t="shared" si="27"/>
        <v>0.02548396207891861</v>
      </c>
      <c r="J212" s="229">
        <f>H212/SUM(Odisha!$Q$6:$V$6)*100000</f>
        <v>11.333278824789572</v>
      </c>
      <c r="AU212" s="122"/>
      <c r="AV212" s="122"/>
      <c r="AW212" s="122"/>
      <c r="AX212" s="122"/>
      <c r="AY212" s="122"/>
      <c r="AZ212" s="122"/>
    </row>
    <row r="214" spans="1:52" ht="16.2" thickBot="1">
      <c r="A214" s="138" t="s">
        <v>147</v>
      </c>
      <c r="B214" s="139"/>
      <c r="C214" s="140"/>
      <c r="D214" s="141"/>
      <c r="E214" s="142"/>
      <c r="AU214" s="122"/>
      <c r="AV214" s="122"/>
      <c r="AW214" s="122"/>
      <c r="AX214" s="122"/>
      <c r="AY214" s="122"/>
      <c r="AZ214" s="122"/>
    </row>
    <row r="215" spans="1:52" ht="16.2" thickBot="1">
      <c r="A215" s="281" t="s">
        <v>174</v>
      </c>
      <c r="B215" s="282"/>
      <c r="C215" s="282"/>
      <c r="D215" s="282"/>
      <c r="E215" s="283"/>
      <c r="F215" s="284" t="s">
        <v>175</v>
      </c>
      <c r="G215" s="285"/>
      <c r="H215" s="285"/>
      <c r="I215" s="285"/>
      <c r="J215" s="286"/>
      <c r="AU215" s="122"/>
      <c r="AV215" s="122"/>
      <c r="AW215" s="122"/>
      <c r="AX215" s="122"/>
      <c r="AY215" s="122"/>
      <c r="AZ215" s="122"/>
    </row>
    <row r="216" spans="1:52" ht="29.4" customHeight="1" thickBot="1">
      <c r="A216" s="197" t="s">
        <v>176</v>
      </c>
      <c r="B216" s="198" t="s">
        <v>177</v>
      </c>
      <c r="C216" s="199" t="s">
        <v>197</v>
      </c>
      <c r="D216" s="200" t="s">
        <v>198</v>
      </c>
      <c r="E216" s="201" t="s">
        <v>199</v>
      </c>
      <c r="F216" s="202" t="s">
        <v>176</v>
      </c>
      <c r="G216" s="203" t="s">
        <v>177</v>
      </c>
      <c r="H216" s="204" t="s">
        <v>197</v>
      </c>
      <c r="I216" s="205" t="s">
        <v>198</v>
      </c>
      <c r="J216" s="206" t="s">
        <v>199</v>
      </c>
      <c r="AU216" s="122"/>
      <c r="AV216" s="122"/>
      <c r="AW216" s="122"/>
      <c r="AX216" s="122"/>
      <c r="AY216" s="122"/>
      <c r="AZ216" s="122"/>
    </row>
    <row r="217" spans="1:52" ht="15">
      <c r="A217" s="207">
        <v>0</v>
      </c>
      <c r="B217" s="208" t="s">
        <v>2</v>
      </c>
      <c r="C217" s="243">
        <v>86.52909000000001</v>
      </c>
      <c r="D217" s="209">
        <f aca="true" t="shared" si="28" ref="D217:D227">C217/C$217</f>
        <v>1</v>
      </c>
      <c r="E217" s="210">
        <f>C217/SUM(Chhattisgarh!$I$6:$N$6)*100000</f>
        <v>604.9696264019829</v>
      </c>
      <c r="F217" s="230">
        <v>0</v>
      </c>
      <c r="G217" s="231" t="s">
        <v>2</v>
      </c>
      <c r="H217" s="247">
        <v>60.504180000000005</v>
      </c>
      <c r="I217" s="232">
        <f>H217/H$217</f>
        <v>1</v>
      </c>
      <c r="J217" s="213">
        <f>H217/SUM(Chhattisgarh!$Q$6:$V$6)*100000</f>
        <v>439.90121301104455</v>
      </c>
      <c r="AU217" s="122"/>
      <c r="AV217" s="122"/>
      <c r="AW217" s="122"/>
      <c r="AX217" s="122"/>
      <c r="AY217" s="122"/>
      <c r="AZ217" s="122"/>
    </row>
    <row r="218" spans="1:52" ht="15">
      <c r="A218" s="214">
        <v>1</v>
      </c>
      <c r="B218" s="215" t="s">
        <v>215</v>
      </c>
      <c r="C218" s="241">
        <v>10.53787</v>
      </c>
      <c r="D218" s="216">
        <f t="shared" si="28"/>
        <v>0.12178413063167541</v>
      </c>
      <c r="E218" s="233">
        <f>C218/SUM(Chhattisgarh!$I$6:$N$6)*100000</f>
        <v>73.67570000993496</v>
      </c>
      <c r="F218" s="218">
        <v>1</v>
      </c>
      <c r="G218" s="219" t="s">
        <v>80</v>
      </c>
      <c r="H218" s="245">
        <v>6.75796</v>
      </c>
      <c r="I218" s="220">
        <f aca="true" t="shared" si="29" ref="I218:I227">H218/H$217</f>
        <v>0.11169410113483066</v>
      </c>
      <c r="J218" s="221">
        <f>H218/SUM(Chhattisgarh!$Q$6:$V$6)*100000</f>
        <v>49.1343705753903</v>
      </c>
      <c r="AU218" s="122"/>
      <c r="AV218" s="122"/>
      <c r="AW218" s="122"/>
      <c r="AX218" s="122"/>
      <c r="AY218" s="122"/>
      <c r="AZ218" s="122"/>
    </row>
    <row r="219" spans="1:52" ht="15">
      <c r="A219" s="214">
        <v>2</v>
      </c>
      <c r="B219" s="215" t="s">
        <v>214</v>
      </c>
      <c r="C219" s="241">
        <v>8.67123</v>
      </c>
      <c r="D219" s="216">
        <f t="shared" si="28"/>
        <v>0.1002117322625258</v>
      </c>
      <c r="E219" s="233">
        <f>C219/SUM(Chhattisgarh!$I$6:$N$6)*100000</f>
        <v>60.625054227955765</v>
      </c>
      <c r="F219" s="218">
        <v>2</v>
      </c>
      <c r="G219" s="219" t="s">
        <v>206</v>
      </c>
      <c r="H219" s="245">
        <v>6.03369</v>
      </c>
      <c r="I219" s="220">
        <f t="shared" si="29"/>
        <v>0.09972352323426248</v>
      </c>
      <c r="J219" s="221">
        <f>H219/SUM(Chhattisgarh!$Q$6:$V$6)*100000</f>
        <v>43.86849883648715</v>
      </c>
      <c r="AU219" s="122"/>
      <c r="AV219" s="122"/>
      <c r="AW219" s="122"/>
      <c r="AX219" s="122"/>
      <c r="AY219" s="122"/>
      <c r="AZ219" s="122"/>
    </row>
    <row r="220" spans="1:52" ht="15">
      <c r="A220" s="214">
        <v>3</v>
      </c>
      <c r="B220" s="215" t="s">
        <v>206</v>
      </c>
      <c r="C220" s="241">
        <v>6.00795</v>
      </c>
      <c r="D220" s="216">
        <f t="shared" si="28"/>
        <v>0.06943271910059379</v>
      </c>
      <c r="E220" s="217">
        <f>C220/SUM(Chhattisgarh!$I$6:$N$6)*100000</f>
        <v>42.00468613436005</v>
      </c>
      <c r="F220" s="218">
        <v>3</v>
      </c>
      <c r="G220" s="219" t="s">
        <v>214</v>
      </c>
      <c r="H220" s="245">
        <v>5.88476</v>
      </c>
      <c r="I220" s="220">
        <f t="shared" si="29"/>
        <v>0.09726204040778669</v>
      </c>
      <c r="J220" s="221">
        <f>H220/SUM(Chhattisgarh!$Q$6:$V$6)*100000</f>
        <v>42.7856895553146</v>
      </c>
      <c r="AU220" s="122"/>
      <c r="AV220" s="122"/>
      <c r="AW220" s="122"/>
      <c r="AX220" s="122"/>
      <c r="AY220" s="122"/>
      <c r="AZ220" s="122"/>
    </row>
    <row r="221" spans="1:52" ht="15">
      <c r="A221" s="214">
        <v>4</v>
      </c>
      <c r="B221" s="215" t="s">
        <v>80</v>
      </c>
      <c r="C221" s="241">
        <v>5.458489999999999</v>
      </c>
      <c r="D221" s="216">
        <f t="shared" si="28"/>
        <v>0.06308271588202301</v>
      </c>
      <c r="E221" s="233">
        <f>C221/SUM(Chhattisgarh!$I$6:$N$6)*100000</f>
        <v>38.163127059569895</v>
      </c>
      <c r="F221" s="218">
        <v>4</v>
      </c>
      <c r="G221" s="219" t="s">
        <v>215</v>
      </c>
      <c r="H221" s="245">
        <v>5.048730000000001</v>
      </c>
      <c r="I221" s="220">
        <f t="shared" si="29"/>
        <v>0.0834443174008804</v>
      </c>
      <c r="J221" s="221">
        <f>H221/SUM(Chhattisgarh!$Q$6:$V$6)*100000</f>
        <v>36.7072564435259</v>
      </c>
      <c r="AU221" s="122"/>
      <c r="AV221" s="122"/>
      <c r="AW221" s="122"/>
      <c r="AX221" s="122"/>
      <c r="AY221" s="122"/>
      <c r="AZ221" s="122"/>
    </row>
    <row r="222" spans="1:52" ht="15">
      <c r="A222" s="214">
        <v>5</v>
      </c>
      <c r="B222" s="215" t="s">
        <v>4</v>
      </c>
      <c r="C222" s="241">
        <v>4.91201</v>
      </c>
      <c r="D222" s="216">
        <f t="shared" si="28"/>
        <v>0.056767151948552794</v>
      </c>
      <c r="E222" s="233">
        <f>C222/SUM(Chhattisgarh!$I$6:$N$6)*100000</f>
        <v>34.342402706220575</v>
      </c>
      <c r="F222" s="218">
        <v>5</v>
      </c>
      <c r="G222" s="219" t="s">
        <v>56</v>
      </c>
      <c r="H222" s="245">
        <v>3.9211200000000006</v>
      </c>
      <c r="I222" s="220">
        <f t="shared" si="29"/>
        <v>0.06480742322265999</v>
      </c>
      <c r="J222" s="221">
        <f>H222/SUM(Chhattisgarh!$Q$6:$V$6)*100000</f>
        <v>28.50886408776827</v>
      </c>
      <c r="AU222" s="122"/>
      <c r="AV222" s="122"/>
      <c r="AW222" s="122"/>
      <c r="AX222" s="122"/>
      <c r="AY222" s="122"/>
      <c r="AZ222" s="122"/>
    </row>
    <row r="223" spans="1:52" ht="15">
      <c r="A223" s="214">
        <v>6</v>
      </c>
      <c r="B223" s="215" t="s">
        <v>225</v>
      </c>
      <c r="C223" s="241">
        <v>3.77961</v>
      </c>
      <c r="D223" s="216">
        <f t="shared" si="28"/>
        <v>0.04368022361034884</v>
      </c>
      <c r="E223" s="233">
        <f>C223/SUM(Chhattisgarh!$I$6:$N$6)*100000</f>
        <v>26.42520855870781</v>
      </c>
      <c r="F223" s="218">
        <v>6</v>
      </c>
      <c r="G223" s="219" t="s">
        <v>202</v>
      </c>
      <c r="H223" s="245">
        <v>3.23385</v>
      </c>
      <c r="I223" s="220">
        <f t="shared" si="29"/>
        <v>0.05344837331900043</v>
      </c>
      <c r="J223" s="221">
        <f>H223/SUM(Chhattisgarh!$Q$6:$V$6)*100000</f>
        <v>23.51200425649544</v>
      </c>
      <c r="AU223" s="122"/>
      <c r="AV223" s="122"/>
      <c r="AW223" s="122"/>
      <c r="AX223" s="122"/>
      <c r="AY223" s="122"/>
      <c r="AZ223" s="122"/>
    </row>
    <row r="224" spans="1:52" ht="15">
      <c r="A224" s="214">
        <v>7</v>
      </c>
      <c r="B224" s="215" t="s">
        <v>218</v>
      </c>
      <c r="C224" s="241">
        <v>3.7665600000000006</v>
      </c>
      <c r="D224" s="216">
        <f t="shared" si="28"/>
        <v>0.043529407277945485</v>
      </c>
      <c r="E224" s="233">
        <f>C224/SUM(Chhattisgarh!$I$6:$N$6)*100000</f>
        <v>26.333969258438433</v>
      </c>
      <c r="F224" s="218">
        <v>7</v>
      </c>
      <c r="G224" s="219" t="s">
        <v>14</v>
      </c>
      <c r="H224" s="245">
        <v>2.4106000000000005</v>
      </c>
      <c r="I224" s="220">
        <f t="shared" si="29"/>
        <v>0.03984187538778313</v>
      </c>
      <c r="J224" s="221">
        <f>H224/SUM(Chhattisgarh!$Q$6:$V$6)*100000</f>
        <v>17.52648931172068</v>
      </c>
      <c r="AU224" s="122"/>
      <c r="AV224" s="122"/>
      <c r="AW224" s="122"/>
      <c r="AX224" s="122"/>
      <c r="AY224" s="122"/>
      <c r="AZ224" s="122"/>
    </row>
    <row r="225" spans="1:52" ht="15">
      <c r="A225" s="214">
        <v>8</v>
      </c>
      <c r="B225" s="215" t="s">
        <v>219</v>
      </c>
      <c r="C225" s="241">
        <v>3.60164</v>
      </c>
      <c r="D225" s="216">
        <f t="shared" si="28"/>
        <v>0.04162345865419363</v>
      </c>
      <c r="E225" s="233">
        <f>C225/SUM(Chhattisgarh!$I$6:$N$6)*100000</f>
        <v>25.180928231585902</v>
      </c>
      <c r="F225" s="218">
        <v>8</v>
      </c>
      <c r="G225" s="219" t="s">
        <v>208</v>
      </c>
      <c r="H225" s="245">
        <v>2.41058</v>
      </c>
      <c r="I225" s="220">
        <f t="shared" si="29"/>
        <v>0.03984154483210912</v>
      </c>
      <c r="J225" s="221">
        <f>H225/SUM(Chhattisgarh!$Q$6:$V$6)*100000</f>
        <v>17.526343899878714</v>
      </c>
      <c r="AU225" s="122"/>
      <c r="AV225" s="122"/>
      <c r="AW225" s="122"/>
      <c r="AX225" s="122"/>
      <c r="AY225" s="122"/>
      <c r="AZ225" s="122"/>
    </row>
    <row r="226" spans="1:52" ht="15">
      <c r="A226" s="214">
        <v>9</v>
      </c>
      <c r="B226" s="215" t="s">
        <v>189</v>
      </c>
      <c r="C226" s="241">
        <v>3.4369099999999992</v>
      </c>
      <c r="D226" s="216">
        <f t="shared" si="28"/>
        <v>0.03971970582378711</v>
      </c>
      <c r="E226" s="233">
        <f>C226/SUM(Chhattisgarh!$I$6:$N$6)*100000</f>
        <v>24.02921559301315</v>
      </c>
      <c r="F226" s="218">
        <v>9</v>
      </c>
      <c r="G226" s="219" t="s">
        <v>55</v>
      </c>
      <c r="H226" s="245">
        <v>2.29891</v>
      </c>
      <c r="I226" s="220">
        <f t="shared" si="29"/>
        <v>0.03799588722630403</v>
      </c>
      <c r="J226" s="221">
        <f>H226/SUM(Chhattisgarh!$Q$6:$V$6)*100000</f>
        <v>16.714436880281994</v>
      </c>
      <c r="AU226" s="122"/>
      <c r="AV226" s="122"/>
      <c r="AW226" s="122"/>
      <c r="AX226" s="122"/>
      <c r="AY226" s="122"/>
      <c r="AZ226" s="122"/>
    </row>
    <row r="227" spans="1:52" ht="15" thickBot="1">
      <c r="A227" s="222">
        <v>10</v>
      </c>
      <c r="B227" s="223" t="s">
        <v>216</v>
      </c>
      <c r="C227" s="242">
        <v>3.36073</v>
      </c>
      <c r="D227" s="224">
        <f t="shared" si="28"/>
        <v>0.0388393082603781</v>
      </c>
      <c r="E227" s="234">
        <f>C227/SUM(Chhattisgarh!$I$6:$N$6)*100000</f>
        <v>23.496601807992384</v>
      </c>
      <c r="F227" s="226">
        <v>10</v>
      </c>
      <c r="G227" s="227" t="s">
        <v>4</v>
      </c>
      <c r="H227" s="246">
        <v>2.2937600000000002</v>
      </c>
      <c r="I227" s="228">
        <f t="shared" si="29"/>
        <v>0.03791076914024783</v>
      </c>
      <c r="J227" s="229">
        <f>H227/SUM(Chhattisgarh!$Q$6:$V$6)*100000</f>
        <v>16.676993330976693</v>
      </c>
      <c r="AU227" s="122"/>
      <c r="AV227" s="122"/>
      <c r="AW227" s="122"/>
      <c r="AX227" s="122"/>
      <c r="AY227" s="122"/>
      <c r="AZ227" s="122"/>
    </row>
    <row r="229" spans="1:52" ht="16.2" thickBot="1">
      <c r="A229" s="138" t="s">
        <v>148</v>
      </c>
      <c r="B229" s="139"/>
      <c r="C229" s="140"/>
      <c r="D229" s="141"/>
      <c r="E229" s="142"/>
      <c r="AU229" s="122"/>
      <c r="AV229" s="122"/>
      <c r="AW229" s="122"/>
      <c r="AX229" s="122"/>
      <c r="AY229" s="122"/>
      <c r="AZ229" s="122"/>
    </row>
    <row r="230" spans="1:52" ht="16.2" thickBot="1">
      <c r="A230" s="281" t="s">
        <v>174</v>
      </c>
      <c r="B230" s="282"/>
      <c r="C230" s="282"/>
      <c r="D230" s="282"/>
      <c r="E230" s="283"/>
      <c r="F230" s="284" t="s">
        <v>175</v>
      </c>
      <c r="G230" s="285"/>
      <c r="H230" s="285"/>
      <c r="I230" s="285"/>
      <c r="J230" s="286"/>
      <c r="AU230" s="122"/>
      <c r="AV230" s="122"/>
      <c r="AW230" s="122"/>
      <c r="AX230" s="122"/>
      <c r="AY230" s="122"/>
      <c r="AZ230" s="122"/>
    </row>
    <row r="231" spans="1:52" ht="29.4" customHeight="1" thickBot="1">
      <c r="A231" s="197" t="s">
        <v>176</v>
      </c>
      <c r="B231" s="198" t="s">
        <v>177</v>
      </c>
      <c r="C231" s="199" t="s">
        <v>197</v>
      </c>
      <c r="D231" s="200" t="s">
        <v>198</v>
      </c>
      <c r="E231" s="201" t="s">
        <v>199</v>
      </c>
      <c r="F231" s="202" t="s">
        <v>176</v>
      </c>
      <c r="G231" s="203" t="s">
        <v>177</v>
      </c>
      <c r="H231" s="204" t="s">
        <v>197</v>
      </c>
      <c r="I231" s="205" t="s">
        <v>198</v>
      </c>
      <c r="J231" s="206" t="s">
        <v>199</v>
      </c>
      <c r="AU231" s="122"/>
      <c r="AV231" s="122"/>
      <c r="AW231" s="122"/>
      <c r="AX231" s="122"/>
      <c r="AY231" s="122"/>
      <c r="AZ231" s="122"/>
    </row>
    <row r="232" spans="1:52" ht="15">
      <c r="A232" s="207">
        <v>0</v>
      </c>
      <c r="B232" s="208" t="s">
        <v>2</v>
      </c>
      <c r="C232" s="243">
        <v>252.76476999999994</v>
      </c>
      <c r="D232" s="209">
        <f aca="true" t="shared" si="30" ref="D232:D242">C232/C$232</f>
        <v>1</v>
      </c>
      <c r="E232" s="210">
        <f>C232/SUM('Madhya Pradesh'!$I$6:$N$6)*100000</f>
        <v>614.3719887049659</v>
      </c>
      <c r="F232" s="230">
        <v>0</v>
      </c>
      <c r="G232" s="231" t="s">
        <v>2</v>
      </c>
      <c r="H232" s="247">
        <v>164.78415999999999</v>
      </c>
      <c r="I232" s="232">
        <f>H232/H$232</f>
        <v>1</v>
      </c>
      <c r="J232" s="213">
        <f>H232/SUM('Madhya Pradesh'!$Q$6:$V$6)*100000</f>
        <v>440.23598703423136</v>
      </c>
      <c r="AU232" s="122"/>
      <c r="AV232" s="122"/>
      <c r="AW232" s="122"/>
      <c r="AX232" s="122"/>
      <c r="AY232" s="122"/>
      <c r="AZ232" s="122"/>
    </row>
    <row r="233" spans="1:52" ht="15">
      <c r="A233" s="214">
        <v>1</v>
      </c>
      <c r="B233" s="215" t="s">
        <v>215</v>
      </c>
      <c r="C233" s="241">
        <v>38.117560000000005</v>
      </c>
      <c r="D233" s="216">
        <f t="shared" si="30"/>
        <v>0.15080250305451987</v>
      </c>
      <c r="E233" s="233">
        <f>C233/SUM('Madhya Pradesh'!$I$6:$N$6)*100000</f>
        <v>92.64883370329207</v>
      </c>
      <c r="F233" s="218">
        <v>1</v>
      </c>
      <c r="G233" s="219" t="s">
        <v>206</v>
      </c>
      <c r="H233" s="245">
        <v>20.54872</v>
      </c>
      <c r="I233" s="220">
        <f aca="true" t="shared" si="31" ref="I233:I242">H233/H$232</f>
        <v>0.1247008207585001</v>
      </c>
      <c r="J233" s="221">
        <f>H233/SUM('Madhya Pradesh'!$Q$6:$V$6)*100000</f>
        <v>54.89778891059706</v>
      </c>
      <c r="AU233" s="122"/>
      <c r="AV233" s="122"/>
      <c r="AW233" s="122"/>
      <c r="AX233" s="122"/>
      <c r="AY233" s="122"/>
      <c r="AZ233" s="122"/>
    </row>
    <row r="234" spans="1:52" ht="15">
      <c r="A234" s="214">
        <v>2</v>
      </c>
      <c r="B234" s="215" t="s">
        <v>206</v>
      </c>
      <c r="C234" s="241">
        <v>25.110980000000005</v>
      </c>
      <c r="D234" s="216">
        <f t="shared" si="30"/>
        <v>0.0993452529005526</v>
      </c>
      <c r="E234" s="233">
        <f>C234/SUM('Madhya Pradesh'!$I$6:$N$6)*100000</f>
        <v>61.03494059291029</v>
      </c>
      <c r="F234" s="218">
        <v>2</v>
      </c>
      <c r="G234" s="219" t="s">
        <v>215</v>
      </c>
      <c r="H234" s="245">
        <v>14.99744</v>
      </c>
      <c r="I234" s="220">
        <f t="shared" si="31"/>
        <v>0.09101263131116487</v>
      </c>
      <c r="J234" s="221">
        <f>H234/SUM('Madhya Pradesh'!$Q$6:$V$6)*100000</f>
        <v>40.067035577853254</v>
      </c>
      <c r="AU234" s="122"/>
      <c r="AV234" s="122"/>
      <c r="AW234" s="122"/>
      <c r="AX234" s="122"/>
      <c r="AY234" s="122"/>
      <c r="AZ234" s="122"/>
    </row>
    <row r="235" spans="1:52" ht="15">
      <c r="A235" s="214">
        <v>3</v>
      </c>
      <c r="B235" s="215" t="s">
        <v>4</v>
      </c>
      <c r="C235" s="241">
        <v>16.2996</v>
      </c>
      <c r="D235" s="216">
        <f t="shared" si="30"/>
        <v>0.06448525243450662</v>
      </c>
      <c r="E235" s="233">
        <f>C235/SUM('Madhya Pradesh'!$I$6:$N$6)*100000</f>
        <v>39.617932780329575</v>
      </c>
      <c r="F235" s="218">
        <v>3</v>
      </c>
      <c r="G235" s="219" t="s">
        <v>80</v>
      </c>
      <c r="H235" s="245">
        <v>12.655380000000001</v>
      </c>
      <c r="I235" s="220">
        <f t="shared" si="31"/>
        <v>0.07679973609113887</v>
      </c>
      <c r="J235" s="221">
        <f>H235/SUM('Madhya Pradesh'!$Q$6:$V$6)*100000</f>
        <v>33.810007622051</v>
      </c>
      <c r="AU235" s="122"/>
      <c r="AV235" s="122"/>
      <c r="AW235" s="122"/>
      <c r="AX235" s="122"/>
      <c r="AY235" s="122"/>
      <c r="AZ235" s="122"/>
    </row>
    <row r="236" spans="1:52" ht="15">
      <c r="A236" s="214">
        <v>4</v>
      </c>
      <c r="B236" s="215" t="s">
        <v>216</v>
      </c>
      <c r="C236" s="241">
        <v>15.533299999999999</v>
      </c>
      <c r="D236" s="216">
        <f t="shared" si="30"/>
        <v>0.06145357994312262</v>
      </c>
      <c r="E236" s="233">
        <f>C236/SUM('Madhya Pradesh'!$I$6:$N$6)*100000</f>
        <v>37.75535812269585</v>
      </c>
      <c r="F236" s="218">
        <v>4</v>
      </c>
      <c r="G236" s="219" t="s">
        <v>55</v>
      </c>
      <c r="H236" s="245">
        <v>10.8593</v>
      </c>
      <c r="I236" s="220">
        <f t="shared" si="31"/>
        <v>0.06590014477119646</v>
      </c>
      <c r="J236" s="221">
        <f>H236/SUM('Madhya Pradesh'!$Q$6:$V$6)*100000</f>
        <v>29.011615279046413</v>
      </c>
      <c r="AU236" s="122"/>
      <c r="AV236" s="122"/>
      <c r="AW236" s="122"/>
      <c r="AX236" s="122"/>
      <c r="AY236" s="122"/>
      <c r="AZ236" s="122"/>
    </row>
    <row r="237" spans="1:52" ht="15">
      <c r="A237" s="214">
        <v>5</v>
      </c>
      <c r="B237" s="215" t="s">
        <v>225</v>
      </c>
      <c r="C237" s="241">
        <v>14.549389999999999</v>
      </c>
      <c r="D237" s="216">
        <f t="shared" si="30"/>
        <v>0.05756098842413839</v>
      </c>
      <c r="E237" s="233">
        <f>C237/SUM('Madhya Pradesh'!$I$6:$N$6)*100000</f>
        <v>35.363858929961424</v>
      </c>
      <c r="F237" s="218">
        <v>5</v>
      </c>
      <c r="G237" s="219" t="s">
        <v>189</v>
      </c>
      <c r="H237" s="245">
        <v>10.23633</v>
      </c>
      <c r="I237" s="220">
        <f t="shared" si="31"/>
        <v>0.06211962363372791</v>
      </c>
      <c r="J237" s="221">
        <f>H237/SUM('Madhya Pradesh'!$Q$6:$V$6)*100000</f>
        <v>27.347293824589176</v>
      </c>
      <c r="AU237" s="122"/>
      <c r="AV237" s="122"/>
      <c r="AW237" s="122"/>
      <c r="AX237" s="122"/>
      <c r="AY237" s="122"/>
      <c r="AZ237" s="122"/>
    </row>
    <row r="238" spans="1:52" ht="15">
      <c r="A238" s="214">
        <v>6</v>
      </c>
      <c r="B238" s="215" t="s">
        <v>80</v>
      </c>
      <c r="C238" s="241">
        <v>14.501029999999998</v>
      </c>
      <c r="D238" s="216">
        <f t="shared" si="30"/>
        <v>0.057369664293010464</v>
      </c>
      <c r="E238" s="233">
        <f>C238/SUM('Madhya Pradesh'!$I$6:$N$6)*100000</f>
        <v>35.24631474303311</v>
      </c>
      <c r="F238" s="218">
        <v>6</v>
      </c>
      <c r="G238" s="219" t="s">
        <v>56</v>
      </c>
      <c r="H238" s="245">
        <v>9.768780000000001</v>
      </c>
      <c r="I238" s="220">
        <f t="shared" si="31"/>
        <v>0.05928227567504062</v>
      </c>
      <c r="J238" s="221">
        <f>H238/SUM('Madhya Pradesh'!$Q$6:$V$6)*100000</f>
        <v>26.098191145436914</v>
      </c>
      <c r="AU238" s="122"/>
      <c r="AV238" s="122"/>
      <c r="AW238" s="122"/>
      <c r="AX238" s="122"/>
      <c r="AY238" s="122"/>
      <c r="AZ238" s="122"/>
    </row>
    <row r="239" spans="1:52" ht="15">
      <c r="A239" s="214">
        <v>7</v>
      </c>
      <c r="B239" s="215" t="s">
        <v>189</v>
      </c>
      <c r="C239" s="241">
        <v>13.61124</v>
      </c>
      <c r="D239" s="216">
        <f t="shared" si="30"/>
        <v>0.05384943479267306</v>
      </c>
      <c r="E239" s="233">
        <f>C239/SUM('Madhya Pradesh'!$I$6:$N$6)*100000</f>
        <v>33.08358434421293</v>
      </c>
      <c r="F239" s="218">
        <v>7</v>
      </c>
      <c r="G239" s="219" t="s">
        <v>214</v>
      </c>
      <c r="H239" s="245">
        <v>9.518690000000001</v>
      </c>
      <c r="I239" s="220">
        <f t="shared" si="31"/>
        <v>0.0577645933929572</v>
      </c>
      <c r="J239" s="221">
        <f>H239/SUM('Madhya Pradesh'!$Q$6:$V$6)*100000</f>
        <v>25.430052787979555</v>
      </c>
      <c r="AU239" s="122"/>
      <c r="AV239" s="122"/>
      <c r="AW239" s="122"/>
      <c r="AX239" s="122"/>
      <c r="AY239" s="122"/>
      <c r="AZ239" s="122"/>
    </row>
    <row r="240" spans="1:52" ht="15">
      <c r="A240" s="214">
        <v>8</v>
      </c>
      <c r="B240" s="215" t="s">
        <v>55</v>
      </c>
      <c r="C240" s="241">
        <v>11.89436</v>
      </c>
      <c r="D240" s="216">
        <f t="shared" si="30"/>
        <v>0.0470570325128775</v>
      </c>
      <c r="E240" s="233">
        <f>C240/SUM('Madhya Pradesh'!$I$6:$N$6)*100000</f>
        <v>28.91052264749079</v>
      </c>
      <c r="F240" s="218">
        <v>8</v>
      </c>
      <c r="G240" s="219" t="s">
        <v>202</v>
      </c>
      <c r="H240" s="245">
        <v>8.54454</v>
      </c>
      <c r="I240" s="220">
        <f t="shared" si="31"/>
        <v>0.05185292081471909</v>
      </c>
      <c r="J240" s="221">
        <f>H240/SUM('Madhya Pradesh'!$Q$6:$V$6)*100000</f>
        <v>22.8275217754757</v>
      </c>
      <c r="AU240" s="122"/>
      <c r="AV240" s="122"/>
      <c r="AW240" s="122"/>
      <c r="AX240" s="122"/>
      <c r="AY240" s="122"/>
      <c r="AZ240" s="122"/>
    </row>
    <row r="241" spans="1:52" ht="15">
      <c r="A241" s="214">
        <v>9</v>
      </c>
      <c r="B241" s="215" t="s">
        <v>214</v>
      </c>
      <c r="C241" s="241">
        <v>11.52738</v>
      </c>
      <c r="D241" s="216">
        <f t="shared" si="30"/>
        <v>0.04560516878993858</v>
      </c>
      <c r="E241" s="233">
        <f>C241/SUM('Madhya Pradesh'!$I$6:$N$6)*100000</f>
        <v>28.01853824470021</v>
      </c>
      <c r="F241" s="218">
        <v>9</v>
      </c>
      <c r="G241" s="219" t="s">
        <v>216</v>
      </c>
      <c r="H241" s="245">
        <v>6.422039999999999</v>
      </c>
      <c r="I241" s="220">
        <f t="shared" si="31"/>
        <v>0.03897243521464684</v>
      </c>
      <c r="J241" s="221">
        <f>H241/SUM('Madhya Pradesh'!$Q$6:$V$6)*100000</f>
        <v>17.15706848384769</v>
      </c>
      <c r="AU241" s="122"/>
      <c r="AV241" s="122"/>
      <c r="AW241" s="122"/>
      <c r="AX241" s="122"/>
      <c r="AY241" s="122"/>
      <c r="AZ241" s="122"/>
    </row>
    <row r="242" spans="1:52" ht="15" thickBot="1">
      <c r="A242" s="222">
        <v>10</v>
      </c>
      <c r="B242" s="223" t="s">
        <v>202</v>
      </c>
      <c r="C242" s="242">
        <v>10.308399999999999</v>
      </c>
      <c r="D242" s="224">
        <f t="shared" si="30"/>
        <v>0.040782582161271924</v>
      </c>
      <c r="E242" s="234">
        <f>C242/SUM('Madhya Pradesh'!$I$6:$N$6)*100000</f>
        <v>25.0556761069443</v>
      </c>
      <c r="F242" s="226">
        <v>10</v>
      </c>
      <c r="G242" s="227" t="s">
        <v>4</v>
      </c>
      <c r="H242" s="246">
        <v>5.460229999999999</v>
      </c>
      <c r="I242" s="228">
        <f t="shared" si="31"/>
        <v>0.033135648474950506</v>
      </c>
      <c r="J242" s="229">
        <f>H242/SUM('Madhya Pradesh'!$Q$6:$V$6)*100000</f>
        <v>14.587504912389159</v>
      </c>
      <c r="AU242" s="122"/>
      <c r="AV242" s="122"/>
      <c r="AW242" s="122"/>
      <c r="AX242" s="122"/>
      <c r="AY242" s="122"/>
      <c r="AZ242" s="122"/>
    </row>
    <row r="244" spans="1:52" ht="16.2" thickBot="1">
      <c r="A244" s="138" t="s">
        <v>149</v>
      </c>
      <c r="B244" s="139"/>
      <c r="C244" s="140"/>
      <c r="D244" s="141"/>
      <c r="E244" s="142"/>
      <c r="AU244" s="122"/>
      <c r="AV244" s="122"/>
      <c r="AW244" s="122"/>
      <c r="AX244" s="122"/>
      <c r="AY244" s="122"/>
      <c r="AZ244" s="122"/>
    </row>
    <row r="245" spans="1:52" ht="16.2" thickBot="1">
      <c r="A245" s="281" t="s">
        <v>174</v>
      </c>
      <c r="B245" s="282"/>
      <c r="C245" s="282"/>
      <c r="D245" s="282"/>
      <c r="E245" s="283"/>
      <c r="F245" s="284" t="s">
        <v>175</v>
      </c>
      <c r="G245" s="285"/>
      <c r="H245" s="285"/>
      <c r="I245" s="285"/>
      <c r="J245" s="286"/>
      <c r="AU245" s="122"/>
      <c r="AV245" s="122"/>
      <c r="AW245" s="122"/>
      <c r="AX245" s="122"/>
      <c r="AY245" s="122"/>
      <c r="AZ245" s="122"/>
    </row>
    <row r="246" spans="1:52" ht="29.4" customHeight="1" thickBot="1">
      <c r="A246" s="197" t="s">
        <v>176</v>
      </c>
      <c r="B246" s="198" t="s">
        <v>177</v>
      </c>
      <c r="C246" s="199" t="s">
        <v>197</v>
      </c>
      <c r="D246" s="200" t="s">
        <v>198</v>
      </c>
      <c r="E246" s="201" t="s">
        <v>199</v>
      </c>
      <c r="F246" s="202" t="s">
        <v>176</v>
      </c>
      <c r="G246" s="203" t="s">
        <v>177</v>
      </c>
      <c r="H246" s="204" t="s">
        <v>197</v>
      </c>
      <c r="I246" s="205" t="s">
        <v>198</v>
      </c>
      <c r="J246" s="206" t="s">
        <v>199</v>
      </c>
      <c r="AU246" s="122"/>
      <c r="AV246" s="122"/>
      <c r="AW246" s="122"/>
      <c r="AX246" s="122"/>
      <c r="AY246" s="122"/>
      <c r="AZ246" s="122"/>
    </row>
    <row r="247" spans="1:52" ht="15">
      <c r="A247" s="207">
        <v>0</v>
      </c>
      <c r="B247" s="208" t="s">
        <v>2</v>
      </c>
      <c r="C247" s="243">
        <v>173.89536</v>
      </c>
      <c r="D247" s="209">
        <f aca="true" t="shared" si="32" ref="D247:D257">C247/C$247</f>
        <v>1</v>
      </c>
      <c r="E247" s="210">
        <f>C247/SUM(Gujarat!$I$6:$N$6)*100000</f>
        <v>505.14739760666447</v>
      </c>
      <c r="F247" s="230">
        <v>0</v>
      </c>
      <c r="G247" s="231" t="s">
        <v>2</v>
      </c>
      <c r="H247" s="247">
        <v>106.52395999999999</v>
      </c>
      <c r="I247" s="232">
        <f>H247/H$247</f>
        <v>1</v>
      </c>
      <c r="J247" s="213">
        <f>H247/SUM(Gujarat!$Q$6:$V$6)*100000</f>
        <v>348.76537652065963</v>
      </c>
      <c r="AU247" s="122"/>
      <c r="AV247" s="122"/>
      <c r="AW247" s="122"/>
      <c r="AX247" s="122"/>
      <c r="AY247" s="122"/>
      <c r="AZ247" s="122"/>
    </row>
    <row r="248" spans="1:52" ht="15">
      <c r="A248" s="214">
        <v>1</v>
      </c>
      <c r="B248" s="215" t="s">
        <v>215</v>
      </c>
      <c r="C248" s="241">
        <v>39.56004</v>
      </c>
      <c r="D248" s="216">
        <f t="shared" si="32"/>
        <v>0.22749336152499985</v>
      </c>
      <c r="E248" s="233">
        <f>C248/SUM(Gujarat!$I$6:$N$6)*100000</f>
        <v>114.91767954714578</v>
      </c>
      <c r="F248" s="218">
        <v>1</v>
      </c>
      <c r="G248" s="219" t="s">
        <v>215</v>
      </c>
      <c r="H248" s="245">
        <v>14.69412</v>
      </c>
      <c r="I248" s="220">
        <f aca="true" t="shared" si="33" ref="I248:I257">H248/H$247</f>
        <v>0.1379419240516406</v>
      </c>
      <c r="J248" s="221">
        <f>H248/SUM(Gujarat!$Q$6:$V$6)*100000</f>
        <v>48.10936707985467</v>
      </c>
      <c r="AU248" s="122"/>
      <c r="AV248" s="122"/>
      <c r="AW248" s="122"/>
      <c r="AX248" s="122"/>
      <c r="AY248" s="122"/>
      <c r="AZ248" s="122"/>
    </row>
    <row r="249" spans="1:52" ht="15">
      <c r="A249" s="214">
        <v>2</v>
      </c>
      <c r="B249" s="215" t="s">
        <v>4</v>
      </c>
      <c r="C249" s="241">
        <v>14.333810000000001</v>
      </c>
      <c r="D249" s="216">
        <f t="shared" si="32"/>
        <v>0.08242778875756088</v>
      </c>
      <c r="E249" s="233">
        <f>C249/SUM(Gujarat!$I$6:$N$6)*100000</f>
        <v>41.63818298135376</v>
      </c>
      <c r="F249" s="218">
        <v>2</v>
      </c>
      <c r="G249" s="219" t="s">
        <v>189</v>
      </c>
      <c r="H249" s="245">
        <v>10.29012</v>
      </c>
      <c r="I249" s="220">
        <f t="shared" si="33"/>
        <v>0.09659911253768637</v>
      </c>
      <c r="J249" s="221">
        <f>H249/SUM(Gujarat!$Q$6:$V$6)*100000</f>
        <v>33.690425855767764</v>
      </c>
      <c r="AU249" s="122"/>
      <c r="AV249" s="122"/>
      <c r="AW249" s="122"/>
      <c r="AX249" s="122"/>
      <c r="AY249" s="122"/>
      <c r="AZ249" s="122"/>
    </row>
    <row r="250" spans="1:52" ht="15">
      <c r="A250" s="214">
        <v>3</v>
      </c>
      <c r="B250" s="215" t="s">
        <v>189</v>
      </c>
      <c r="C250" s="241">
        <v>12.982739999999998</v>
      </c>
      <c r="D250" s="216">
        <f t="shared" si="32"/>
        <v>0.07465834626064777</v>
      </c>
      <c r="E250" s="233">
        <f>C250/SUM(Gujarat!$I$6:$N$6)*100000</f>
        <v>37.713469323183475</v>
      </c>
      <c r="F250" s="218">
        <v>3</v>
      </c>
      <c r="G250" s="219" t="s">
        <v>206</v>
      </c>
      <c r="H250" s="245">
        <v>10.07966</v>
      </c>
      <c r="I250" s="220">
        <f t="shared" si="33"/>
        <v>0.09462340679035967</v>
      </c>
      <c r="J250" s="221">
        <f>H250/SUM(Gujarat!$Q$6:$V$6)*100000</f>
        <v>33.001368096907335</v>
      </c>
      <c r="AU250" s="122"/>
      <c r="AV250" s="122"/>
      <c r="AW250" s="122"/>
      <c r="AX250" s="122"/>
      <c r="AY250" s="122"/>
      <c r="AZ250" s="122"/>
    </row>
    <row r="251" spans="1:52" ht="15">
      <c r="A251" s="214">
        <v>4</v>
      </c>
      <c r="B251" s="215" t="s">
        <v>216</v>
      </c>
      <c r="C251" s="241">
        <v>12.363850000000001</v>
      </c>
      <c r="D251" s="216">
        <f t="shared" si="32"/>
        <v>0.07109936688362473</v>
      </c>
      <c r="E251" s="233">
        <f>C251/SUM(Gujarat!$I$6:$N$6)*100000</f>
        <v>35.91566015274449</v>
      </c>
      <c r="F251" s="218">
        <v>4</v>
      </c>
      <c r="G251" s="219" t="s">
        <v>216</v>
      </c>
      <c r="H251" s="245">
        <v>6.429379999999999</v>
      </c>
      <c r="I251" s="220">
        <f t="shared" si="33"/>
        <v>0.060356186533057916</v>
      </c>
      <c r="J251" s="221">
        <f>H251/SUM(Gujarat!$Q$6:$V$6)*100000</f>
        <v>21.05014812155311</v>
      </c>
      <c r="AU251" s="122"/>
      <c r="AV251" s="122"/>
      <c r="AW251" s="122"/>
      <c r="AX251" s="122"/>
      <c r="AY251" s="122"/>
      <c r="AZ251" s="122"/>
    </row>
    <row r="252" spans="1:52" ht="15">
      <c r="A252" s="214">
        <v>5</v>
      </c>
      <c r="B252" s="215" t="s">
        <v>206</v>
      </c>
      <c r="C252" s="241">
        <v>12.01336</v>
      </c>
      <c r="D252" s="216">
        <f t="shared" si="32"/>
        <v>0.0690838444453032</v>
      </c>
      <c r="E252" s="233">
        <f>C252/SUM(Gujarat!$I$6:$N$6)*100000</f>
        <v>34.89752423820854</v>
      </c>
      <c r="F252" s="218">
        <v>5</v>
      </c>
      <c r="G252" s="219" t="s">
        <v>4</v>
      </c>
      <c r="H252" s="245">
        <v>6.4273299999999995</v>
      </c>
      <c r="I252" s="220">
        <f t="shared" si="33"/>
        <v>0.060336942036326856</v>
      </c>
      <c r="J252" s="221">
        <f>H252/SUM(Gujarat!$Q$6:$V$6)*100000</f>
        <v>21.04343630740475</v>
      </c>
      <c r="AU252" s="122"/>
      <c r="AV252" s="122"/>
      <c r="AW252" s="122"/>
      <c r="AX252" s="122"/>
      <c r="AY252" s="122"/>
      <c r="AZ252" s="122"/>
    </row>
    <row r="253" spans="1:52" ht="15">
      <c r="A253" s="214">
        <v>6</v>
      </c>
      <c r="B253" s="215" t="s">
        <v>225</v>
      </c>
      <c r="C253" s="241">
        <v>9.65657</v>
      </c>
      <c r="D253" s="216">
        <f t="shared" si="32"/>
        <v>0.055530923884340555</v>
      </c>
      <c r="E253" s="233">
        <f>C253/SUM(Gujarat!$I$6:$N$6)*100000</f>
        <v>28.051301686868406</v>
      </c>
      <c r="F253" s="218">
        <v>6</v>
      </c>
      <c r="G253" s="219" t="s">
        <v>55</v>
      </c>
      <c r="H253" s="245">
        <v>6.237079999999999</v>
      </c>
      <c r="I253" s="220">
        <f t="shared" si="33"/>
        <v>0.05855095886409029</v>
      </c>
      <c r="J253" s="221">
        <f>H253/SUM(Gujarat!$Q$6:$V$6)*100000</f>
        <v>20.420547213880102</v>
      </c>
      <c r="AU253" s="122"/>
      <c r="AV253" s="122"/>
      <c r="AW253" s="122"/>
      <c r="AX253" s="122"/>
      <c r="AY253" s="122"/>
      <c r="AZ253" s="122"/>
    </row>
    <row r="254" spans="1:52" ht="15">
      <c r="A254" s="214">
        <v>7</v>
      </c>
      <c r="B254" s="215" t="s">
        <v>214</v>
      </c>
      <c r="C254" s="241">
        <v>7.20624</v>
      </c>
      <c r="D254" s="216">
        <f t="shared" si="32"/>
        <v>0.041440093628720163</v>
      </c>
      <c r="E254" s="233">
        <f>C254/SUM(Gujarat!$I$6:$N$6)*100000</f>
        <v>20.933355453124513</v>
      </c>
      <c r="F254" s="218">
        <v>7</v>
      </c>
      <c r="G254" s="219" t="s">
        <v>214</v>
      </c>
      <c r="H254" s="245">
        <v>4.658290000000001</v>
      </c>
      <c r="I254" s="220">
        <f t="shared" si="33"/>
        <v>0.04372997398895048</v>
      </c>
      <c r="J254" s="221">
        <f>H254/SUM(Gujarat!$Q$6:$V$6)*100000</f>
        <v>15.251500843494966</v>
      </c>
      <c r="AU254" s="122"/>
      <c r="AV254" s="122"/>
      <c r="AW254" s="122"/>
      <c r="AX254" s="122"/>
      <c r="AY254" s="122"/>
      <c r="AZ254" s="122"/>
    </row>
    <row r="255" spans="1:52" ht="15">
      <c r="A255" s="214">
        <v>8</v>
      </c>
      <c r="B255" s="215" t="s">
        <v>218</v>
      </c>
      <c r="C255" s="241">
        <v>6.158150000000001</v>
      </c>
      <c r="D255" s="216">
        <f t="shared" si="32"/>
        <v>0.03541296329010734</v>
      </c>
      <c r="E255" s="233">
        <f>C255/SUM(Gujarat!$I$6:$N$6)*100000</f>
        <v>17.88876624753807</v>
      </c>
      <c r="F255" s="218">
        <v>8</v>
      </c>
      <c r="G255" s="219" t="s">
        <v>222</v>
      </c>
      <c r="H255" s="245">
        <v>4.402010000000001</v>
      </c>
      <c r="I255" s="220">
        <f t="shared" si="33"/>
        <v>0.04132413027078604</v>
      </c>
      <c r="J255" s="221">
        <f>H255/SUM(Gujarat!$Q$6:$V$6)*100000</f>
        <v>14.412425853279482</v>
      </c>
      <c r="AU255" s="122"/>
      <c r="AV255" s="122"/>
      <c r="AW255" s="122"/>
      <c r="AX255" s="122"/>
      <c r="AY255" s="122"/>
      <c r="AZ255" s="122"/>
    </row>
    <row r="256" spans="1:52" ht="15">
      <c r="A256" s="214">
        <v>9</v>
      </c>
      <c r="B256" s="215" t="s">
        <v>55</v>
      </c>
      <c r="C256" s="241">
        <v>5.542870000000001</v>
      </c>
      <c r="D256" s="216">
        <f t="shared" si="32"/>
        <v>0.031874743523921514</v>
      </c>
      <c r="E256" s="233">
        <f>C256/SUM(Gujarat!$I$6:$N$6)*100000</f>
        <v>16.101443740488836</v>
      </c>
      <c r="F256" s="218">
        <v>9</v>
      </c>
      <c r="G256" s="219" t="s">
        <v>202</v>
      </c>
      <c r="H256" s="245">
        <v>4.17308</v>
      </c>
      <c r="I256" s="220">
        <f t="shared" si="33"/>
        <v>0.039175036301692126</v>
      </c>
      <c r="J256" s="221">
        <f>H256/SUM(Gujarat!$Q$6:$V$6)*100000</f>
        <v>13.662896285970167</v>
      </c>
      <c r="AU256" s="122"/>
      <c r="AV256" s="122"/>
      <c r="AW256" s="122"/>
      <c r="AX256" s="122"/>
      <c r="AY256" s="122"/>
      <c r="AZ256" s="122"/>
    </row>
    <row r="257" spans="1:52" ht="15" thickBot="1">
      <c r="A257" s="222">
        <v>10</v>
      </c>
      <c r="B257" s="223" t="s">
        <v>222</v>
      </c>
      <c r="C257" s="242">
        <v>5.253639999999999</v>
      </c>
      <c r="D257" s="224">
        <f t="shared" si="32"/>
        <v>0.030211501905513746</v>
      </c>
      <c r="E257" s="234">
        <f>C257/SUM(Gujarat!$I$6:$N$6)*100000</f>
        <v>15.261261565359055</v>
      </c>
      <c r="F257" s="226">
        <v>10</v>
      </c>
      <c r="G257" s="227" t="s">
        <v>80</v>
      </c>
      <c r="H257" s="246">
        <v>3.91226</v>
      </c>
      <c r="I257" s="228">
        <f t="shared" si="33"/>
        <v>0.036726573063937916</v>
      </c>
      <c r="J257" s="229">
        <f>H257/SUM(Gujarat!$Q$6:$V$6)*100000</f>
        <v>12.808957082957825</v>
      </c>
      <c r="AU257" s="122"/>
      <c r="AV257" s="122"/>
      <c r="AW257" s="122"/>
      <c r="AX257" s="122"/>
      <c r="AY257" s="122"/>
      <c r="AZ257" s="122"/>
    </row>
    <row r="259" spans="1:52" ht="16.2" thickBot="1">
      <c r="A259" s="138" t="s">
        <v>150</v>
      </c>
      <c r="B259" s="139"/>
      <c r="C259" s="140"/>
      <c r="D259" s="141"/>
      <c r="E259" s="142"/>
      <c r="AU259" s="122"/>
      <c r="AV259" s="122"/>
      <c r="AW259" s="122"/>
      <c r="AX259" s="122"/>
      <c r="AY259" s="122"/>
      <c r="AZ259" s="122"/>
    </row>
    <row r="260" spans="1:52" ht="16.2" thickBot="1">
      <c r="A260" s="281" t="s">
        <v>174</v>
      </c>
      <c r="B260" s="282"/>
      <c r="C260" s="282"/>
      <c r="D260" s="282"/>
      <c r="E260" s="283"/>
      <c r="F260" s="293" t="s">
        <v>175</v>
      </c>
      <c r="G260" s="294"/>
      <c r="H260" s="294"/>
      <c r="I260" s="294"/>
      <c r="J260" s="295"/>
      <c r="AU260" s="122"/>
      <c r="AV260" s="122"/>
      <c r="AW260" s="122"/>
      <c r="AX260" s="122"/>
      <c r="AY260" s="122"/>
      <c r="AZ260" s="122"/>
    </row>
    <row r="261" spans="1:52" ht="29.4" customHeight="1" thickBot="1">
      <c r="A261" s="197" t="s">
        <v>176</v>
      </c>
      <c r="B261" s="198" t="s">
        <v>177</v>
      </c>
      <c r="C261" s="199" t="s">
        <v>197</v>
      </c>
      <c r="D261" s="200" t="s">
        <v>198</v>
      </c>
      <c r="E261" s="201" t="s">
        <v>199</v>
      </c>
      <c r="F261" s="202" t="s">
        <v>176</v>
      </c>
      <c r="G261" s="203" t="s">
        <v>177</v>
      </c>
      <c r="H261" s="204" t="s">
        <v>197</v>
      </c>
      <c r="I261" s="205" t="s">
        <v>198</v>
      </c>
      <c r="J261" s="206" t="s">
        <v>199</v>
      </c>
      <c r="AU261" s="122"/>
      <c r="AV261" s="122"/>
      <c r="AW261" s="122"/>
      <c r="AX261" s="122"/>
      <c r="AY261" s="122"/>
      <c r="AZ261" s="122"/>
    </row>
    <row r="262" spans="1:52" ht="15">
      <c r="A262" s="207">
        <v>0</v>
      </c>
      <c r="B262" s="208" t="s">
        <v>2</v>
      </c>
      <c r="C262" s="243">
        <v>278.17969999999997</v>
      </c>
      <c r="D262" s="209">
        <f aca="true" t="shared" si="34" ref="D262:D272">C262/C$262</f>
        <v>1</v>
      </c>
      <c r="E262" s="210">
        <f>C262/SUM(Maharashtra!$I$6:$N$6)*100000</f>
        <v>448.35276197397144</v>
      </c>
      <c r="F262" s="211">
        <v>0</v>
      </c>
      <c r="G262" s="231" t="s">
        <v>2</v>
      </c>
      <c r="H262" s="244">
        <v>195.22823</v>
      </c>
      <c r="I262" s="212">
        <f>H262/H$262</f>
        <v>1</v>
      </c>
      <c r="J262" s="213">
        <f>H262/SUM(Maharashtra!$Q$6:$V$6)*100000</f>
        <v>347.6331581684134</v>
      </c>
      <c r="AU262" s="122"/>
      <c r="AV262" s="122"/>
      <c r="AW262" s="122"/>
      <c r="AX262" s="122"/>
      <c r="AY262" s="122"/>
      <c r="AZ262" s="122"/>
    </row>
    <row r="263" spans="1:52" ht="15">
      <c r="A263" s="214">
        <v>1</v>
      </c>
      <c r="B263" s="215" t="s">
        <v>215</v>
      </c>
      <c r="C263" s="241">
        <v>66.46494</v>
      </c>
      <c r="D263" s="216">
        <f t="shared" si="34"/>
        <v>0.23892807419089174</v>
      </c>
      <c r="E263" s="233">
        <f>C263/SUM(Maharashtra!$I$6:$N$6)*100000</f>
        <v>107.12406197660829</v>
      </c>
      <c r="F263" s="218">
        <v>1</v>
      </c>
      <c r="G263" s="219" t="s">
        <v>215</v>
      </c>
      <c r="H263" s="245">
        <v>35.85925</v>
      </c>
      <c r="I263" s="220">
        <f aca="true" t="shared" si="35" ref="I263:I272">H263/H$262</f>
        <v>0.18367861041407793</v>
      </c>
      <c r="J263" s="221">
        <f>H263/SUM(Maharashtra!$Q$6:$V$6)*100000</f>
        <v>63.85277542623153</v>
      </c>
      <c r="AU263" s="122"/>
      <c r="AV263" s="122"/>
      <c r="AW263" s="122"/>
      <c r="AX263" s="122"/>
      <c r="AY263" s="122"/>
      <c r="AZ263" s="122"/>
    </row>
    <row r="264" spans="1:52" ht="15">
      <c r="A264" s="214">
        <v>2</v>
      </c>
      <c r="B264" s="215" t="s">
        <v>218</v>
      </c>
      <c r="C264" s="241">
        <v>27.25072</v>
      </c>
      <c r="D264" s="216">
        <f t="shared" si="34"/>
        <v>0.0979608504862145</v>
      </c>
      <c r="E264" s="233">
        <f>C264/SUM(Maharashtra!$I$6:$N$6)*100000</f>
        <v>43.92101788081354</v>
      </c>
      <c r="F264" s="218">
        <v>2</v>
      </c>
      <c r="G264" s="219" t="s">
        <v>189</v>
      </c>
      <c r="H264" s="245">
        <v>23.59265</v>
      </c>
      <c r="I264" s="220">
        <f t="shared" si="35"/>
        <v>0.12084650872468597</v>
      </c>
      <c r="J264" s="221">
        <f>H264/SUM(Maharashtra!$Q$6:$V$6)*100000</f>
        <v>42.0102534815893</v>
      </c>
      <c r="AU264" s="122"/>
      <c r="AV264" s="122"/>
      <c r="AW264" s="122"/>
      <c r="AX264" s="122"/>
      <c r="AY264" s="122"/>
      <c r="AZ264" s="122"/>
    </row>
    <row r="265" spans="1:52" ht="15">
      <c r="A265" s="214">
        <v>3</v>
      </c>
      <c r="B265" s="215" t="s">
        <v>225</v>
      </c>
      <c r="C265" s="241">
        <v>17.85121</v>
      </c>
      <c r="D265" s="216">
        <f t="shared" si="34"/>
        <v>0.06417150496603455</v>
      </c>
      <c r="E265" s="233">
        <f>C265/SUM(Maharashtra!$I$6:$N$6)*100000</f>
        <v>28.771471491548013</v>
      </c>
      <c r="F265" s="218">
        <v>3</v>
      </c>
      <c r="G265" s="219" t="s">
        <v>214</v>
      </c>
      <c r="H265" s="245">
        <v>13.448699999999999</v>
      </c>
      <c r="I265" s="220">
        <f t="shared" si="35"/>
        <v>0.0688870661789025</v>
      </c>
      <c r="J265" s="221">
        <f>H265/SUM(Maharashtra!$Q$6:$V$6)*100000</f>
        <v>23.94742837272837</v>
      </c>
      <c r="AU265" s="122"/>
      <c r="AV265" s="122"/>
      <c r="AW265" s="122"/>
      <c r="AX265" s="122"/>
      <c r="AY265" s="122"/>
      <c r="AZ265" s="122"/>
    </row>
    <row r="266" spans="1:52" ht="15">
      <c r="A266" s="214">
        <v>4</v>
      </c>
      <c r="B266" s="215" t="s">
        <v>214</v>
      </c>
      <c r="C266" s="241">
        <v>17.403010000000002</v>
      </c>
      <c r="D266" s="216">
        <f t="shared" si="34"/>
        <v>0.06256031622724449</v>
      </c>
      <c r="E266" s="233">
        <f>C266/SUM(Maharashtra!$I$6:$N$6)*100000</f>
        <v>28.04909057045013</v>
      </c>
      <c r="F266" s="218">
        <v>4</v>
      </c>
      <c r="G266" s="219" t="s">
        <v>80</v>
      </c>
      <c r="H266" s="245">
        <v>11.17467</v>
      </c>
      <c r="I266" s="220">
        <f t="shared" si="35"/>
        <v>0.057239006879281754</v>
      </c>
      <c r="J266" s="221">
        <f>H266/SUM(Maharashtra!$Q$6:$V$6)*100000</f>
        <v>19.898176731868258</v>
      </c>
      <c r="AU266" s="122"/>
      <c r="AV266" s="122"/>
      <c r="AW266" s="122"/>
      <c r="AX266" s="122"/>
      <c r="AY266" s="122"/>
      <c r="AZ266" s="122"/>
    </row>
    <row r="267" spans="1:52" ht="15">
      <c r="A267" s="214">
        <v>5</v>
      </c>
      <c r="B267" s="215" t="s">
        <v>4</v>
      </c>
      <c r="C267" s="241">
        <v>15.3866</v>
      </c>
      <c r="D267" s="216">
        <f t="shared" si="34"/>
        <v>0.05531172835401002</v>
      </c>
      <c r="E267" s="233">
        <f>C267/SUM(Maharashtra!$I$6:$N$6)*100000</f>
        <v>24.799166177074426</v>
      </c>
      <c r="F267" s="218">
        <v>5</v>
      </c>
      <c r="G267" s="219" t="s">
        <v>216</v>
      </c>
      <c r="H267" s="245">
        <v>10.215369999999998</v>
      </c>
      <c r="I267" s="220">
        <f t="shared" si="35"/>
        <v>0.05232527078691437</v>
      </c>
      <c r="J267" s="221">
        <f>H267/SUM(Maharashtra!$Q$6:$V$6)*100000</f>
        <v>18.18999913567246</v>
      </c>
      <c r="AU267" s="122"/>
      <c r="AV267" s="122"/>
      <c r="AW267" s="122"/>
      <c r="AX267" s="122"/>
      <c r="AY267" s="122"/>
      <c r="AZ267" s="122"/>
    </row>
    <row r="268" spans="1:52" ht="15">
      <c r="A268" s="214">
        <v>6</v>
      </c>
      <c r="B268" s="215" t="s">
        <v>189</v>
      </c>
      <c r="C268" s="241">
        <v>15.07424</v>
      </c>
      <c r="D268" s="216">
        <f t="shared" si="34"/>
        <v>0.05418885705894428</v>
      </c>
      <c r="E268" s="233">
        <f>C268/SUM(Maharashtra!$I$6:$N$6)*100000</f>
        <v>24.295723730590407</v>
      </c>
      <c r="F268" s="218">
        <v>6</v>
      </c>
      <c r="G268" s="219" t="s">
        <v>206</v>
      </c>
      <c r="H268" s="245">
        <v>9.46834</v>
      </c>
      <c r="I268" s="220">
        <f t="shared" si="35"/>
        <v>0.04849882621995805</v>
      </c>
      <c r="J268" s="221">
        <f>H268/SUM(Maharashtra!$Q$6:$V$6)*100000</f>
        <v>16.859800126305068</v>
      </c>
      <c r="AU268" s="122"/>
      <c r="AV268" s="122"/>
      <c r="AW268" s="122"/>
      <c r="AX268" s="122"/>
      <c r="AY268" s="122"/>
      <c r="AZ268" s="122"/>
    </row>
    <row r="269" spans="1:52" ht="15">
      <c r="A269" s="214">
        <v>7</v>
      </c>
      <c r="B269" s="215" t="s">
        <v>216</v>
      </c>
      <c r="C269" s="241">
        <v>11.837279999999998</v>
      </c>
      <c r="D269" s="216">
        <f t="shared" si="34"/>
        <v>0.04255263773740499</v>
      </c>
      <c r="E269" s="233">
        <f>C269/SUM(Maharashtra!$I$6:$N$6)*100000</f>
        <v>19.078592658843377</v>
      </c>
      <c r="F269" s="218">
        <v>7</v>
      </c>
      <c r="G269" s="219" t="s">
        <v>4</v>
      </c>
      <c r="H269" s="245">
        <v>9.18582</v>
      </c>
      <c r="I269" s="220">
        <f t="shared" si="35"/>
        <v>0.047051699439164096</v>
      </c>
      <c r="J269" s="221">
        <f>H269/SUM(Maharashtra!$Q$6:$V$6)*100000</f>
        <v>16.35673087322758</v>
      </c>
      <c r="AU269" s="122"/>
      <c r="AV269" s="122"/>
      <c r="AW269" s="122"/>
      <c r="AX269" s="122"/>
      <c r="AY269" s="122"/>
      <c r="AZ269" s="122"/>
    </row>
    <row r="270" spans="1:52" ht="15">
      <c r="A270" s="214">
        <v>8</v>
      </c>
      <c r="B270" s="215" t="s">
        <v>222</v>
      </c>
      <c r="C270" s="241">
        <v>10.73567</v>
      </c>
      <c r="D270" s="216">
        <f t="shared" si="34"/>
        <v>0.03859257163624809</v>
      </c>
      <c r="E270" s="233">
        <f>C270/SUM(Maharashtra!$I$6:$N$6)*100000</f>
        <v>17.30308608479018</v>
      </c>
      <c r="F270" s="218">
        <v>8</v>
      </c>
      <c r="G270" s="219" t="s">
        <v>222</v>
      </c>
      <c r="H270" s="245">
        <v>6.38553</v>
      </c>
      <c r="I270" s="220">
        <f t="shared" si="35"/>
        <v>0.03270802588334689</v>
      </c>
      <c r="J270" s="221">
        <f>H270/SUM(Maharashtra!$Q$6:$V$6)*100000</f>
        <v>11.37039433528209</v>
      </c>
      <c r="AU270" s="122"/>
      <c r="AV270" s="122"/>
      <c r="AW270" s="122"/>
      <c r="AX270" s="122"/>
      <c r="AY270" s="122"/>
      <c r="AZ270" s="122"/>
    </row>
    <row r="271" spans="1:52" ht="15">
      <c r="A271" s="214">
        <v>9</v>
      </c>
      <c r="B271" s="215" t="s">
        <v>206</v>
      </c>
      <c r="C271" s="241">
        <v>9.69156</v>
      </c>
      <c r="D271" s="216">
        <f t="shared" si="34"/>
        <v>0.034839206455395566</v>
      </c>
      <c r="E271" s="233">
        <f>C271/SUM(Maharashtra!$I$6:$N$6)*100000</f>
        <v>15.620254439258018</v>
      </c>
      <c r="F271" s="218">
        <v>9</v>
      </c>
      <c r="G271" s="219" t="s">
        <v>202</v>
      </c>
      <c r="H271" s="245">
        <v>5.88114</v>
      </c>
      <c r="I271" s="220">
        <f t="shared" si="35"/>
        <v>0.030124434360747934</v>
      </c>
      <c r="J271" s="221">
        <f>H271/SUM(Maharashtra!$Q$6:$V$6)*100000</f>
        <v>10.472252254863871</v>
      </c>
      <c r="AU271" s="122"/>
      <c r="AV271" s="122"/>
      <c r="AW271" s="122"/>
      <c r="AX271" s="122"/>
      <c r="AY271" s="122"/>
      <c r="AZ271" s="122"/>
    </row>
    <row r="272" spans="1:52" ht="15" thickBot="1">
      <c r="A272" s="222">
        <v>10</v>
      </c>
      <c r="B272" s="223" t="s">
        <v>220</v>
      </c>
      <c r="C272" s="242">
        <v>9.063979999999999</v>
      </c>
      <c r="D272" s="224">
        <f t="shared" si="34"/>
        <v>0.03258318274122806</v>
      </c>
      <c r="E272" s="234">
        <f>C272/SUM(Maharashtra!$I$6:$N$6)*100000</f>
        <v>14.60875997593224</v>
      </c>
      <c r="F272" s="226">
        <v>10</v>
      </c>
      <c r="G272" s="227" t="s">
        <v>55</v>
      </c>
      <c r="H272" s="246">
        <v>5.795380000000001</v>
      </c>
      <c r="I272" s="228">
        <f t="shared" si="35"/>
        <v>0.02968515362762855</v>
      </c>
      <c r="J272" s="229">
        <f>H272/SUM(Maharashtra!$Q$6:$V$6)*100000</f>
        <v>10.319543706287044</v>
      </c>
      <c r="AU272" s="122"/>
      <c r="AV272" s="122"/>
      <c r="AW272" s="122"/>
      <c r="AX272" s="122"/>
      <c r="AY272" s="122"/>
      <c r="AZ272" s="122"/>
    </row>
    <row r="274" spans="1:52" ht="16.2" thickBot="1">
      <c r="A274" s="138" t="s">
        <v>151</v>
      </c>
      <c r="B274" s="139"/>
      <c r="C274" s="140"/>
      <c r="D274" s="141"/>
      <c r="E274" s="142"/>
      <c r="AU274" s="122"/>
      <c r="AV274" s="122"/>
      <c r="AW274" s="122"/>
      <c r="AX274" s="122"/>
      <c r="AY274" s="122"/>
      <c r="AZ274" s="122"/>
    </row>
    <row r="275" spans="1:52" ht="16.2" thickBot="1">
      <c r="A275" s="281" t="s">
        <v>174</v>
      </c>
      <c r="B275" s="282"/>
      <c r="C275" s="282"/>
      <c r="D275" s="282"/>
      <c r="E275" s="283"/>
      <c r="F275" s="284" t="s">
        <v>175</v>
      </c>
      <c r="G275" s="285"/>
      <c r="H275" s="285"/>
      <c r="I275" s="285"/>
      <c r="J275" s="286"/>
      <c r="AU275" s="122"/>
      <c r="AV275" s="122"/>
      <c r="AW275" s="122"/>
      <c r="AX275" s="122"/>
      <c r="AY275" s="122"/>
      <c r="AZ275" s="122"/>
    </row>
    <row r="276" spans="1:52" ht="29.4" customHeight="1" thickBot="1">
      <c r="A276" s="197" t="s">
        <v>176</v>
      </c>
      <c r="B276" s="198" t="s">
        <v>177</v>
      </c>
      <c r="C276" s="199" t="s">
        <v>197</v>
      </c>
      <c r="D276" s="200" t="s">
        <v>198</v>
      </c>
      <c r="E276" s="201" t="s">
        <v>199</v>
      </c>
      <c r="F276" s="202" t="s">
        <v>176</v>
      </c>
      <c r="G276" s="203" t="s">
        <v>177</v>
      </c>
      <c r="H276" s="204" t="s">
        <v>197</v>
      </c>
      <c r="I276" s="205" t="s">
        <v>198</v>
      </c>
      <c r="J276" s="206" t="s">
        <v>199</v>
      </c>
      <c r="AU276" s="122"/>
      <c r="AV276" s="122"/>
      <c r="AW276" s="122"/>
      <c r="AX276" s="122"/>
      <c r="AY276" s="122"/>
      <c r="AZ276" s="122"/>
    </row>
    <row r="277" spans="1:52" ht="15">
      <c r="A277" s="207">
        <v>0</v>
      </c>
      <c r="B277" s="208" t="s">
        <v>2</v>
      </c>
      <c r="C277" s="243">
        <v>259.37461</v>
      </c>
      <c r="D277" s="209">
        <f aca="true" t="shared" si="36" ref="D277:D287">C277/C$277</f>
        <v>1</v>
      </c>
      <c r="E277" s="210">
        <f>C277/SUM('Andhra Pradesh'!$I$6:$N$6)*100000</f>
        <v>592.479420974445</v>
      </c>
      <c r="F277" s="230">
        <v>0</v>
      </c>
      <c r="G277" s="231" t="s">
        <v>2</v>
      </c>
      <c r="H277" s="247">
        <v>200.98962999999992</v>
      </c>
      <c r="I277" s="232">
        <f>H277/H$277</f>
        <v>1</v>
      </c>
      <c r="J277" s="213">
        <f>H277/SUM('Andhra Pradesh'!$Q$6:$V$6)*100000</f>
        <v>471.4957548296381</v>
      </c>
      <c r="AU277" s="122"/>
      <c r="AV277" s="122"/>
      <c r="AW277" s="122"/>
      <c r="AX277" s="122"/>
      <c r="AY277" s="122"/>
      <c r="AZ277" s="122"/>
    </row>
    <row r="278" spans="1:52" ht="15">
      <c r="A278" s="214">
        <v>1</v>
      </c>
      <c r="B278" s="215" t="s">
        <v>215</v>
      </c>
      <c r="C278" s="241">
        <v>68.71578</v>
      </c>
      <c r="D278" s="216">
        <f t="shared" si="36"/>
        <v>0.2649287067843687</v>
      </c>
      <c r="E278" s="233">
        <f>C278/SUM('Andhra Pradesh'!$I$6:$N$6)*100000</f>
        <v>156.9648067951113</v>
      </c>
      <c r="F278" s="218">
        <v>1</v>
      </c>
      <c r="G278" s="219" t="s">
        <v>215</v>
      </c>
      <c r="H278" s="245">
        <v>40.91759</v>
      </c>
      <c r="I278" s="220">
        <f aca="true" t="shared" si="37" ref="I278:I287">H278/H$277</f>
        <v>0.2035806026410418</v>
      </c>
      <c r="J278" s="221">
        <f>H278/SUM('Andhra Pradesh'!$Q$6:$V$6)*100000</f>
        <v>95.98738991091062</v>
      </c>
      <c r="AU278" s="122"/>
      <c r="AV278" s="122"/>
      <c r="AW278" s="122"/>
      <c r="AX278" s="122"/>
      <c r="AY278" s="122"/>
      <c r="AZ278" s="122"/>
    </row>
    <row r="279" spans="1:52" ht="15">
      <c r="A279" s="214">
        <v>2</v>
      </c>
      <c r="B279" s="215" t="s">
        <v>214</v>
      </c>
      <c r="C279" s="241">
        <v>17.948120000000003</v>
      </c>
      <c r="D279" s="216">
        <f t="shared" si="36"/>
        <v>0.06919767513096213</v>
      </c>
      <c r="E279" s="233">
        <f>C279/SUM('Andhra Pradesh'!$I$6:$N$6)*100000</f>
        <v>40.99819849437019</v>
      </c>
      <c r="F279" s="218">
        <v>2</v>
      </c>
      <c r="G279" s="219" t="s">
        <v>202</v>
      </c>
      <c r="H279" s="245">
        <v>18.36795</v>
      </c>
      <c r="I279" s="220">
        <f t="shared" si="37"/>
        <v>0.09138755069104813</v>
      </c>
      <c r="J279" s="221">
        <f>H279/SUM('Andhra Pradesh'!$Q$6:$V$6)*100000</f>
        <v>43.08884219510755</v>
      </c>
      <c r="AU279" s="122"/>
      <c r="AV279" s="122"/>
      <c r="AW279" s="122"/>
      <c r="AX279" s="122"/>
      <c r="AY279" s="122"/>
      <c r="AZ279" s="122"/>
    </row>
    <row r="280" spans="1:52" ht="15">
      <c r="A280" s="214">
        <v>3</v>
      </c>
      <c r="B280" s="215" t="s">
        <v>216</v>
      </c>
      <c r="C280" s="241">
        <v>17.310239999999997</v>
      </c>
      <c r="D280" s="216">
        <f t="shared" si="36"/>
        <v>0.06673837504758078</v>
      </c>
      <c r="E280" s="233">
        <f>C280/SUM('Andhra Pradesh'!$I$6:$N$6)*100000</f>
        <v>39.541113804966</v>
      </c>
      <c r="F280" s="218">
        <v>3</v>
      </c>
      <c r="G280" s="219" t="s">
        <v>189</v>
      </c>
      <c r="H280" s="245">
        <v>16.396899999999995</v>
      </c>
      <c r="I280" s="220">
        <f t="shared" si="37"/>
        <v>0.08158082583663645</v>
      </c>
      <c r="J280" s="221">
        <f>H280/SUM('Andhra Pradesh'!$Q$6:$V$6)*100000</f>
        <v>38.465013057470145</v>
      </c>
      <c r="AU280" s="122"/>
      <c r="AV280" s="122"/>
      <c r="AW280" s="122"/>
      <c r="AX280" s="122"/>
      <c r="AY280" s="122"/>
      <c r="AZ280" s="122"/>
    </row>
    <row r="281" spans="1:52" ht="15">
      <c r="A281" s="214">
        <v>4</v>
      </c>
      <c r="B281" s="215" t="s">
        <v>225</v>
      </c>
      <c r="C281" s="241">
        <v>17.07407</v>
      </c>
      <c r="D281" s="216">
        <f t="shared" si="36"/>
        <v>0.06582783873872619</v>
      </c>
      <c r="E281" s="233">
        <f>C281/SUM('Andhra Pradesh'!$I$6:$N$6)*100000</f>
        <v>39.00163977991963</v>
      </c>
      <c r="F281" s="218">
        <v>4</v>
      </c>
      <c r="G281" s="219" t="s">
        <v>216</v>
      </c>
      <c r="H281" s="245">
        <v>16.17531</v>
      </c>
      <c r="I281" s="220">
        <f t="shared" si="37"/>
        <v>0.08047833114574122</v>
      </c>
      <c r="J281" s="221">
        <f>H281/SUM('Andhra Pradesh'!$Q$6:$V$6)*100000</f>
        <v>37.94519149099084</v>
      </c>
      <c r="AU281" s="122"/>
      <c r="AV281" s="122"/>
      <c r="AW281" s="122"/>
      <c r="AX281" s="122"/>
      <c r="AY281" s="122"/>
      <c r="AZ281" s="122"/>
    </row>
    <row r="282" spans="1:52" ht="15">
      <c r="A282" s="214">
        <v>5</v>
      </c>
      <c r="B282" s="215" t="s">
        <v>206</v>
      </c>
      <c r="C282" s="241">
        <v>14.08258</v>
      </c>
      <c r="D282" s="216">
        <f t="shared" si="36"/>
        <v>0.054294365975143054</v>
      </c>
      <c r="E282" s="233">
        <f>C282/SUM('Andhra Pradesh'!$I$6:$N$6)*100000</f>
        <v>32.16829451512736</v>
      </c>
      <c r="F282" s="218">
        <v>5</v>
      </c>
      <c r="G282" s="219" t="s">
        <v>206</v>
      </c>
      <c r="H282" s="245">
        <v>13.07228</v>
      </c>
      <c r="I282" s="220">
        <f t="shared" si="37"/>
        <v>0.06503957442978528</v>
      </c>
      <c r="J282" s="221">
        <f>H282/SUM('Andhra Pradesh'!$Q$6:$V$6)*100000</f>
        <v>30.66588323957004</v>
      </c>
      <c r="AU282" s="122"/>
      <c r="AV282" s="122"/>
      <c r="AW282" s="122"/>
      <c r="AX282" s="122"/>
      <c r="AY282" s="122"/>
      <c r="AZ282" s="122"/>
    </row>
    <row r="283" spans="1:52" ht="15">
      <c r="A283" s="214">
        <v>6</v>
      </c>
      <c r="B283" s="215" t="s">
        <v>4</v>
      </c>
      <c r="C283" s="241">
        <v>13.61818</v>
      </c>
      <c r="D283" s="216">
        <f t="shared" si="36"/>
        <v>0.052503905451655425</v>
      </c>
      <c r="E283" s="233">
        <f>C283/SUM('Andhra Pradesh'!$I$6:$N$6)*100000</f>
        <v>31.107483500893807</v>
      </c>
      <c r="F283" s="218">
        <v>6</v>
      </c>
      <c r="G283" s="219" t="s">
        <v>214</v>
      </c>
      <c r="H283" s="245">
        <v>11.534419999999999</v>
      </c>
      <c r="I283" s="220">
        <f t="shared" si="37"/>
        <v>0.05738813490029313</v>
      </c>
      <c r="J283" s="221">
        <f>H283/SUM('Andhra Pradesh'!$Q$6:$V$6)*100000</f>
        <v>27.05826198307881</v>
      </c>
      <c r="AU283" s="122"/>
      <c r="AV283" s="122"/>
      <c r="AW283" s="122"/>
      <c r="AX283" s="122"/>
      <c r="AY283" s="122"/>
      <c r="AZ283" s="122"/>
    </row>
    <row r="284" spans="1:52" ht="15">
      <c r="A284" s="214">
        <v>7</v>
      </c>
      <c r="B284" s="215" t="s">
        <v>218</v>
      </c>
      <c r="C284" s="241">
        <v>13.11461</v>
      </c>
      <c r="D284" s="216">
        <f t="shared" si="36"/>
        <v>0.05056242783362643</v>
      </c>
      <c r="E284" s="233">
        <f>C284/SUM('Andhra Pradesh'!$I$6:$N$6)*100000</f>
        <v>29.957197965929147</v>
      </c>
      <c r="F284" s="218">
        <v>7</v>
      </c>
      <c r="G284" s="219" t="s">
        <v>222</v>
      </c>
      <c r="H284" s="245">
        <v>9.93715</v>
      </c>
      <c r="I284" s="220">
        <f t="shared" si="37"/>
        <v>0.04944110798154116</v>
      </c>
      <c r="J284" s="221">
        <f>H284/SUM('Andhra Pradesh'!$Q$6:$V$6)*100000</f>
        <v>23.311272527370395</v>
      </c>
      <c r="AU284" s="122"/>
      <c r="AV284" s="122"/>
      <c r="AW284" s="122"/>
      <c r="AX284" s="122"/>
      <c r="AY284" s="122"/>
      <c r="AZ284" s="122"/>
    </row>
    <row r="285" spans="1:52" ht="15">
      <c r="A285" s="214">
        <v>8</v>
      </c>
      <c r="B285" s="215" t="s">
        <v>202</v>
      </c>
      <c r="C285" s="241">
        <v>12.30466</v>
      </c>
      <c r="D285" s="216">
        <f t="shared" si="36"/>
        <v>0.04743972434310359</v>
      </c>
      <c r="E285" s="233">
        <f>C285/SUM('Andhra Pradesh'!$I$6:$N$6)*100000</f>
        <v>28.107060409989295</v>
      </c>
      <c r="F285" s="218">
        <v>8</v>
      </c>
      <c r="G285" s="219" t="s">
        <v>4</v>
      </c>
      <c r="H285" s="245">
        <v>8.74831</v>
      </c>
      <c r="I285" s="220">
        <f t="shared" si="37"/>
        <v>0.04352617595246085</v>
      </c>
      <c r="J285" s="221">
        <f>H285/SUM('Andhra Pradesh'!$Q$6:$V$6)*100000</f>
        <v>20.52240718555317</v>
      </c>
      <c r="AU285" s="122"/>
      <c r="AV285" s="122"/>
      <c r="AW285" s="122"/>
      <c r="AX285" s="122"/>
      <c r="AY285" s="122"/>
      <c r="AZ285" s="122"/>
    </row>
    <row r="286" spans="1:52" ht="15">
      <c r="A286" s="214">
        <v>9</v>
      </c>
      <c r="B286" s="215" t="s">
        <v>222</v>
      </c>
      <c r="C286" s="241">
        <v>12.234850000000002</v>
      </c>
      <c r="D286" s="216">
        <f t="shared" si="36"/>
        <v>0.04717057695045788</v>
      </c>
      <c r="E286" s="233">
        <f>C286/SUM('Andhra Pradesh'!$I$6:$N$6)*100000</f>
        <v>27.947596118637783</v>
      </c>
      <c r="F286" s="218">
        <v>9</v>
      </c>
      <c r="G286" s="219" t="s">
        <v>211</v>
      </c>
      <c r="H286" s="245">
        <v>6.44195</v>
      </c>
      <c r="I286" s="220">
        <f t="shared" si="37"/>
        <v>0.03205115607208194</v>
      </c>
      <c r="J286" s="221">
        <f>H286/SUM('Andhra Pradesh'!$Q$6:$V$6)*100000</f>
        <v>15.111984025368812</v>
      </c>
      <c r="AU286" s="122"/>
      <c r="AV286" s="122"/>
      <c r="AW286" s="122"/>
      <c r="AX286" s="122"/>
      <c r="AY286" s="122"/>
      <c r="AZ286" s="122"/>
    </row>
    <row r="287" spans="1:52" ht="15" thickBot="1">
      <c r="A287" s="222">
        <v>10</v>
      </c>
      <c r="B287" s="223" t="s">
        <v>189</v>
      </c>
      <c r="C287" s="242">
        <v>11.007489999999999</v>
      </c>
      <c r="D287" s="224">
        <f t="shared" si="36"/>
        <v>0.04243857947391226</v>
      </c>
      <c r="E287" s="234">
        <f>C287/SUM('Andhra Pradesh'!$I$6:$N$6)*100000</f>
        <v>25.1439849936815</v>
      </c>
      <c r="F287" s="226">
        <v>10</v>
      </c>
      <c r="G287" s="227" t="s">
        <v>56</v>
      </c>
      <c r="H287" s="246">
        <v>5.9673</v>
      </c>
      <c r="I287" s="228">
        <f t="shared" si="37"/>
        <v>0.029689591448076213</v>
      </c>
      <c r="J287" s="229">
        <f>H287/SUM('Andhra Pradesh'!$Q$6:$V$6)*100000</f>
        <v>13.99851633039426</v>
      </c>
      <c r="AU287" s="122"/>
      <c r="AV287" s="122"/>
      <c r="AW287" s="122"/>
      <c r="AX287" s="122"/>
      <c r="AY287" s="122"/>
      <c r="AZ287" s="122"/>
    </row>
    <row r="289" spans="1:52" ht="16.2" thickBot="1">
      <c r="A289" s="138" t="s">
        <v>152</v>
      </c>
      <c r="B289" s="139"/>
      <c r="C289" s="140"/>
      <c r="D289" s="141"/>
      <c r="E289" s="142"/>
      <c r="AU289" s="122"/>
      <c r="AV289" s="122"/>
      <c r="AW289" s="122"/>
      <c r="AX289" s="122"/>
      <c r="AY289" s="122"/>
      <c r="AZ289" s="122"/>
    </row>
    <row r="290" spans="1:52" ht="16.2" thickBot="1">
      <c r="A290" s="281" t="s">
        <v>174</v>
      </c>
      <c r="B290" s="282"/>
      <c r="C290" s="282"/>
      <c r="D290" s="282"/>
      <c r="E290" s="283"/>
      <c r="F290" s="284" t="s">
        <v>175</v>
      </c>
      <c r="G290" s="285"/>
      <c r="H290" s="285"/>
      <c r="I290" s="285"/>
      <c r="J290" s="286"/>
      <c r="AU290" s="122"/>
      <c r="AV290" s="122"/>
      <c r="AW290" s="122"/>
      <c r="AX290" s="122"/>
      <c r="AY290" s="122"/>
      <c r="AZ290" s="122"/>
    </row>
    <row r="291" spans="1:52" ht="29.4" customHeight="1" thickBot="1">
      <c r="A291" s="197" t="s">
        <v>176</v>
      </c>
      <c r="B291" s="198" t="s">
        <v>177</v>
      </c>
      <c r="C291" s="199" t="s">
        <v>197</v>
      </c>
      <c r="D291" s="200" t="s">
        <v>198</v>
      </c>
      <c r="E291" s="201" t="s">
        <v>199</v>
      </c>
      <c r="F291" s="202" t="s">
        <v>176</v>
      </c>
      <c r="G291" s="203" t="s">
        <v>177</v>
      </c>
      <c r="H291" s="204" t="s">
        <v>197</v>
      </c>
      <c r="I291" s="205" t="s">
        <v>198</v>
      </c>
      <c r="J291" s="206" t="s">
        <v>199</v>
      </c>
      <c r="AU291" s="122"/>
      <c r="AV291" s="122"/>
      <c r="AW291" s="122"/>
      <c r="AX291" s="122"/>
      <c r="AY291" s="122"/>
      <c r="AZ291" s="122"/>
    </row>
    <row r="292" spans="1:52" ht="15">
      <c r="A292" s="207">
        <v>0</v>
      </c>
      <c r="B292" s="208" t="s">
        <v>2</v>
      </c>
      <c r="C292" s="243">
        <v>203.48744000000002</v>
      </c>
      <c r="D292" s="209">
        <f aca="true" t="shared" si="38" ref="D292:D302">C292/C$292</f>
        <v>1</v>
      </c>
      <c r="E292" s="210">
        <f>C292/SUM(Karnataka!$I$6:$N$6)*100000</f>
        <v>611.6156558745959</v>
      </c>
      <c r="F292" s="230">
        <v>0</v>
      </c>
      <c r="G292" s="231" t="s">
        <v>2</v>
      </c>
      <c r="H292" s="247">
        <v>141.59321</v>
      </c>
      <c r="I292" s="232">
        <f>H292/H$292</f>
        <v>1</v>
      </c>
      <c r="J292" s="213">
        <f>H292/SUM(Karnataka!$Q$6:$V$6)*100000</f>
        <v>449.2348665234144</v>
      </c>
      <c r="AU292" s="122"/>
      <c r="AV292" s="122"/>
      <c r="AW292" s="122"/>
      <c r="AX292" s="122"/>
      <c r="AY292" s="122"/>
      <c r="AZ292" s="122"/>
    </row>
    <row r="293" spans="1:52" ht="15">
      <c r="A293" s="214">
        <v>1</v>
      </c>
      <c r="B293" s="215" t="s">
        <v>215</v>
      </c>
      <c r="C293" s="241">
        <v>54.93375</v>
      </c>
      <c r="D293" s="216">
        <f t="shared" si="38"/>
        <v>0.2699613794345243</v>
      </c>
      <c r="E293" s="233">
        <f>C293/SUM(Karnataka!$I$6:$N$6)*100000</f>
        <v>165.11260614365722</v>
      </c>
      <c r="F293" s="218">
        <v>1</v>
      </c>
      <c r="G293" s="219" t="s">
        <v>215</v>
      </c>
      <c r="H293" s="245">
        <v>30.44578</v>
      </c>
      <c r="I293" s="220">
        <f aca="true" t="shared" si="39" ref="I293:I302">H293/H$292</f>
        <v>0.21502288139381825</v>
      </c>
      <c r="J293" s="221">
        <f>H293/SUM(Karnataka!$Q$6:$V$6)*100000</f>
        <v>96.59577542243191</v>
      </c>
      <c r="AU293" s="122"/>
      <c r="AV293" s="122"/>
      <c r="AW293" s="122"/>
      <c r="AX293" s="122"/>
      <c r="AY293" s="122"/>
      <c r="AZ293" s="122"/>
    </row>
    <row r="294" spans="1:52" ht="15">
      <c r="A294" s="214">
        <v>2</v>
      </c>
      <c r="B294" s="215" t="s">
        <v>218</v>
      </c>
      <c r="C294" s="241">
        <v>15.609990000000002</v>
      </c>
      <c r="D294" s="216">
        <f t="shared" si="38"/>
        <v>0.07671230224332273</v>
      </c>
      <c r="E294" s="233">
        <f>C294/SUM(Karnataka!$I$6:$N$6)*100000</f>
        <v>46.91844505020006</v>
      </c>
      <c r="F294" s="218">
        <v>2</v>
      </c>
      <c r="G294" s="219" t="s">
        <v>189</v>
      </c>
      <c r="H294" s="245">
        <v>16.01275</v>
      </c>
      <c r="I294" s="220">
        <f t="shared" si="39"/>
        <v>0.1130898155356461</v>
      </c>
      <c r="J294" s="221">
        <f>H294/SUM(Karnataka!$Q$6:$V$6)*100000</f>
        <v>50.80388818731353</v>
      </c>
      <c r="AU294" s="122"/>
      <c r="AV294" s="122"/>
      <c r="AW294" s="122"/>
      <c r="AX294" s="122"/>
      <c r="AY294" s="122"/>
      <c r="AZ294" s="122"/>
    </row>
    <row r="295" spans="1:52" ht="15">
      <c r="A295" s="214">
        <v>3</v>
      </c>
      <c r="B295" s="215" t="s">
        <v>189</v>
      </c>
      <c r="C295" s="241">
        <v>14.05043</v>
      </c>
      <c r="D295" s="216">
        <f t="shared" si="38"/>
        <v>0.06904814370852569</v>
      </c>
      <c r="E295" s="233">
        <f>C295/SUM(Karnataka!$I$6:$N$6)*100000</f>
        <v>42.230925701213295</v>
      </c>
      <c r="F295" s="218">
        <v>3</v>
      </c>
      <c r="G295" s="219" t="s">
        <v>216</v>
      </c>
      <c r="H295" s="245">
        <v>9.69681</v>
      </c>
      <c r="I295" s="220">
        <f t="shared" si="39"/>
        <v>0.06848358053327556</v>
      </c>
      <c r="J295" s="221">
        <f>H295/SUM(Karnataka!$Q$6:$V$6)*100000</f>
        <v>30.76521215991155</v>
      </c>
      <c r="AU295" s="122"/>
      <c r="AV295" s="122"/>
      <c r="AW295" s="122"/>
      <c r="AX295" s="122"/>
      <c r="AY295" s="122"/>
      <c r="AZ295" s="122"/>
    </row>
    <row r="296" spans="1:52" ht="15">
      <c r="A296" s="214">
        <v>4</v>
      </c>
      <c r="B296" s="215" t="s">
        <v>214</v>
      </c>
      <c r="C296" s="241">
        <v>13.460400000000002</v>
      </c>
      <c r="D296" s="216">
        <f t="shared" si="38"/>
        <v>0.06614855442674988</v>
      </c>
      <c r="E296" s="233">
        <f>C296/SUM(Karnataka!$I$6:$N$6)*100000</f>
        <v>40.457491500873026</v>
      </c>
      <c r="F296" s="218">
        <v>4</v>
      </c>
      <c r="G296" s="219" t="s">
        <v>214</v>
      </c>
      <c r="H296" s="245">
        <v>8.78144</v>
      </c>
      <c r="I296" s="220">
        <f t="shared" si="39"/>
        <v>0.062018793132806296</v>
      </c>
      <c r="J296" s="221">
        <f>H296/SUM(Karnataka!$Q$6:$V$6)*100000</f>
        <v>27.861004254959486</v>
      </c>
      <c r="AU296" s="122"/>
      <c r="AV296" s="122"/>
      <c r="AW296" s="122"/>
      <c r="AX296" s="122"/>
      <c r="AY296" s="122"/>
      <c r="AZ296" s="122"/>
    </row>
    <row r="297" spans="1:52" ht="15">
      <c r="A297" s="214">
        <v>5</v>
      </c>
      <c r="B297" s="215" t="s">
        <v>225</v>
      </c>
      <c r="C297" s="241">
        <v>12.42405</v>
      </c>
      <c r="D297" s="216">
        <f t="shared" si="38"/>
        <v>0.06105561109815917</v>
      </c>
      <c r="E297" s="233">
        <f>C297/SUM(Karnataka!$I$6:$N$6)*100000</f>
        <v>37.34256762662488</v>
      </c>
      <c r="F297" s="218">
        <v>5</v>
      </c>
      <c r="G297" s="219" t="s">
        <v>222</v>
      </c>
      <c r="H297" s="245">
        <v>8.516069999999997</v>
      </c>
      <c r="I297" s="220">
        <f t="shared" si="39"/>
        <v>0.060144621341658946</v>
      </c>
      <c r="J297" s="221">
        <f>H297/SUM(Karnataka!$Q$6:$V$6)*100000</f>
        <v>27.019060940521463</v>
      </c>
      <c r="AU297" s="122"/>
      <c r="AV297" s="122"/>
      <c r="AW297" s="122"/>
      <c r="AX297" s="122"/>
      <c r="AY297" s="122"/>
      <c r="AZ297" s="122"/>
    </row>
    <row r="298" spans="1:52" ht="15">
      <c r="A298" s="214">
        <v>6</v>
      </c>
      <c r="B298" s="215" t="s">
        <v>216</v>
      </c>
      <c r="C298" s="241">
        <v>12.347560000000001</v>
      </c>
      <c r="D298" s="216">
        <f t="shared" si="38"/>
        <v>0.06067971566205757</v>
      </c>
      <c r="E298" s="233">
        <f>C298/SUM(Karnataka!$I$6:$N$6)*100000</f>
        <v>37.11266409293333</v>
      </c>
      <c r="F298" s="218">
        <v>6</v>
      </c>
      <c r="G298" s="219" t="s">
        <v>206</v>
      </c>
      <c r="H298" s="245">
        <v>8.41761</v>
      </c>
      <c r="I298" s="220">
        <f t="shared" si="39"/>
        <v>0.059449249014129985</v>
      </c>
      <c r="J298" s="221">
        <f>H298/SUM(Karnataka!$Q$6:$V$6)*100000</f>
        <v>26.706675445779908</v>
      </c>
      <c r="AU298" s="122"/>
      <c r="AV298" s="122"/>
      <c r="AW298" s="122"/>
      <c r="AX298" s="122"/>
      <c r="AY298" s="122"/>
      <c r="AZ298" s="122"/>
    </row>
    <row r="299" spans="1:52" ht="15">
      <c r="A299" s="214">
        <v>7</v>
      </c>
      <c r="B299" s="215" t="s">
        <v>222</v>
      </c>
      <c r="C299" s="241">
        <v>12.201889999999999</v>
      </c>
      <c r="D299" s="216">
        <f t="shared" si="38"/>
        <v>0.05996384838297635</v>
      </c>
      <c r="E299" s="233">
        <f>C299/SUM(Karnataka!$I$6:$N$6)*100000</f>
        <v>36.674828457518906</v>
      </c>
      <c r="F299" s="218">
        <v>7</v>
      </c>
      <c r="G299" s="219" t="s">
        <v>80</v>
      </c>
      <c r="H299" s="245">
        <v>8.04651</v>
      </c>
      <c r="I299" s="220">
        <f t="shared" si="39"/>
        <v>0.05682836062548479</v>
      </c>
      <c r="J299" s="221">
        <f>H299/SUM(Karnataka!$Q$6:$V$6)*100000</f>
        <v>25.52928100033412</v>
      </c>
      <c r="AU299" s="122"/>
      <c r="AV299" s="122"/>
      <c r="AW299" s="122"/>
      <c r="AX299" s="122"/>
      <c r="AY299" s="122"/>
      <c r="AZ299" s="122"/>
    </row>
    <row r="300" spans="1:52" ht="15">
      <c r="A300" s="214">
        <v>8</v>
      </c>
      <c r="B300" s="215" t="s">
        <v>206</v>
      </c>
      <c r="C300" s="241">
        <v>8.05836</v>
      </c>
      <c r="D300" s="216">
        <f t="shared" si="38"/>
        <v>0.03960126482499362</v>
      </c>
      <c r="E300" s="233">
        <f>C300/SUM(Karnataka!$I$6:$N$6)*100000</f>
        <v>24.220753559402034</v>
      </c>
      <c r="F300" s="218">
        <v>8</v>
      </c>
      <c r="G300" s="219" t="s">
        <v>211</v>
      </c>
      <c r="H300" s="245">
        <v>4.62981</v>
      </c>
      <c r="I300" s="220">
        <f t="shared" si="39"/>
        <v>0.03269796623722281</v>
      </c>
      <c r="J300" s="221">
        <f>H300/SUM(Karnataka!$Q$6:$V$6)*100000</f>
        <v>14.689066498165904</v>
      </c>
      <c r="AU300" s="122"/>
      <c r="AV300" s="122"/>
      <c r="AW300" s="122"/>
      <c r="AX300" s="122"/>
      <c r="AY300" s="122"/>
      <c r="AZ300" s="122"/>
    </row>
    <row r="301" spans="1:52" ht="15">
      <c r="A301" s="214">
        <v>9</v>
      </c>
      <c r="B301" s="215" t="s">
        <v>4</v>
      </c>
      <c r="C301" s="241">
        <v>7.97459</v>
      </c>
      <c r="D301" s="216">
        <f t="shared" si="38"/>
        <v>0.039189593225016736</v>
      </c>
      <c r="E301" s="233">
        <f>C301/SUM(Karnataka!$I$6:$N$6)*100000</f>
        <v>23.96896876377723</v>
      </c>
      <c r="F301" s="218">
        <v>9</v>
      </c>
      <c r="G301" s="219" t="s">
        <v>220</v>
      </c>
      <c r="H301" s="245">
        <v>4.16983</v>
      </c>
      <c r="I301" s="220">
        <f t="shared" si="39"/>
        <v>0.029449364132644498</v>
      </c>
      <c r="J301" s="221">
        <f>H301/SUM(Karnataka!$Q$6:$V$6)*100000</f>
        <v>13.229681165327978</v>
      </c>
      <c r="AU301" s="122"/>
      <c r="AV301" s="122"/>
      <c r="AW301" s="122"/>
      <c r="AX301" s="122"/>
      <c r="AY301" s="122"/>
      <c r="AZ301" s="122"/>
    </row>
    <row r="302" spans="1:52" ht="15" thickBot="1">
      <c r="A302" s="222">
        <v>10</v>
      </c>
      <c r="B302" s="223" t="s">
        <v>220</v>
      </c>
      <c r="C302" s="242">
        <v>6.20933</v>
      </c>
      <c r="D302" s="224">
        <f t="shared" si="38"/>
        <v>0.030514561488414218</v>
      </c>
      <c r="E302" s="234">
        <f>C302/SUM(Karnataka!$I$6:$N$6)*100000</f>
        <v>18.663183538462146</v>
      </c>
      <c r="F302" s="226">
        <v>10</v>
      </c>
      <c r="G302" s="227" t="s">
        <v>202</v>
      </c>
      <c r="H302" s="246">
        <v>4.105759999999999</v>
      </c>
      <c r="I302" s="228">
        <f t="shared" si="39"/>
        <v>0.0289968706832764</v>
      </c>
      <c r="J302" s="229">
        <f>H302/SUM(Karnataka!$Q$6:$V$6)*100000</f>
        <v>13.026405330998385</v>
      </c>
      <c r="AU302" s="122"/>
      <c r="AV302" s="122"/>
      <c r="AW302" s="122"/>
      <c r="AX302" s="122"/>
      <c r="AY302" s="122"/>
      <c r="AZ302" s="122"/>
    </row>
    <row r="304" spans="1:52" ht="16.2" thickBot="1">
      <c r="A304" s="138" t="s">
        <v>153</v>
      </c>
      <c r="B304" s="139"/>
      <c r="C304" s="140"/>
      <c r="D304" s="141"/>
      <c r="E304" s="142"/>
      <c r="AU304" s="122"/>
      <c r="AV304" s="122"/>
      <c r="AW304" s="122"/>
      <c r="AX304" s="122"/>
      <c r="AY304" s="122"/>
      <c r="AZ304" s="122"/>
    </row>
    <row r="305" spans="1:52" ht="16.2" thickBot="1">
      <c r="A305" s="281" t="s">
        <v>174</v>
      </c>
      <c r="B305" s="282"/>
      <c r="C305" s="282"/>
      <c r="D305" s="282"/>
      <c r="E305" s="283"/>
      <c r="F305" s="284" t="s">
        <v>175</v>
      </c>
      <c r="G305" s="285"/>
      <c r="H305" s="285"/>
      <c r="I305" s="285"/>
      <c r="J305" s="286"/>
      <c r="AU305" s="122"/>
      <c r="AV305" s="122"/>
      <c r="AW305" s="122"/>
      <c r="AX305" s="122"/>
      <c r="AY305" s="122"/>
      <c r="AZ305" s="122"/>
    </row>
    <row r="306" spans="1:52" ht="29.4" customHeight="1" thickBot="1">
      <c r="A306" s="197" t="s">
        <v>176</v>
      </c>
      <c r="B306" s="198" t="s">
        <v>177</v>
      </c>
      <c r="C306" s="199" t="s">
        <v>197</v>
      </c>
      <c r="D306" s="200" t="s">
        <v>198</v>
      </c>
      <c r="E306" s="201" t="s">
        <v>199</v>
      </c>
      <c r="F306" s="202" t="s">
        <v>176</v>
      </c>
      <c r="G306" s="203" t="s">
        <v>177</v>
      </c>
      <c r="H306" s="204" t="s">
        <v>197</v>
      </c>
      <c r="I306" s="205" t="s">
        <v>198</v>
      </c>
      <c r="J306" s="206" t="s">
        <v>199</v>
      </c>
      <c r="AU306" s="122"/>
      <c r="AV306" s="122"/>
      <c r="AW306" s="122"/>
      <c r="AX306" s="122"/>
      <c r="AY306" s="122"/>
      <c r="AZ306" s="122"/>
    </row>
    <row r="307" spans="1:52" ht="15">
      <c r="A307" s="207">
        <v>0</v>
      </c>
      <c r="B307" s="208" t="s">
        <v>2</v>
      </c>
      <c r="C307" s="243">
        <v>80.20743000000002</v>
      </c>
      <c r="D307" s="209">
        <f aca="true" t="shared" si="40" ref="D307:D317">C307/C$307</f>
        <v>1</v>
      </c>
      <c r="E307" s="210">
        <f>C307/SUM(Kerala!$I$6:$N$6)*100000</f>
        <v>498.7721206242632</v>
      </c>
      <c r="F307" s="230">
        <v>0</v>
      </c>
      <c r="G307" s="231" t="s">
        <v>2</v>
      </c>
      <c r="H307" s="247">
        <v>44.98919999999999</v>
      </c>
      <c r="I307" s="232">
        <f>H307/H$307</f>
        <v>1</v>
      </c>
      <c r="J307" s="213">
        <f>H307/SUM(Kerala!$Q$6:$V$6)*100000</f>
        <v>264.1772766156145</v>
      </c>
      <c r="AU307" s="122"/>
      <c r="AV307" s="122"/>
      <c r="AW307" s="122"/>
      <c r="AX307" s="122"/>
      <c r="AY307" s="122"/>
      <c r="AZ307" s="122"/>
    </row>
    <row r="308" spans="1:52" ht="15">
      <c r="A308" s="214">
        <v>1</v>
      </c>
      <c r="B308" s="215" t="s">
        <v>215</v>
      </c>
      <c r="C308" s="241">
        <v>23.63796</v>
      </c>
      <c r="D308" s="216">
        <f t="shared" si="40"/>
        <v>0.2947103528937406</v>
      </c>
      <c r="E308" s="233">
        <f>C308/SUM(Kerala!$I$6:$N$6)*100000</f>
        <v>146.99330768273595</v>
      </c>
      <c r="F308" s="218">
        <v>1</v>
      </c>
      <c r="G308" s="219" t="s">
        <v>189</v>
      </c>
      <c r="H308" s="245">
        <v>10.26715</v>
      </c>
      <c r="I308" s="220">
        <f aca="true" t="shared" si="41" ref="I308:I317">H308/H$307</f>
        <v>0.2282136601673291</v>
      </c>
      <c r="J308" s="221">
        <f>H308/SUM(Kerala!$Q$6:$V$6)*100000</f>
        <v>60.28886322948636</v>
      </c>
      <c r="AU308" s="122"/>
      <c r="AV308" s="122"/>
      <c r="AW308" s="122"/>
      <c r="AX308" s="122"/>
      <c r="AY308" s="122"/>
      <c r="AZ308" s="122"/>
    </row>
    <row r="309" spans="1:52" ht="15">
      <c r="A309" s="214">
        <v>2</v>
      </c>
      <c r="B309" s="215" t="s">
        <v>189</v>
      </c>
      <c r="C309" s="241">
        <v>14.382870000000002</v>
      </c>
      <c r="D309" s="216">
        <f t="shared" si="40"/>
        <v>0.1793209182740302</v>
      </c>
      <c r="E309" s="233">
        <f>C309/SUM(Kerala!$I$6:$N$6)*100000</f>
        <v>89.44027467982824</v>
      </c>
      <c r="F309" s="218">
        <v>2</v>
      </c>
      <c r="G309" s="219" t="s">
        <v>215</v>
      </c>
      <c r="H309" s="245">
        <v>9.967319999999999</v>
      </c>
      <c r="I309" s="220">
        <f t="shared" si="41"/>
        <v>0.22154917180123232</v>
      </c>
      <c r="J309" s="221">
        <f>H309/SUM(Kerala!$Q$6:$V$6)*100000</f>
        <v>58.52825684289446</v>
      </c>
      <c r="AU309" s="122"/>
      <c r="AV309" s="122"/>
      <c r="AW309" s="122"/>
      <c r="AX309" s="122"/>
      <c r="AY309" s="122"/>
      <c r="AZ309" s="122"/>
    </row>
    <row r="310" spans="1:52" ht="15">
      <c r="A310" s="214">
        <v>3</v>
      </c>
      <c r="B310" s="215" t="s">
        <v>222</v>
      </c>
      <c r="C310" s="241">
        <v>5.84269</v>
      </c>
      <c r="D310" s="216">
        <f t="shared" si="40"/>
        <v>0.0728447476748725</v>
      </c>
      <c r="E310" s="233">
        <f>C310/SUM(Kerala!$I$6:$N$6)*100000</f>
        <v>36.33292927413552</v>
      </c>
      <c r="F310" s="218">
        <v>3</v>
      </c>
      <c r="G310" s="219" t="s">
        <v>214</v>
      </c>
      <c r="H310" s="245">
        <v>3.72439</v>
      </c>
      <c r="I310" s="220">
        <f t="shared" si="41"/>
        <v>0.08278409040391918</v>
      </c>
      <c r="J310" s="221">
        <f>H310/SUM(Kerala!$Q$6:$V$6)*100000</f>
        <v>21.869675550008196</v>
      </c>
      <c r="AU310" s="122"/>
      <c r="AV310" s="122"/>
      <c r="AW310" s="122"/>
      <c r="AX310" s="122"/>
      <c r="AY310" s="122"/>
      <c r="AZ310" s="122"/>
    </row>
    <row r="311" spans="1:52" ht="15">
      <c r="A311" s="214">
        <v>4</v>
      </c>
      <c r="B311" s="215" t="s">
        <v>214</v>
      </c>
      <c r="C311" s="241">
        <v>4.52616</v>
      </c>
      <c r="D311" s="216">
        <f t="shared" si="40"/>
        <v>0.05643068229464526</v>
      </c>
      <c r="E311" s="233">
        <f>C311/SUM(Kerala!$I$6:$N$6)*100000</f>
        <v>28.14605107637428</v>
      </c>
      <c r="F311" s="218">
        <v>4</v>
      </c>
      <c r="G311" s="219" t="s">
        <v>220</v>
      </c>
      <c r="H311" s="245">
        <v>2.8634399999999998</v>
      </c>
      <c r="I311" s="220">
        <f t="shared" si="41"/>
        <v>0.06364727534608307</v>
      </c>
      <c r="J311" s="221">
        <f>H311/SUM(Kerala!$Q$6:$V$6)*100000</f>
        <v>16.81416386493237</v>
      </c>
      <c r="AU311" s="122"/>
      <c r="AV311" s="122"/>
      <c r="AW311" s="122"/>
      <c r="AX311" s="122"/>
      <c r="AY311" s="122"/>
      <c r="AZ311" s="122"/>
    </row>
    <row r="312" spans="1:52" ht="15">
      <c r="A312" s="214">
        <v>5</v>
      </c>
      <c r="B312" s="215" t="s">
        <v>225</v>
      </c>
      <c r="C312" s="241">
        <v>4.46308</v>
      </c>
      <c r="D312" s="216">
        <f t="shared" si="40"/>
        <v>0.05564422148920616</v>
      </c>
      <c r="E312" s="233">
        <f>C312/SUM(Kerala!$I$6:$N$6)*100000</f>
        <v>27.75378635265755</v>
      </c>
      <c r="F312" s="218">
        <v>5</v>
      </c>
      <c r="G312" s="219" t="s">
        <v>222</v>
      </c>
      <c r="H312" s="245">
        <v>2.63572</v>
      </c>
      <c r="I312" s="220">
        <f t="shared" si="41"/>
        <v>0.05858561610342039</v>
      </c>
      <c r="J312" s="221">
        <f>H312/SUM(Kerala!$Q$6:$V$6)*100000</f>
        <v>15.47698851104949</v>
      </c>
      <c r="AU312" s="122"/>
      <c r="AV312" s="122"/>
      <c r="AW312" s="122"/>
      <c r="AX312" s="122"/>
      <c r="AY312" s="122"/>
      <c r="AZ312" s="122"/>
    </row>
    <row r="313" spans="1:52" ht="15">
      <c r="A313" s="214">
        <v>6</v>
      </c>
      <c r="B313" s="215" t="s">
        <v>218</v>
      </c>
      <c r="C313" s="241">
        <v>4.165299999999999</v>
      </c>
      <c r="D313" s="216">
        <f t="shared" si="40"/>
        <v>0.05193159785820339</v>
      </c>
      <c r="E313" s="233">
        <f>C313/SUM(Kerala!$I$6:$N$6)*100000</f>
        <v>25.902033191142554</v>
      </c>
      <c r="F313" s="218">
        <v>6</v>
      </c>
      <c r="G313" s="219" t="s">
        <v>211</v>
      </c>
      <c r="H313" s="245">
        <v>1.94121</v>
      </c>
      <c r="I313" s="220">
        <f t="shared" si="41"/>
        <v>0.043148355605345294</v>
      </c>
      <c r="J313" s="221">
        <f>H313/SUM(Kerala!$Q$6:$V$6)*100000</f>
        <v>11.398815074262206</v>
      </c>
      <c r="AU313" s="122"/>
      <c r="AV313" s="122"/>
      <c r="AW313" s="122"/>
      <c r="AX313" s="122"/>
      <c r="AY313" s="122"/>
      <c r="AZ313" s="122"/>
    </row>
    <row r="314" spans="1:52" ht="15">
      <c r="A314" s="214">
        <v>7</v>
      </c>
      <c r="B314" s="215" t="s">
        <v>220</v>
      </c>
      <c r="C314" s="241">
        <v>3.7448799999999998</v>
      </c>
      <c r="D314" s="216">
        <f t="shared" si="40"/>
        <v>0.04668993882486945</v>
      </c>
      <c r="E314" s="233">
        <f>C314/SUM(Kerala!$I$6:$N$6)*100000</f>
        <v>23.287639799497256</v>
      </c>
      <c r="F314" s="218">
        <v>7</v>
      </c>
      <c r="G314" s="219" t="s">
        <v>216</v>
      </c>
      <c r="H314" s="245">
        <v>1.6127</v>
      </c>
      <c r="I314" s="220">
        <f t="shared" si="41"/>
        <v>0.03584638090919599</v>
      </c>
      <c r="J314" s="221">
        <f>H314/SUM(Kerala!$Q$6:$V$6)*100000</f>
        <v>9.469799285117354</v>
      </c>
      <c r="AU314" s="122"/>
      <c r="AV314" s="122"/>
      <c r="AW314" s="122"/>
      <c r="AX314" s="122"/>
      <c r="AY314" s="122"/>
      <c r="AZ314" s="122"/>
    </row>
    <row r="315" spans="1:52" ht="15">
      <c r="A315" s="214">
        <v>8</v>
      </c>
      <c r="B315" s="215" t="s">
        <v>216</v>
      </c>
      <c r="C315" s="241">
        <v>3.5211699999999997</v>
      </c>
      <c r="D315" s="216">
        <f t="shared" si="40"/>
        <v>0.04390079572428638</v>
      </c>
      <c r="E315" s="233">
        <f>C315/SUM(Kerala!$I$6:$N$6)*100000</f>
        <v>21.8964929804949</v>
      </c>
      <c r="F315" s="218">
        <v>8</v>
      </c>
      <c r="G315" s="219" t="s">
        <v>225</v>
      </c>
      <c r="H315" s="245">
        <v>1.46524</v>
      </c>
      <c r="I315" s="220">
        <f t="shared" si="41"/>
        <v>0.032568705378179665</v>
      </c>
      <c r="J315" s="221">
        <f>H315/SUM(Kerala!$Q$6:$V$6)*100000</f>
        <v>8.60391188970382</v>
      </c>
      <c r="AU315" s="122"/>
      <c r="AV315" s="122"/>
      <c r="AW315" s="122"/>
      <c r="AX315" s="122"/>
      <c r="AY315" s="122"/>
      <c r="AZ315" s="122"/>
    </row>
    <row r="316" spans="1:52" ht="15">
      <c r="A316" s="214">
        <v>9</v>
      </c>
      <c r="B316" s="215" t="s">
        <v>4</v>
      </c>
      <c r="C316" s="241">
        <v>1.83151</v>
      </c>
      <c r="D316" s="216">
        <f t="shared" si="40"/>
        <v>0.022834667561346868</v>
      </c>
      <c r="E316" s="233">
        <f>C316/SUM(Kerala!$I$6:$N$6)*100000</f>
        <v>11.38929556332305</v>
      </c>
      <c r="F316" s="218">
        <v>9</v>
      </c>
      <c r="G316" s="219" t="s">
        <v>206</v>
      </c>
      <c r="H316" s="245">
        <v>1.24762</v>
      </c>
      <c r="I316" s="220">
        <f t="shared" si="41"/>
        <v>0.02773154445955919</v>
      </c>
      <c r="J316" s="221">
        <f>H316/SUM(Kerala!$Q$6:$V$6)*100000</f>
        <v>7.32604389167118</v>
      </c>
      <c r="AU316" s="122"/>
      <c r="AV316" s="122"/>
      <c r="AW316" s="122"/>
      <c r="AX316" s="122"/>
      <c r="AY316" s="122"/>
      <c r="AZ316" s="122"/>
    </row>
    <row r="317" spans="1:52" ht="15" thickBot="1">
      <c r="A317" s="222">
        <v>10</v>
      </c>
      <c r="B317" s="223" t="s">
        <v>211</v>
      </c>
      <c r="C317" s="242">
        <v>1.43573</v>
      </c>
      <c r="D317" s="224">
        <f t="shared" si="40"/>
        <v>0.01790021198784202</v>
      </c>
      <c r="E317" s="234">
        <f>C317/SUM(Kerala!$I$6:$N$6)*100000</f>
        <v>8.928126692799822</v>
      </c>
      <c r="F317" s="226">
        <v>10</v>
      </c>
      <c r="G317" s="227" t="s">
        <v>204</v>
      </c>
      <c r="H317" s="246">
        <v>1.11751</v>
      </c>
      <c r="I317" s="228">
        <f t="shared" si="41"/>
        <v>0.024839517039645077</v>
      </c>
      <c r="J317" s="229">
        <f>H317/SUM(Kerala!$Q$6:$V$6)*100000</f>
        <v>6.562035963980588</v>
      </c>
      <c r="AU317" s="122"/>
      <c r="AV317" s="122"/>
      <c r="AW317" s="122"/>
      <c r="AX317" s="122"/>
      <c r="AY317" s="122"/>
      <c r="AZ317" s="122"/>
    </row>
    <row r="319" spans="1:52" ht="16.2" thickBot="1">
      <c r="A319" s="138" t="s">
        <v>154</v>
      </c>
      <c r="B319" s="139"/>
      <c r="C319" s="140"/>
      <c r="D319" s="141"/>
      <c r="E319" s="142"/>
      <c r="AU319" s="122"/>
      <c r="AV319" s="122"/>
      <c r="AW319" s="122"/>
      <c r="AX319" s="122"/>
      <c r="AY319" s="122"/>
      <c r="AZ319" s="122"/>
    </row>
    <row r="320" spans="1:52" ht="16.2" thickBot="1">
      <c r="A320" s="281" t="s">
        <v>174</v>
      </c>
      <c r="B320" s="282"/>
      <c r="C320" s="282"/>
      <c r="D320" s="282"/>
      <c r="E320" s="283"/>
      <c r="F320" s="284" t="s">
        <v>175</v>
      </c>
      <c r="G320" s="285"/>
      <c r="H320" s="285"/>
      <c r="I320" s="285"/>
      <c r="J320" s="286"/>
      <c r="AU320" s="122"/>
      <c r="AV320" s="122"/>
      <c r="AW320" s="122"/>
      <c r="AX320" s="122"/>
      <c r="AY320" s="122"/>
      <c r="AZ320" s="122"/>
    </row>
    <row r="321" spans="1:52" ht="29.4" customHeight="1" thickBot="1">
      <c r="A321" s="197" t="s">
        <v>176</v>
      </c>
      <c r="B321" s="198" t="s">
        <v>177</v>
      </c>
      <c r="C321" s="199" t="s">
        <v>197</v>
      </c>
      <c r="D321" s="200" t="s">
        <v>198</v>
      </c>
      <c r="E321" s="201" t="s">
        <v>199</v>
      </c>
      <c r="F321" s="202" t="s">
        <v>176</v>
      </c>
      <c r="G321" s="203" t="s">
        <v>177</v>
      </c>
      <c r="H321" s="204" t="s">
        <v>197</v>
      </c>
      <c r="I321" s="205" t="s">
        <v>198</v>
      </c>
      <c r="J321" s="206" t="s">
        <v>199</v>
      </c>
      <c r="AU321" s="122"/>
      <c r="AV321" s="122"/>
      <c r="AW321" s="122"/>
      <c r="AX321" s="122"/>
      <c r="AY321" s="122"/>
      <c r="AZ321" s="122"/>
    </row>
    <row r="322" spans="1:52" ht="15">
      <c r="A322" s="207">
        <v>0</v>
      </c>
      <c r="B322" s="208" t="s">
        <v>2</v>
      </c>
      <c r="C322" s="243">
        <v>207.64908999999997</v>
      </c>
      <c r="D322" s="209">
        <f aca="true" t="shared" si="42" ref="D322:D332">C322/C$322</f>
        <v>1</v>
      </c>
      <c r="E322" s="210">
        <f>C322/SUM('Tamil Nadu'!$I$6:$N$6)*100000</f>
        <v>535.9218657853747</v>
      </c>
      <c r="F322" s="230">
        <v>0</v>
      </c>
      <c r="G322" s="231" t="s">
        <v>2</v>
      </c>
      <c r="H322" s="247">
        <v>132.89367</v>
      </c>
      <c r="I322" s="232">
        <f>H322/H$322</f>
        <v>1</v>
      </c>
      <c r="J322" s="213">
        <f>H322/SUM('Tamil Nadu'!$Q$6:$V$6)*100000</f>
        <v>352.26937225258547</v>
      </c>
      <c r="AU322" s="122"/>
      <c r="AV322" s="122"/>
      <c r="AW322" s="122"/>
      <c r="AX322" s="122"/>
      <c r="AY322" s="122"/>
      <c r="AZ322" s="122"/>
    </row>
    <row r="323" spans="1:52" ht="15">
      <c r="A323" s="214">
        <v>1</v>
      </c>
      <c r="B323" s="215" t="s">
        <v>215</v>
      </c>
      <c r="C323" s="241">
        <v>69.5435</v>
      </c>
      <c r="D323" s="216">
        <f t="shared" si="42"/>
        <v>0.3349087636261734</v>
      </c>
      <c r="E323" s="233">
        <f>C323/SUM('Tamil Nadu'!$I$6:$N$6)*100000</f>
        <v>179.4849294704119</v>
      </c>
      <c r="F323" s="218">
        <v>1</v>
      </c>
      <c r="G323" s="219" t="s">
        <v>215</v>
      </c>
      <c r="H323" s="245">
        <v>30.20649</v>
      </c>
      <c r="I323" s="220">
        <f aca="true" t="shared" si="43" ref="I323:I332">H323/H$322</f>
        <v>0.2272981850828561</v>
      </c>
      <c r="J323" s="221">
        <f>H323/SUM('Tamil Nadu'!$Q$6:$V$6)*100000</f>
        <v>80.0701889732897</v>
      </c>
      <c r="AU323" s="122"/>
      <c r="AV323" s="122"/>
      <c r="AW323" s="122"/>
      <c r="AX323" s="122"/>
      <c r="AY323" s="122"/>
      <c r="AZ323" s="122"/>
    </row>
    <row r="324" spans="1:52" ht="15">
      <c r="A324" s="214">
        <v>2</v>
      </c>
      <c r="B324" s="215" t="s">
        <v>225</v>
      </c>
      <c r="C324" s="241">
        <v>14.852189999999998</v>
      </c>
      <c r="D324" s="216">
        <f t="shared" si="42"/>
        <v>0.07152542782633914</v>
      </c>
      <c r="E324" s="233">
        <f>C324/SUM('Tamil Nadu'!$I$6:$N$6)*100000</f>
        <v>38.33204073178884</v>
      </c>
      <c r="F324" s="218">
        <v>2</v>
      </c>
      <c r="G324" s="219" t="s">
        <v>189</v>
      </c>
      <c r="H324" s="245">
        <v>14.065959999999999</v>
      </c>
      <c r="I324" s="220">
        <f t="shared" si="43"/>
        <v>0.10584371701075003</v>
      </c>
      <c r="J324" s="221">
        <f>H324/SUM('Tamil Nadu'!$Q$6:$V$6)*100000</f>
        <v>37.28549974825721</v>
      </c>
      <c r="AU324" s="122"/>
      <c r="AV324" s="122"/>
      <c r="AW324" s="122"/>
      <c r="AX324" s="122"/>
      <c r="AY324" s="122"/>
      <c r="AZ324" s="122"/>
    </row>
    <row r="325" spans="1:52" ht="15">
      <c r="A325" s="214">
        <v>3</v>
      </c>
      <c r="B325" s="215" t="s">
        <v>189</v>
      </c>
      <c r="C325" s="241">
        <v>12.457430000000002</v>
      </c>
      <c r="D325" s="216">
        <f t="shared" si="42"/>
        <v>0.059992702111047076</v>
      </c>
      <c r="E325" s="233">
        <f>C325/SUM('Tamil Nadu'!$I$6:$N$6)*100000</f>
        <v>32.15140084885854</v>
      </c>
      <c r="F325" s="218">
        <v>3</v>
      </c>
      <c r="G325" s="219" t="s">
        <v>222</v>
      </c>
      <c r="H325" s="245">
        <v>10.5734</v>
      </c>
      <c r="I325" s="220">
        <f t="shared" si="43"/>
        <v>0.07956285653033737</v>
      </c>
      <c r="J325" s="221">
        <f>H325/SUM('Tamil Nadu'!$Q$6:$V$6)*100000</f>
        <v>28.027557524564465</v>
      </c>
      <c r="AU325" s="122"/>
      <c r="AV325" s="122"/>
      <c r="AW325" s="122"/>
      <c r="AX325" s="122"/>
      <c r="AY325" s="122"/>
      <c r="AZ325" s="122"/>
    </row>
    <row r="326" spans="1:52" ht="15">
      <c r="A326" s="214">
        <v>4</v>
      </c>
      <c r="B326" s="215" t="s">
        <v>222</v>
      </c>
      <c r="C326" s="241">
        <v>11.89717</v>
      </c>
      <c r="D326" s="216">
        <f t="shared" si="42"/>
        <v>0.057294592526266314</v>
      </c>
      <c r="E326" s="233">
        <f>C326/SUM('Tamil Nadu'!$I$6:$N$6)*100000</f>
        <v>30.70542492608943</v>
      </c>
      <c r="F326" s="218">
        <v>4</v>
      </c>
      <c r="G326" s="219" t="s">
        <v>211</v>
      </c>
      <c r="H326" s="245">
        <v>8.160110000000001</v>
      </c>
      <c r="I326" s="220">
        <f t="shared" si="43"/>
        <v>0.061403300849468614</v>
      </c>
      <c r="J326" s="221">
        <f>H326/SUM('Tamil Nadu'!$Q$6:$V$6)*100000</f>
        <v>21.630502244478958</v>
      </c>
      <c r="AU326" s="122"/>
      <c r="AV326" s="122"/>
      <c r="AW326" s="122"/>
      <c r="AX326" s="122"/>
      <c r="AY326" s="122"/>
      <c r="AZ326" s="122"/>
    </row>
    <row r="327" spans="1:52" ht="15">
      <c r="A327" s="214">
        <v>5</v>
      </c>
      <c r="B327" s="215" t="s">
        <v>220</v>
      </c>
      <c r="C327" s="241">
        <v>9.82199</v>
      </c>
      <c r="D327" s="216">
        <f t="shared" si="42"/>
        <v>0.04730090558066014</v>
      </c>
      <c r="E327" s="233">
        <f>C327/SUM('Tamil Nadu'!$I$6:$N$6)*100000</f>
        <v>25.349589572125232</v>
      </c>
      <c r="F327" s="218">
        <v>5</v>
      </c>
      <c r="G327" s="219" t="s">
        <v>80</v>
      </c>
      <c r="H327" s="245">
        <v>7.44035</v>
      </c>
      <c r="I327" s="220">
        <f t="shared" si="43"/>
        <v>0.055987241529261704</v>
      </c>
      <c r="J327" s="221">
        <f>H327/SUM('Tamil Nadu'!$Q$6:$V$6)*100000</f>
        <v>19.7225904276669</v>
      </c>
      <c r="AU327" s="122"/>
      <c r="AV327" s="122"/>
      <c r="AW327" s="122"/>
      <c r="AX327" s="122"/>
      <c r="AY327" s="122"/>
      <c r="AZ327" s="122"/>
    </row>
    <row r="328" spans="1:52" ht="15">
      <c r="A328" s="214">
        <v>6</v>
      </c>
      <c r="B328" s="215" t="s">
        <v>218</v>
      </c>
      <c r="C328" s="241">
        <v>9.382900000000001</v>
      </c>
      <c r="D328" s="216">
        <f t="shared" si="42"/>
        <v>0.045186328531466244</v>
      </c>
      <c r="E328" s="233">
        <f>C328/SUM('Tamil Nadu'!$I$6:$N$6)*100000</f>
        <v>24.21634149457431</v>
      </c>
      <c r="F328" s="218">
        <v>6</v>
      </c>
      <c r="G328" s="219" t="s">
        <v>216</v>
      </c>
      <c r="H328" s="245">
        <v>6.59091</v>
      </c>
      <c r="I328" s="220">
        <f t="shared" si="43"/>
        <v>0.04959536447447046</v>
      </c>
      <c r="J328" s="221">
        <f>H328/SUM('Tamil Nadu'!$Q$6:$V$6)*100000</f>
        <v>17.470927910059885</v>
      </c>
      <c r="AU328" s="122"/>
      <c r="AV328" s="122"/>
      <c r="AW328" s="122"/>
      <c r="AX328" s="122"/>
      <c r="AY328" s="122"/>
      <c r="AZ328" s="122"/>
    </row>
    <row r="329" spans="1:52" ht="15">
      <c r="A329" s="214">
        <v>7</v>
      </c>
      <c r="B329" s="215" t="s">
        <v>211</v>
      </c>
      <c r="C329" s="241">
        <v>8.531979999999999</v>
      </c>
      <c r="D329" s="216">
        <f t="shared" si="42"/>
        <v>0.04108845360218049</v>
      </c>
      <c r="E329" s="233">
        <f>C329/SUM('Tamil Nadu'!$I$6:$N$6)*100000</f>
        <v>22.02020071671637</v>
      </c>
      <c r="F329" s="218">
        <v>7</v>
      </c>
      <c r="G329" s="219" t="s">
        <v>220</v>
      </c>
      <c r="H329" s="245">
        <v>5.68517</v>
      </c>
      <c r="I329" s="220">
        <f t="shared" si="43"/>
        <v>0.04277984045440239</v>
      </c>
      <c r="J329" s="221">
        <f>H329/SUM('Tamil Nadu'!$Q$6:$V$6)*100000</f>
        <v>15.070027541938089</v>
      </c>
      <c r="AU329" s="122"/>
      <c r="AV329" s="122"/>
      <c r="AW329" s="122"/>
      <c r="AX329" s="122"/>
      <c r="AY329" s="122"/>
      <c r="AZ329" s="122"/>
    </row>
    <row r="330" spans="1:52" ht="15">
      <c r="A330" s="214">
        <v>8</v>
      </c>
      <c r="B330" s="215" t="s">
        <v>4</v>
      </c>
      <c r="C330" s="241">
        <v>7.93237</v>
      </c>
      <c r="D330" s="216">
        <f t="shared" si="42"/>
        <v>0.0382008416217957</v>
      </c>
      <c r="E330" s="233">
        <f>C330/SUM('Tamil Nadu'!$I$6:$N$6)*100000</f>
        <v>20.472666316524354</v>
      </c>
      <c r="F330" s="218">
        <v>8</v>
      </c>
      <c r="G330" s="219" t="s">
        <v>56</v>
      </c>
      <c r="H330" s="245">
        <v>5.4314599999999995</v>
      </c>
      <c r="I330" s="220">
        <f t="shared" si="43"/>
        <v>0.040870720178019015</v>
      </c>
      <c r="J330" s="221">
        <f>H330/SUM('Tamil Nadu'!$Q$6:$V$6)*100000</f>
        <v>14.397502940621836</v>
      </c>
      <c r="AU330" s="122"/>
      <c r="AV330" s="122"/>
      <c r="AW330" s="122"/>
      <c r="AX330" s="122"/>
      <c r="AY330" s="122"/>
      <c r="AZ330" s="122"/>
    </row>
    <row r="331" spans="1:52" ht="15">
      <c r="A331" s="214">
        <v>9</v>
      </c>
      <c r="B331" s="215" t="s">
        <v>214</v>
      </c>
      <c r="C331" s="241">
        <v>7.6335299999999995</v>
      </c>
      <c r="D331" s="216">
        <f t="shared" si="42"/>
        <v>0.03676168289492625</v>
      </c>
      <c r="E331" s="233">
        <f>C331/SUM('Tamil Nadu'!$I$6:$N$6)*100000</f>
        <v>19.701389686459173</v>
      </c>
      <c r="F331" s="218">
        <v>9</v>
      </c>
      <c r="G331" s="219" t="s">
        <v>206</v>
      </c>
      <c r="H331" s="245">
        <v>5.37121</v>
      </c>
      <c r="I331" s="220">
        <f t="shared" si="43"/>
        <v>0.04041735020185687</v>
      </c>
      <c r="J331" s="221">
        <f>H331/SUM('Tamil Nadu'!$Q$6:$V$6)*100000</f>
        <v>14.237794583721026</v>
      </c>
      <c r="AU331" s="122"/>
      <c r="AV331" s="122"/>
      <c r="AW331" s="122"/>
      <c r="AX331" s="122"/>
      <c r="AY331" s="122"/>
      <c r="AZ331" s="122"/>
    </row>
    <row r="332" spans="1:52" ht="15" thickBot="1">
      <c r="A332" s="222">
        <v>10</v>
      </c>
      <c r="B332" s="223" t="s">
        <v>216</v>
      </c>
      <c r="C332" s="242">
        <v>7.57397</v>
      </c>
      <c r="D332" s="224">
        <f t="shared" si="42"/>
        <v>0.03647485283947067</v>
      </c>
      <c r="E332" s="225">
        <f>C332/SUM('Tamil Nadu'!$I$6:$N$6)*100000</f>
        <v>19.5476711879761</v>
      </c>
      <c r="F332" s="226">
        <v>10</v>
      </c>
      <c r="G332" s="227" t="s">
        <v>214</v>
      </c>
      <c r="H332" s="246">
        <v>5.22506</v>
      </c>
      <c r="I332" s="228">
        <f t="shared" si="43"/>
        <v>0.039317598799100066</v>
      </c>
      <c r="J332" s="229">
        <f>H332/SUM('Tamil Nadu'!$Q$6:$V$6)*100000</f>
        <v>13.850385847437988</v>
      </c>
      <c r="AU332" s="122"/>
      <c r="AV332" s="122"/>
      <c r="AW332" s="122"/>
      <c r="AX332" s="122"/>
      <c r="AY332" s="122"/>
      <c r="AZ332" s="122"/>
    </row>
    <row r="334" spans="1:52" ht="16.2" thickBot="1">
      <c r="A334" s="138" t="s">
        <v>180</v>
      </c>
      <c r="B334" s="139"/>
      <c r="C334" s="140"/>
      <c r="D334" s="141"/>
      <c r="E334" s="142"/>
      <c r="AU334" s="122"/>
      <c r="AV334" s="122"/>
      <c r="AW334" s="122"/>
      <c r="AX334" s="122"/>
      <c r="AY334" s="122"/>
      <c r="AZ334" s="122"/>
    </row>
    <row r="335" spans="1:52" ht="16.2" thickBot="1">
      <c r="A335" s="281" t="s">
        <v>174</v>
      </c>
      <c r="B335" s="282"/>
      <c r="C335" s="282"/>
      <c r="D335" s="282"/>
      <c r="E335" s="283"/>
      <c r="F335" s="284" t="s">
        <v>175</v>
      </c>
      <c r="G335" s="285"/>
      <c r="H335" s="285"/>
      <c r="I335" s="285"/>
      <c r="J335" s="286"/>
      <c r="AU335" s="122"/>
      <c r="AV335" s="122"/>
      <c r="AW335" s="122"/>
      <c r="AX335" s="122"/>
      <c r="AY335" s="122"/>
      <c r="AZ335" s="122"/>
    </row>
    <row r="336" spans="1:52" ht="29.4" customHeight="1" thickBot="1">
      <c r="A336" s="197" t="s">
        <v>176</v>
      </c>
      <c r="B336" s="198" t="s">
        <v>177</v>
      </c>
      <c r="C336" s="199" t="s">
        <v>197</v>
      </c>
      <c r="D336" s="200" t="s">
        <v>198</v>
      </c>
      <c r="E336" s="201" t="s">
        <v>199</v>
      </c>
      <c r="F336" s="202" t="s">
        <v>176</v>
      </c>
      <c r="G336" s="203" t="s">
        <v>177</v>
      </c>
      <c r="H336" s="204" t="s">
        <v>197</v>
      </c>
      <c r="I336" s="205" t="s">
        <v>198</v>
      </c>
      <c r="J336" s="206" t="s">
        <v>199</v>
      </c>
      <c r="AU336" s="122"/>
      <c r="AV336" s="122"/>
      <c r="AW336" s="122"/>
      <c r="AX336" s="122"/>
      <c r="AY336" s="122"/>
      <c r="AZ336" s="122"/>
    </row>
    <row r="337" spans="1:52" ht="15">
      <c r="A337" s="207">
        <v>0</v>
      </c>
      <c r="B337" s="208" t="s">
        <v>2</v>
      </c>
      <c r="C337" s="243">
        <v>37.32178999999999</v>
      </c>
      <c r="D337" s="209">
        <f aca="true" t="shared" si="44" ref="D337:D347">C337/C$337</f>
        <v>1</v>
      </c>
      <c r="E337" s="210">
        <f>C337/SUM('NE cluster states'!$I$6:$N$6)*100000</f>
        <v>472.649328242001</v>
      </c>
      <c r="F337" s="230">
        <v>0</v>
      </c>
      <c r="G337" s="231" t="s">
        <v>2</v>
      </c>
      <c r="H337" s="247">
        <v>28.010889999999996</v>
      </c>
      <c r="I337" s="232">
        <f>H337/H$337</f>
        <v>1</v>
      </c>
      <c r="J337" s="213">
        <f>H337/SUM('NE cluster states'!$Q$6:$V$6)*100000</f>
        <v>373.2089769295962</v>
      </c>
      <c r="AU337" s="122"/>
      <c r="AV337" s="122"/>
      <c r="AW337" s="122"/>
      <c r="AX337" s="122"/>
      <c r="AY337" s="122"/>
      <c r="AZ337" s="122"/>
    </row>
    <row r="338" spans="1:52" ht="15">
      <c r="A338" s="214">
        <v>1</v>
      </c>
      <c r="B338" s="215" t="s">
        <v>218</v>
      </c>
      <c r="C338" s="241">
        <v>4.16634</v>
      </c>
      <c r="D338" s="216">
        <f t="shared" si="44"/>
        <v>0.11163290935402619</v>
      </c>
      <c r="E338" s="233">
        <f>C338/SUM('NE cluster states'!$I$6:$N$6)*100000</f>
        <v>52.763219615880665</v>
      </c>
      <c r="F338" s="218">
        <v>1</v>
      </c>
      <c r="G338" s="219" t="s">
        <v>189</v>
      </c>
      <c r="H338" s="245">
        <v>2.90883</v>
      </c>
      <c r="I338" s="220">
        <f aca="true" t="shared" si="45" ref="I338:I347">H338/H$337</f>
        <v>0.10384639688349782</v>
      </c>
      <c r="J338" s="221">
        <f>H338/SUM('NE cluster states'!$Q$6:$V$6)*100000</f>
        <v>38.75640753871503</v>
      </c>
      <c r="AU338" s="122"/>
      <c r="AV338" s="122"/>
      <c r="AW338" s="122"/>
      <c r="AX338" s="122"/>
      <c r="AY338" s="122"/>
      <c r="AZ338" s="122"/>
    </row>
    <row r="339" spans="1:52" ht="15">
      <c r="A339" s="214">
        <v>2</v>
      </c>
      <c r="B339" s="215" t="s">
        <v>214</v>
      </c>
      <c r="C339" s="241">
        <v>3.83912</v>
      </c>
      <c r="D339" s="216">
        <f t="shared" si="44"/>
        <v>0.10286537703577456</v>
      </c>
      <c r="E339" s="233">
        <f>C339/SUM('NE cluster states'!$I$6:$N$6)*100000</f>
        <v>48.619251355319</v>
      </c>
      <c r="F339" s="218">
        <v>2</v>
      </c>
      <c r="G339" s="219" t="s">
        <v>214</v>
      </c>
      <c r="H339" s="245">
        <v>2.5211000000000006</v>
      </c>
      <c r="I339" s="220">
        <f t="shared" si="45"/>
        <v>0.09000428047805696</v>
      </c>
      <c r="J339" s="221">
        <f>H339/SUM('NE cluster states'!$Q$6:$V$6)*100000</f>
        <v>33.59040543650006</v>
      </c>
      <c r="AU339" s="122"/>
      <c r="AV339" s="122"/>
      <c r="AW339" s="122"/>
      <c r="AX339" s="122"/>
      <c r="AY339" s="122"/>
      <c r="AZ339" s="122"/>
    </row>
    <row r="340" spans="1:52" ht="15">
      <c r="A340" s="214">
        <v>3</v>
      </c>
      <c r="B340" s="215" t="s">
        <v>189</v>
      </c>
      <c r="C340" s="241">
        <v>3.4578400000000005</v>
      </c>
      <c r="D340" s="216">
        <f t="shared" si="44"/>
        <v>0.09264936113728739</v>
      </c>
      <c r="E340" s="233">
        <f>C340/SUM('NE cluster states'!$I$6:$N$6)*100000</f>
        <v>43.79065830358944</v>
      </c>
      <c r="F340" s="218">
        <v>3</v>
      </c>
      <c r="G340" s="219" t="s">
        <v>14</v>
      </c>
      <c r="H340" s="245">
        <v>2.4824900000000003</v>
      </c>
      <c r="I340" s="220">
        <f t="shared" si="45"/>
        <v>0.08862588800284463</v>
      </c>
      <c r="J340" s="221">
        <f>H340/SUM('NE cluster states'!$Q$6:$V$6)*100000</f>
        <v>33.07597699101862</v>
      </c>
      <c r="AU340" s="122"/>
      <c r="AV340" s="122"/>
      <c r="AW340" s="122"/>
      <c r="AX340" s="122"/>
      <c r="AY340" s="122"/>
      <c r="AZ340" s="122"/>
    </row>
    <row r="341" spans="1:52" ht="15">
      <c r="A341" s="214">
        <v>4</v>
      </c>
      <c r="B341" s="215" t="s">
        <v>215</v>
      </c>
      <c r="C341" s="241">
        <v>2.6812600000000004</v>
      </c>
      <c r="D341" s="216">
        <f t="shared" si="44"/>
        <v>0.07184167747581241</v>
      </c>
      <c r="E341" s="233">
        <f>C341/SUM('NE cluster states'!$I$6:$N$6)*100000</f>
        <v>33.955920598721235</v>
      </c>
      <c r="F341" s="218">
        <v>4</v>
      </c>
      <c r="G341" s="219" t="s">
        <v>55</v>
      </c>
      <c r="H341" s="245">
        <v>2.2201899999999997</v>
      </c>
      <c r="I341" s="220">
        <f t="shared" si="45"/>
        <v>0.07926167287080133</v>
      </c>
      <c r="J341" s="221">
        <f>H341/SUM('NE cluster states'!$Q$6:$V$6)*100000</f>
        <v>29.58116784184009</v>
      </c>
      <c r="AU341" s="122"/>
      <c r="AV341" s="122"/>
      <c r="AW341" s="122"/>
      <c r="AX341" s="122"/>
      <c r="AY341" s="122"/>
      <c r="AZ341" s="122"/>
    </row>
    <row r="342" spans="1:52" ht="15">
      <c r="A342" s="214">
        <v>5</v>
      </c>
      <c r="B342" s="215" t="s">
        <v>14</v>
      </c>
      <c r="C342" s="241">
        <v>2.3946199999999997</v>
      </c>
      <c r="D342" s="216">
        <f t="shared" si="44"/>
        <v>0.06416144563269875</v>
      </c>
      <c r="E342" s="233">
        <f>C342/SUM('NE cluster states'!$I$6:$N$6)*100000</f>
        <v>30.32586417733074</v>
      </c>
      <c r="F342" s="218">
        <v>5</v>
      </c>
      <c r="G342" s="219" t="s">
        <v>206</v>
      </c>
      <c r="H342" s="245">
        <v>2.0899</v>
      </c>
      <c r="I342" s="220">
        <f t="shared" si="45"/>
        <v>0.07461026764947491</v>
      </c>
      <c r="J342" s="221">
        <f>H342/SUM('NE cluster states'!$Q$6:$V$6)*100000</f>
        <v>27.84522165790388</v>
      </c>
      <c r="AU342" s="122"/>
      <c r="AV342" s="122"/>
      <c r="AW342" s="122"/>
      <c r="AX342" s="122"/>
      <c r="AY342" s="122"/>
      <c r="AZ342" s="122"/>
    </row>
    <row r="343" spans="1:52" ht="15">
      <c r="A343" s="214">
        <v>6</v>
      </c>
      <c r="B343" s="215" t="s">
        <v>206</v>
      </c>
      <c r="C343" s="241">
        <v>2.19014</v>
      </c>
      <c r="D343" s="216">
        <f t="shared" si="44"/>
        <v>0.058682608738755575</v>
      </c>
      <c r="E343" s="233">
        <f>C343/SUM('NE cluster states'!$I$6:$N$6)*100000</f>
        <v>27.736295599861</v>
      </c>
      <c r="F343" s="218">
        <v>6</v>
      </c>
      <c r="G343" s="219" t="s">
        <v>215</v>
      </c>
      <c r="H343" s="245">
        <v>1.6133</v>
      </c>
      <c r="I343" s="220">
        <f t="shared" si="45"/>
        <v>0.05759545662419153</v>
      </c>
      <c r="J343" s="221">
        <f>H343/SUM('NE cluster states'!$Q$6:$V$6)*100000</f>
        <v>21.495141442507453</v>
      </c>
      <c r="AU343" s="122"/>
      <c r="AV343" s="122"/>
      <c r="AW343" s="122"/>
      <c r="AX343" s="122"/>
      <c r="AY343" s="122"/>
      <c r="AZ343" s="122"/>
    </row>
    <row r="344" spans="1:52" ht="15">
      <c r="A344" s="214">
        <v>7</v>
      </c>
      <c r="B344" s="215" t="s">
        <v>55</v>
      </c>
      <c r="C344" s="241">
        <v>2.0496000000000003</v>
      </c>
      <c r="D344" s="216">
        <f t="shared" si="44"/>
        <v>0.054916980134125416</v>
      </c>
      <c r="E344" s="233">
        <f>C344/SUM('NE cluster states'!$I$6:$N$6)*100000</f>
        <v>25.956473769473696</v>
      </c>
      <c r="F344" s="218">
        <v>7</v>
      </c>
      <c r="G344" s="219" t="s">
        <v>202</v>
      </c>
      <c r="H344" s="245">
        <v>1.5554599999999998</v>
      </c>
      <c r="I344" s="220">
        <f t="shared" si="45"/>
        <v>0.055530545441433675</v>
      </c>
      <c r="J344" s="221">
        <f>H344/SUM('NE cluster states'!$Q$6:$V$6)*100000</f>
        <v>20.724498052539914</v>
      </c>
      <c r="AU344" s="122"/>
      <c r="AV344" s="122"/>
      <c r="AW344" s="122"/>
      <c r="AX344" s="122"/>
      <c r="AY344" s="122"/>
      <c r="AZ344" s="122"/>
    </row>
    <row r="345" spans="1:52" ht="15">
      <c r="A345" s="214">
        <v>8</v>
      </c>
      <c r="B345" s="215" t="s">
        <v>225</v>
      </c>
      <c r="C345" s="241">
        <v>1.841</v>
      </c>
      <c r="D345" s="216">
        <f t="shared" si="44"/>
        <v>0.04932775196473696</v>
      </c>
      <c r="E345" s="233">
        <f>C345/SUM('NE cluster states'!$I$6:$N$6)*100000</f>
        <v>23.314728829820968</v>
      </c>
      <c r="F345" s="218">
        <v>8</v>
      </c>
      <c r="G345" s="219" t="s">
        <v>216</v>
      </c>
      <c r="H345" s="245">
        <v>1.03045</v>
      </c>
      <c r="I345" s="220">
        <f t="shared" si="45"/>
        <v>0.03678747801301566</v>
      </c>
      <c r="J345" s="221">
        <f>H345/SUM('NE cluster states'!$Q$6:$V$6)*100000</f>
        <v>13.729417033057588</v>
      </c>
      <c r="AU345" s="122"/>
      <c r="AV345" s="122"/>
      <c r="AW345" s="122"/>
      <c r="AX345" s="122"/>
      <c r="AY345" s="122"/>
      <c r="AZ345" s="122"/>
    </row>
    <row r="346" spans="1:52" ht="15">
      <c r="A346" s="214">
        <v>9</v>
      </c>
      <c r="B346" s="215" t="s">
        <v>4</v>
      </c>
      <c r="C346" s="241">
        <v>1.5536100000000002</v>
      </c>
      <c r="D346" s="216">
        <f t="shared" si="44"/>
        <v>0.041627424622452475</v>
      </c>
      <c r="E346" s="233">
        <f>C346/SUM('NE cluster states'!$I$6:$N$6)*100000</f>
        <v>19.675174284246694</v>
      </c>
      <c r="F346" s="218">
        <v>9</v>
      </c>
      <c r="G346" s="219" t="s">
        <v>4</v>
      </c>
      <c r="H346" s="245">
        <v>1.00023</v>
      </c>
      <c r="I346" s="220">
        <f t="shared" si="45"/>
        <v>0.03570861190058581</v>
      </c>
      <c r="J346" s="221">
        <f>H346/SUM('NE cluster states'!$Q$6:$V$6)*100000</f>
        <v>13.326774514993634</v>
      </c>
      <c r="AU346" s="122"/>
      <c r="AV346" s="122"/>
      <c r="AW346" s="122"/>
      <c r="AX346" s="122"/>
      <c r="AY346" s="122"/>
      <c r="AZ346" s="122"/>
    </row>
    <row r="347" spans="1:52" ht="15" thickBot="1">
      <c r="A347" s="222">
        <v>10</v>
      </c>
      <c r="B347" s="223" t="s">
        <v>202</v>
      </c>
      <c r="C347" s="242">
        <v>1.44451</v>
      </c>
      <c r="D347" s="224">
        <f t="shared" si="44"/>
        <v>0.03870419934306474</v>
      </c>
      <c r="E347" s="234">
        <f>C347/SUM('NE cluster states'!$I$6:$N$6)*100000</f>
        <v>18.293513819644048</v>
      </c>
      <c r="F347" s="226">
        <v>10</v>
      </c>
      <c r="G347" s="227" t="s">
        <v>80</v>
      </c>
      <c r="H347" s="246">
        <v>0.8603</v>
      </c>
      <c r="I347" s="228">
        <f t="shared" si="45"/>
        <v>0.030713054815466417</v>
      </c>
      <c r="J347" s="229">
        <f>H347/SUM('NE cluster states'!$Q$6:$V$6)*100000</f>
        <v>11.462387766062829</v>
      </c>
      <c r="AU347" s="122"/>
      <c r="AV347" s="122"/>
      <c r="AW347" s="122"/>
      <c r="AX347" s="122"/>
      <c r="AY347" s="122"/>
      <c r="AZ347" s="122"/>
    </row>
  </sheetData>
  <mergeCells count="46">
    <mergeCell ref="A275:E275"/>
    <mergeCell ref="F275:J275"/>
    <mergeCell ref="A290:E290"/>
    <mergeCell ref="F290:J290"/>
    <mergeCell ref="A305:E305"/>
    <mergeCell ref="F305:J305"/>
    <mergeCell ref="A230:E230"/>
    <mergeCell ref="F230:J230"/>
    <mergeCell ref="A245:E245"/>
    <mergeCell ref="F245:J245"/>
    <mergeCell ref="A260:E260"/>
    <mergeCell ref="F260:J260"/>
    <mergeCell ref="A185:E185"/>
    <mergeCell ref="F185:J185"/>
    <mergeCell ref="A200:E200"/>
    <mergeCell ref="F200:J200"/>
    <mergeCell ref="A215:E215"/>
    <mergeCell ref="F215:J215"/>
    <mergeCell ref="A140:E140"/>
    <mergeCell ref="F140:J140"/>
    <mergeCell ref="A155:E155"/>
    <mergeCell ref="F155:J155"/>
    <mergeCell ref="A170:E170"/>
    <mergeCell ref="F170:J170"/>
    <mergeCell ref="A95:E95"/>
    <mergeCell ref="F95:J95"/>
    <mergeCell ref="A110:E110"/>
    <mergeCell ref="F110:J110"/>
    <mergeCell ref="A125:E125"/>
    <mergeCell ref="F125:J125"/>
    <mergeCell ref="A320:E320"/>
    <mergeCell ref="F320:J320"/>
    <mergeCell ref="A335:E335"/>
    <mergeCell ref="F335:J335"/>
    <mergeCell ref="A5:E5"/>
    <mergeCell ref="F5:J5"/>
    <mergeCell ref="A35:E35"/>
    <mergeCell ref="F35:J35"/>
    <mergeCell ref="A20:E20"/>
    <mergeCell ref="F20:J20"/>
    <mergeCell ref="A50:E50"/>
    <mergeCell ref="F50:J50"/>
    <mergeCell ref="A65:E65"/>
    <mergeCell ref="F65:J65"/>
    <mergeCell ref="A80:E80"/>
    <mergeCell ref="F80:J80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G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168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123658.795</v>
      </c>
      <c r="G6" s="60">
        <f>SUM(I6:P6)</f>
        <v>64557.66799999999</v>
      </c>
      <c r="H6" s="268">
        <f>SUM(Q6:X6)</f>
        <v>59101.12700000001</v>
      </c>
      <c r="I6" s="61">
        <v>5184.794</v>
      </c>
      <c r="J6" s="62">
        <v>10202.486</v>
      </c>
      <c r="K6" s="62">
        <v>18055.042</v>
      </c>
      <c r="L6" s="62">
        <v>18508.969</v>
      </c>
      <c r="M6" s="62">
        <v>6335.816</v>
      </c>
      <c r="N6" s="62">
        <v>3757.721</v>
      </c>
      <c r="O6" s="62">
        <v>1878.912</v>
      </c>
      <c r="P6" s="249">
        <v>633.928</v>
      </c>
      <c r="Q6" s="61">
        <v>4502.423</v>
      </c>
      <c r="R6" s="62">
        <v>8830.114</v>
      </c>
      <c r="S6" s="62">
        <v>15886.425</v>
      </c>
      <c r="T6" s="62">
        <v>16941.83</v>
      </c>
      <c r="U6" s="62">
        <v>5962.207</v>
      </c>
      <c r="V6" s="62">
        <v>4036.267</v>
      </c>
      <c r="W6" s="62">
        <v>2191.165</v>
      </c>
      <c r="X6" s="249">
        <v>750.696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836029.06</v>
      </c>
      <c r="G9" s="50">
        <f>SUM(I9:P9)</f>
        <v>444760.87</v>
      </c>
      <c r="H9" s="269">
        <f>SUM(Q9:X9)</f>
        <v>391268.19000000006</v>
      </c>
      <c r="I9" s="51">
        <f aca="true" t="shared" si="0" ref="I9:X9">I10+I24+I54+I62</f>
        <v>20238.960000000003</v>
      </c>
      <c r="J9" s="52">
        <f t="shared" si="0"/>
        <v>4547.65</v>
      </c>
      <c r="K9" s="52">
        <f t="shared" si="0"/>
        <v>26055.609999999997</v>
      </c>
      <c r="L9" s="52">
        <f t="shared" si="0"/>
        <v>74173.72000000002</v>
      </c>
      <c r="M9" s="52">
        <f t="shared" si="0"/>
        <v>66345.24</v>
      </c>
      <c r="N9" s="52">
        <f t="shared" si="0"/>
        <v>86818.51999999999</v>
      </c>
      <c r="O9" s="52">
        <f t="shared" si="0"/>
        <v>100278.48</v>
      </c>
      <c r="P9" s="252">
        <f t="shared" si="0"/>
        <v>66302.69</v>
      </c>
      <c r="Q9" s="51">
        <f t="shared" si="0"/>
        <v>18442.64</v>
      </c>
      <c r="R9" s="52">
        <f t="shared" si="0"/>
        <v>3800.2600000000007</v>
      </c>
      <c r="S9" s="52">
        <f t="shared" si="0"/>
        <v>18946.239999999998</v>
      </c>
      <c r="T9" s="52">
        <f t="shared" si="0"/>
        <v>38488.67</v>
      </c>
      <c r="U9" s="52">
        <f t="shared" si="0"/>
        <v>39292.100000000006</v>
      </c>
      <c r="V9" s="52">
        <f t="shared" si="0"/>
        <v>76258.31999999999</v>
      </c>
      <c r="W9" s="52">
        <f t="shared" si="0"/>
        <v>107183.91</v>
      </c>
      <c r="X9" s="252">
        <f t="shared" si="0"/>
        <v>88856.05000000002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179205.25</v>
      </c>
      <c r="G10" s="54">
        <f>SUM(I10:P10)</f>
        <v>89929.56</v>
      </c>
      <c r="H10" s="270">
        <f>SUM(Q10:X10)</f>
        <v>89275.69</v>
      </c>
      <c r="I10" s="55">
        <f>SUM(I11:I23)</f>
        <v>16493.15</v>
      </c>
      <c r="J10" s="56">
        <f>SUM(J11:J23)</f>
        <v>2392.24</v>
      </c>
      <c r="K10" s="56">
        <f>SUM(K11:K23)</f>
        <v>5899.000000000001</v>
      </c>
      <c r="L10" s="56">
        <f aca="true" t="shared" si="1" ref="L10:X10">SUM(L11:L23)</f>
        <v>15096.240000000002</v>
      </c>
      <c r="M10" s="56">
        <f t="shared" si="1"/>
        <v>9279.35</v>
      </c>
      <c r="N10" s="56">
        <f t="shared" si="1"/>
        <v>12052.029999999999</v>
      </c>
      <c r="O10" s="56">
        <f t="shared" si="1"/>
        <v>17577.01</v>
      </c>
      <c r="P10" s="253">
        <f t="shared" si="1"/>
        <v>11140.539999999999</v>
      </c>
      <c r="Q10" s="55">
        <f t="shared" si="1"/>
        <v>15646.28</v>
      </c>
      <c r="R10" s="56">
        <f t="shared" si="1"/>
        <v>2135.8700000000003</v>
      </c>
      <c r="S10" s="56">
        <f t="shared" si="1"/>
        <v>6503.57</v>
      </c>
      <c r="T10" s="56">
        <f t="shared" si="1"/>
        <v>9263.130000000001</v>
      </c>
      <c r="U10" s="56">
        <f t="shared" si="1"/>
        <v>6643.0599999999995</v>
      </c>
      <c r="V10" s="56">
        <f t="shared" si="1"/>
        <v>12853.109999999999</v>
      </c>
      <c r="W10" s="56">
        <f t="shared" si="1"/>
        <v>20596.050000000003</v>
      </c>
      <c r="X10" s="253">
        <f t="shared" si="1"/>
        <v>15634.620000000003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29414.659999999996</v>
      </c>
      <c r="G11" s="19">
        <f>SUM(I11:P11)</f>
        <v>18769.39</v>
      </c>
      <c r="H11" s="271">
        <f aca="true" t="shared" si="2" ref="H11:H61">SUM(Q11:X11)</f>
        <v>10645.269999999999</v>
      </c>
      <c r="I11" s="18">
        <v>66.25</v>
      </c>
      <c r="J11" s="31">
        <v>210.72</v>
      </c>
      <c r="K11" s="31">
        <v>1828.8500000000001</v>
      </c>
      <c r="L11" s="31">
        <v>6936.79</v>
      </c>
      <c r="M11" s="31">
        <v>2839.31</v>
      </c>
      <c r="N11" s="31">
        <v>3504.68</v>
      </c>
      <c r="O11" s="31">
        <v>2505</v>
      </c>
      <c r="P11" s="85">
        <v>877.79</v>
      </c>
      <c r="Q11" s="32">
        <v>0</v>
      </c>
      <c r="R11" s="31">
        <v>92.38000000000001</v>
      </c>
      <c r="S11" s="31">
        <v>1738.5</v>
      </c>
      <c r="T11" s="31">
        <v>3462.02</v>
      </c>
      <c r="U11" s="31">
        <v>1986.99</v>
      </c>
      <c r="V11" s="31">
        <v>1905.9299999999998</v>
      </c>
      <c r="W11" s="31">
        <v>1261.74</v>
      </c>
      <c r="X11" s="85">
        <v>197.71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5843.9</v>
      </c>
      <c r="G12" s="19">
        <f aca="true" t="shared" si="4" ref="G12:G62">SUM(I12:P12)</f>
        <v>3946.41</v>
      </c>
      <c r="H12" s="271">
        <f t="shared" si="2"/>
        <v>1897.49</v>
      </c>
      <c r="I12" s="18">
        <v>0</v>
      </c>
      <c r="J12" s="31">
        <v>0</v>
      </c>
      <c r="K12" s="31">
        <v>560.1</v>
      </c>
      <c r="L12" s="31">
        <v>2914.0899999999997</v>
      </c>
      <c r="M12" s="31">
        <v>243.71</v>
      </c>
      <c r="N12" s="31">
        <v>228.51</v>
      </c>
      <c r="O12" s="31">
        <v>0</v>
      </c>
      <c r="P12" s="85">
        <v>0</v>
      </c>
      <c r="Q12" s="32">
        <v>0</v>
      </c>
      <c r="R12" s="31">
        <v>0</v>
      </c>
      <c r="S12" s="31">
        <v>200.21</v>
      </c>
      <c r="T12" s="31">
        <v>1225.1000000000001</v>
      </c>
      <c r="U12" s="31">
        <v>138.96</v>
      </c>
      <c r="V12" s="31">
        <v>126.61</v>
      </c>
      <c r="W12" s="31">
        <v>134.27</v>
      </c>
      <c r="X12" s="85">
        <v>72.34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29316.61</v>
      </c>
      <c r="G13" s="19">
        <f t="shared" si="4"/>
        <v>13430.32</v>
      </c>
      <c r="H13" s="271">
        <f t="shared" si="2"/>
        <v>15886.29</v>
      </c>
      <c r="I13" s="18">
        <v>822.99</v>
      </c>
      <c r="J13" s="31">
        <v>442.62</v>
      </c>
      <c r="K13" s="31">
        <v>457.19</v>
      </c>
      <c r="L13" s="31">
        <v>787.44</v>
      </c>
      <c r="M13" s="31">
        <v>1329.34</v>
      </c>
      <c r="N13" s="31">
        <v>2599.49</v>
      </c>
      <c r="O13" s="31">
        <v>3865.14</v>
      </c>
      <c r="P13" s="85">
        <v>3126.11</v>
      </c>
      <c r="Q13" s="32">
        <v>870.02</v>
      </c>
      <c r="R13" s="31">
        <v>276.36</v>
      </c>
      <c r="S13" s="31">
        <v>272.94</v>
      </c>
      <c r="T13" s="31">
        <v>735.0100000000001</v>
      </c>
      <c r="U13" s="31">
        <v>820.5799999999999</v>
      </c>
      <c r="V13" s="31">
        <v>2906.23</v>
      </c>
      <c r="W13" s="31">
        <v>5378.8</v>
      </c>
      <c r="X13" s="85">
        <v>4626.35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840.04</v>
      </c>
      <c r="G14" s="19">
        <f t="shared" si="4"/>
        <v>374.15</v>
      </c>
      <c r="H14" s="271">
        <f t="shared" si="2"/>
        <v>465.89</v>
      </c>
      <c r="I14" s="18">
        <v>214.18</v>
      </c>
      <c r="J14" s="31">
        <v>48.02</v>
      </c>
      <c r="K14" s="31">
        <v>0</v>
      </c>
      <c r="L14" s="31">
        <v>54.870000000000005</v>
      </c>
      <c r="M14" s="31">
        <v>0</v>
      </c>
      <c r="N14" s="31">
        <v>57.08</v>
      </c>
      <c r="O14" s="31">
        <v>0</v>
      </c>
      <c r="P14" s="85">
        <v>0</v>
      </c>
      <c r="Q14" s="32">
        <v>277.3</v>
      </c>
      <c r="R14" s="31">
        <v>0</v>
      </c>
      <c r="S14" s="31">
        <v>123.89</v>
      </c>
      <c r="T14" s="31">
        <v>0</v>
      </c>
      <c r="U14" s="31">
        <v>0</v>
      </c>
      <c r="V14" s="31">
        <v>64.69999999999999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3283.55</v>
      </c>
      <c r="G15" s="17">
        <f t="shared" si="4"/>
        <v>1981.42</v>
      </c>
      <c r="H15" s="272">
        <f t="shared" si="2"/>
        <v>1302.1299999999999</v>
      </c>
      <c r="I15" s="18">
        <v>455.76</v>
      </c>
      <c r="J15" s="31">
        <v>306.76</v>
      </c>
      <c r="K15" s="31">
        <v>244.79999999999998</v>
      </c>
      <c r="L15" s="31">
        <v>276.06</v>
      </c>
      <c r="M15" s="31">
        <v>258.40999999999997</v>
      </c>
      <c r="N15" s="31">
        <v>114.16999999999999</v>
      </c>
      <c r="O15" s="31">
        <v>215.73999999999998</v>
      </c>
      <c r="P15" s="85">
        <v>109.72</v>
      </c>
      <c r="Q15" s="32">
        <v>269.63</v>
      </c>
      <c r="R15" s="31">
        <v>220.04999999999998</v>
      </c>
      <c r="S15" s="31">
        <v>480.21000000000004</v>
      </c>
      <c r="T15" s="31">
        <v>69.72</v>
      </c>
      <c r="U15" s="31">
        <v>72.78</v>
      </c>
      <c r="V15" s="31">
        <v>64.69999999999999</v>
      </c>
      <c r="W15" s="31">
        <v>125.04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4718.74</v>
      </c>
      <c r="G16" s="17">
        <f t="shared" si="4"/>
        <v>2466.22</v>
      </c>
      <c r="H16" s="272">
        <f t="shared" si="2"/>
        <v>2252.5199999999995</v>
      </c>
      <c r="I16" s="18">
        <v>235.17</v>
      </c>
      <c r="J16" s="31">
        <v>133.32</v>
      </c>
      <c r="K16" s="31">
        <v>345.53000000000003</v>
      </c>
      <c r="L16" s="31">
        <v>533.55</v>
      </c>
      <c r="M16" s="31">
        <v>443.57</v>
      </c>
      <c r="N16" s="31">
        <v>365.44</v>
      </c>
      <c r="O16" s="31">
        <v>354.78</v>
      </c>
      <c r="P16" s="85">
        <v>54.86</v>
      </c>
      <c r="Q16" s="32">
        <v>231.11</v>
      </c>
      <c r="R16" s="31">
        <v>312.43</v>
      </c>
      <c r="S16" s="31">
        <v>361.37</v>
      </c>
      <c r="T16" s="31">
        <v>345.28999999999996</v>
      </c>
      <c r="U16" s="31">
        <v>295.58</v>
      </c>
      <c r="V16" s="31">
        <v>303.44</v>
      </c>
      <c r="W16" s="31">
        <v>258.62</v>
      </c>
      <c r="X16" s="85">
        <v>144.68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22635.09</v>
      </c>
      <c r="G17" s="17">
        <f t="shared" si="4"/>
        <v>10057.52</v>
      </c>
      <c r="H17" s="272">
        <f t="shared" si="2"/>
        <v>12577.57</v>
      </c>
      <c r="I17" s="18">
        <v>348.24</v>
      </c>
      <c r="J17" s="31">
        <v>493.53999999999996</v>
      </c>
      <c r="K17" s="31">
        <v>660.61</v>
      </c>
      <c r="L17" s="31">
        <v>1448.44</v>
      </c>
      <c r="M17" s="31">
        <v>1409.88</v>
      </c>
      <c r="N17" s="31">
        <v>731.33</v>
      </c>
      <c r="O17" s="31">
        <v>2796.2400000000002</v>
      </c>
      <c r="P17" s="85">
        <v>2169.24</v>
      </c>
      <c r="Q17" s="32">
        <v>346.66</v>
      </c>
      <c r="R17" s="31">
        <v>528.83</v>
      </c>
      <c r="S17" s="31">
        <v>871.4300000000001</v>
      </c>
      <c r="T17" s="31">
        <v>1306.38</v>
      </c>
      <c r="U17" s="31">
        <v>914.64</v>
      </c>
      <c r="V17" s="31">
        <v>1663.8200000000002</v>
      </c>
      <c r="W17" s="31">
        <v>4363.13</v>
      </c>
      <c r="X17" s="85">
        <v>2582.68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25336.88</v>
      </c>
      <c r="G18" s="17">
        <f>SUM(I18:P18)</f>
        <v>12557.86</v>
      </c>
      <c r="H18" s="272">
        <f t="shared" si="2"/>
        <v>12779.02</v>
      </c>
      <c r="I18" s="18">
        <v>3106.97</v>
      </c>
      <c r="J18" s="31">
        <v>114.68</v>
      </c>
      <c r="K18" s="31">
        <v>640.9599999999999</v>
      </c>
      <c r="L18" s="31">
        <v>371.53000000000003</v>
      </c>
      <c r="M18" s="31">
        <v>709.76</v>
      </c>
      <c r="N18" s="31">
        <v>1318.32</v>
      </c>
      <c r="O18" s="31">
        <v>3763.1800000000003</v>
      </c>
      <c r="P18" s="85">
        <v>2532.46</v>
      </c>
      <c r="Q18" s="32">
        <v>2198.48</v>
      </c>
      <c r="R18" s="31">
        <v>174.38</v>
      </c>
      <c r="S18" s="31">
        <v>282.34</v>
      </c>
      <c r="T18" s="31">
        <v>370.07</v>
      </c>
      <c r="U18" s="31">
        <v>1022.23</v>
      </c>
      <c r="V18" s="31">
        <v>1747.88</v>
      </c>
      <c r="W18" s="31">
        <v>3370.8399999999997</v>
      </c>
      <c r="X18" s="85">
        <v>3612.8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9199.02</v>
      </c>
      <c r="G19" s="17">
        <f t="shared" si="4"/>
        <v>4526.88</v>
      </c>
      <c r="H19" s="272">
        <f t="shared" si="2"/>
        <v>4672.14</v>
      </c>
      <c r="I19" s="18">
        <v>794.9699999999999</v>
      </c>
      <c r="J19" s="31">
        <v>347.78999999999996</v>
      </c>
      <c r="K19" s="31">
        <v>474.78999999999996</v>
      </c>
      <c r="L19" s="31">
        <v>852.85</v>
      </c>
      <c r="M19" s="31">
        <v>574.14</v>
      </c>
      <c r="N19" s="31">
        <v>606.3199999999999</v>
      </c>
      <c r="O19" s="31">
        <v>766.3</v>
      </c>
      <c r="P19" s="85">
        <v>109.72</v>
      </c>
      <c r="Q19" s="32">
        <v>844.7900000000001</v>
      </c>
      <c r="R19" s="31">
        <v>277.15000000000003</v>
      </c>
      <c r="S19" s="31">
        <v>255.11</v>
      </c>
      <c r="T19" s="31">
        <v>533.19</v>
      </c>
      <c r="U19" s="31">
        <v>350.71000000000004</v>
      </c>
      <c r="V19" s="31">
        <v>768.04</v>
      </c>
      <c r="W19" s="31">
        <v>958.37</v>
      </c>
      <c r="X19" s="85">
        <v>684.7800000000001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1423.11</v>
      </c>
      <c r="G20" s="17">
        <f t="shared" si="4"/>
        <v>0</v>
      </c>
      <c r="H20" s="272">
        <f t="shared" si="2"/>
        <v>1423.11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1248.07</v>
      </c>
      <c r="T20" s="31">
        <v>175.04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19159.9</v>
      </c>
      <c r="G21" s="17">
        <f t="shared" si="4"/>
        <v>9691.560000000001</v>
      </c>
      <c r="H21" s="272">
        <f t="shared" si="2"/>
        <v>9468.34</v>
      </c>
      <c r="I21" s="18">
        <v>9691.560000000001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9468.34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5500.85</v>
      </c>
      <c r="G22" s="17">
        <f t="shared" si="4"/>
        <v>2341.43</v>
      </c>
      <c r="H22" s="272">
        <f t="shared" si="2"/>
        <v>3159.42</v>
      </c>
      <c r="I22" s="18">
        <v>496.86</v>
      </c>
      <c r="J22" s="31">
        <v>48.02</v>
      </c>
      <c r="K22" s="31">
        <v>51.64</v>
      </c>
      <c r="L22" s="31">
        <v>113.17</v>
      </c>
      <c r="M22" s="31">
        <v>195.85</v>
      </c>
      <c r="N22" s="31">
        <v>836.12</v>
      </c>
      <c r="O22" s="31">
        <v>270.6</v>
      </c>
      <c r="P22" s="85">
        <v>329.17</v>
      </c>
      <c r="Q22" s="32">
        <v>692.02</v>
      </c>
      <c r="R22" s="31">
        <v>0</v>
      </c>
      <c r="S22" s="31">
        <v>156.45000000000002</v>
      </c>
      <c r="T22" s="31">
        <v>253.26999999999998</v>
      </c>
      <c r="U22" s="31">
        <v>331.28000000000003</v>
      </c>
      <c r="V22" s="31">
        <v>444.53999999999996</v>
      </c>
      <c r="W22" s="31">
        <v>992.5</v>
      </c>
      <c r="X22" s="85">
        <v>289.36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22532.9</v>
      </c>
      <c r="G23" s="17">
        <f>SUM(I23:P23)</f>
        <v>9786.4</v>
      </c>
      <c r="H23" s="272">
        <f t="shared" si="2"/>
        <v>12746.5</v>
      </c>
      <c r="I23" s="18">
        <v>260.2</v>
      </c>
      <c r="J23" s="31">
        <v>246.76999999999998</v>
      </c>
      <c r="K23" s="31">
        <v>634.5300000000001</v>
      </c>
      <c r="L23" s="31">
        <v>807.45</v>
      </c>
      <c r="M23" s="31">
        <v>1275.3799999999999</v>
      </c>
      <c r="N23" s="31">
        <v>1690.57</v>
      </c>
      <c r="O23" s="31">
        <v>3040.0299999999997</v>
      </c>
      <c r="P23" s="85">
        <v>1831.47</v>
      </c>
      <c r="Q23" s="32">
        <v>447.93</v>
      </c>
      <c r="R23" s="31">
        <v>254.29000000000002</v>
      </c>
      <c r="S23" s="31">
        <v>513.05</v>
      </c>
      <c r="T23" s="31">
        <v>788.04</v>
      </c>
      <c r="U23" s="31">
        <v>709.31</v>
      </c>
      <c r="V23" s="31">
        <v>2857.22</v>
      </c>
      <c r="W23" s="31">
        <v>3752.7400000000002</v>
      </c>
      <c r="X23" s="85">
        <v>3423.92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458273.44</v>
      </c>
      <c r="G24" s="54">
        <f>SUM(I24:P24)</f>
        <v>256239.37999999998</v>
      </c>
      <c r="H24" s="270">
        <f>SUM(Q24:X24)</f>
        <v>202034.06000000003</v>
      </c>
      <c r="I24" s="55">
        <f>SUM(I25:I53)</f>
        <v>2754.34</v>
      </c>
      <c r="J24" s="56">
        <f aca="true" t="shared" si="5" ref="J24:X24">SUM(J25:J53)</f>
        <v>310.5</v>
      </c>
      <c r="K24" s="56">
        <f t="shared" si="5"/>
        <v>6701.469999999998</v>
      </c>
      <c r="L24" s="56">
        <f t="shared" si="5"/>
        <v>40158.99000000001</v>
      </c>
      <c r="M24" s="56">
        <f t="shared" si="5"/>
        <v>49056.520000000004</v>
      </c>
      <c r="N24" s="56">
        <f t="shared" si="5"/>
        <v>65218.479999999996</v>
      </c>
      <c r="O24" s="56">
        <f t="shared" si="5"/>
        <v>61513.079999999994</v>
      </c>
      <c r="P24" s="253">
        <f t="shared" si="5"/>
        <v>30526</v>
      </c>
      <c r="Q24" s="55">
        <f t="shared" si="5"/>
        <v>1793.65</v>
      </c>
      <c r="R24" s="56">
        <f t="shared" si="5"/>
        <v>890.0500000000001</v>
      </c>
      <c r="S24" s="56">
        <f>SUM(S25:S53)</f>
        <v>5441.139999999999</v>
      </c>
      <c r="T24" s="56">
        <f t="shared" si="5"/>
        <v>23099.959999999995</v>
      </c>
      <c r="U24" s="56">
        <f t="shared" si="5"/>
        <v>28109.55000000001</v>
      </c>
      <c r="V24" s="56">
        <f t="shared" si="5"/>
        <v>52724.979999999996</v>
      </c>
      <c r="W24" s="56">
        <f t="shared" si="5"/>
        <v>57738.71000000001</v>
      </c>
      <c r="X24" s="253">
        <f t="shared" si="5"/>
        <v>32236.020000000008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16553.72</v>
      </c>
      <c r="G26" s="17">
        <f>SUM(I26:P26)</f>
        <v>9076.82</v>
      </c>
      <c r="H26" s="272">
        <f t="shared" si="2"/>
        <v>7476.9</v>
      </c>
      <c r="I26" s="32">
        <v>0</v>
      </c>
      <c r="J26" s="31">
        <v>0</v>
      </c>
      <c r="K26" s="31">
        <v>0</v>
      </c>
      <c r="L26" s="31">
        <v>2161.74</v>
      </c>
      <c r="M26" s="31">
        <v>2126.94</v>
      </c>
      <c r="N26" s="31">
        <v>2038.4099999999999</v>
      </c>
      <c r="O26" s="31">
        <v>1970.74</v>
      </c>
      <c r="P26" s="85">
        <v>778.99</v>
      </c>
      <c r="Q26" s="32">
        <v>0</v>
      </c>
      <c r="R26" s="31">
        <v>0</v>
      </c>
      <c r="S26" s="31">
        <v>71.48</v>
      </c>
      <c r="T26" s="31">
        <v>1889.41</v>
      </c>
      <c r="U26" s="31">
        <v>1741.51</v>
      </c>
      <c r="V26" s="31">
        <v>2381.91</v>
      </c>
      <c r="W26" s="31">
        <v>1122.5400000000002</v>
      </c>
      <c r="X26" s="85">
        <v>270.05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1904.7200000000003</v>
      </c>
      <c r="G27" s="17">
        <f aca="true" t="shared" si="6" ref="G27:G43">SUM(I27:P27)</f>
        <v>986.1600000000001</v>
      </c>
      <c r="H27" s="272">
        <f t="shared" si="2"/>
        <v>918.5600000000001</v>
      </c>
      <c r="I27" s="32">
        <v>0</v>
      </c>
      <c r="J27" s="31">
        <v>83.22</v>
      </c>
      <c r="K27" s="31">
        <v>0</v>
      </c>
      <c r="L27" s="31">
        <v>213.25</v>
      </c>
      <c r="M27" s="31">
        <v>291.56</v>
      </c>
      <c r="N27" s="31">
        <v>167.22</v>
      </c>
      <c r="O27" s="31">
        <v>135.83</v>
      </c>
      <c r="P27" s="85">
        <v>95.08</v>
      </c>
      <c r="Q27" s="32">
        <v>0</v>
      </c>
      <c r="R27" s="31">
        <v>0</v>
      </c>
      <c r="S27" s="31">
        <v>0</v>
      </c>
      <c r="T27" s="31">
        <v>135.4</v>
      </c>
      <c r="U27" s="31">
        <v>187.48000000000002</v>
      </c>
      <c r="V27" s="31">
        <v>398.3</v>
      </c>
      <c r="W27" s="31">
        <v>125.04</v>
      </c>
      <c r="X27" s="85">
        <v>72.34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2319.37</v>
      </c>
      <c r="G28" s="17">
        <f t="shared" si="6"/>
        <v>820.64</v>
      </c>
      <c r="H28" s="272">
        <f t="shared" si="2"/>
        <v>1498.7299999999998</v>
      </c>
      <c r="I28" s="32">
        <v>0</v>
      </c>
      <c r="J28" s="31">
        <v>0</v>
      </c>
      <c r="K28" s="31">
        <v>49.88999999999999</v>
      </c>
      <c r="L28" s="31">
        <v>54.870000000000005</v>
      </c>
      <c r="M28" s="31">
        <v>65.28</v>
      </c>
      <c r="N28" s="31">
        <v>391.06</v>
      </c>
      <c r="O28" s="31">
        <v>204.68</v>
      </c>
      <c r="P28" s="85">
        <v>54.86</v>
      </c>
      <c r="Q28" s="32">
        <v>0</v>
      </c>
      <c r="R28" s="31">
        <v>0</v>
      </c>
      <c r="S28" s="31">
        <v>123.89</v>
      </c>
      <c r="T28" s="31">
        <v>65.68</v>
      </c>
      <c r="U28" s="31">
        <v>675.37</v>
      </c>
      <c r="V28" s="31">
        <v>365.35</v>
      </c>
      <c r="W28" s="31">
        <v>196.1</v>
      </c>
      <c r="X28" s="85">
        <v>72.34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1649.5</v>
      </c>
      <c r="G29" s="17">
        <f t="shared" si="6"/>
        <v>520.99</v>
      </c>
      <c r="H29" s="272">
        <f t="shared" si="2"/>
        <v>1128.51</v>
      </c>
      <c r="I29" s="32">
        <v>0</v>
      </c>
      <c r="J29" s="31">
        <v>0</v>
      </c>
      <c r="K29" s="31">
        <v>0</v>
      </c>
      <c r="L29" s="31">
        <v>0</v>
      </c>
      <c r="M29" s="31">
        <v>0</v>
      </c>
      <c r="N29" s="31">
        <v>211.75</v>
      </c>
      <c r="O29" s="31">
        <v>254.38</v>
      </c>
      <c r="P29" s="85">
        <v>54.86</v>
      </c>
      <c r="Q29" s="32">
        <v>0</v>
      </c>
      <c r="R29" s="31">
        <v>0</v>
      </c>
      <c r="S29" s="31">
        <v>0</v>
      </c>
      <c r="T29" s="31">
        <v>266.77</v>
      </c>
      <c r="U29" s="31">
        <v>413.07</v>
      </c>
      <c r="V29" s="31">
        <v>126.61</v>
      </c>
      <c r="W29" s="31">
        <v>124.35000000000001</v>
      </c>
      <c r="X29" s="85">
        <v>197.71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6532.42</v>
      </c>
      <c r="G30" s="17">
        <f t="shared" si="6"/>
        <v>2483.33</v>
      </c>
      <c r="H30" s="272">
        <f t="shared" si="2"/>
        <v>4049.0899999999997</v>
      </c>
      <c r="I30" s="32">
        <v>0</v>
      </c>
      <c r="J30" s="31">
        <v>83.22</v>
      </c>
      <c r="K30" s="31">
        <v>153.18</v>
      </c>
      <c r="L30" s="31">
        <v>305.68</v>
      </c>
      <c r="M30" s="31">
        <v>454.26</v>
      </c>
      <c r="N30" s="31">
        <v>704.89</v>
      </c>
      <c r="O30" s="31">
        <v>672.38</v>
      </c>
      <c r="P30" s="85">
        <v>109.72</v>
      </c>
      <c r="Q30" s="32">
        <v>0</v>
      </c>
      <c r="R30" s="31">
        <v>0</v>
      </c>
      <c r="S30" s="31">
        <v>0</v>
      </c>
      <c r="T30" s="31">
        <v>679.29</v>
      </c>
      <c r="U30" s="31">
        <v>921.06</v>
      </c>
      <c r="V30" s="31">
        <v>1472.26</v>
      </c>
      <c r="W30" s="31">
        <v>600.37</v>
      </c>
      <c r="X30" s="85">
        <v>376.11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2332.98</v>
      </c>
      <c r="G31" s="17">
        <f t="shared" si="6"/>
        <v>54.6</v>
      </c>
      <c r="H31" s="272">
        <f t="shared" si="2"/>
        <v>2278.38</v>
      </c>
      <c r="I31" s="32">
        <v>0</v>
      </c>
      <c r="J31" s="31">
        <v>0</v>
      </c>
      <c r="K31" s="31">
        <v>0</v>
      </c>
      <c r="L31" s="31">
        <v>0</v>
      </c>
      <c r="M31" s="31">
        <v>54.6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123.89</v>
      </c>
      <c r="T31" s="31">
        <v>590.1999999999999</v>
      </c>
      <c r="U31" s="31">
        <v>879.01</v>
      </c>
      <c r="V31" s="31">
        <v>432.84</v>
      </c>
      <c r="W31" s="31">
        <v>180.10000000000002</v>
      </c>
      <c r="X31" s="85">
        <v>72.34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5641.360000000001</v>
      </c>
      <c r="G32" s="17">
        <f t="shared" si="6"/>
        <v>0</v>
      </c>
      <c r="H32" s="272">
        <f t="shared" si="2"/>
        <v>5641.360000000001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106.05000000000001</v>
      </c>
      <c r="T32" s="31">
        <v>2298.68</v>
      </c>
      <c r="U32" s="31">
        <v>1098.51</v>
      </c>
      <c r="V32" s="31">
        <v>1025.8100000000002</v>
      </c>
      <c r="W32" s="31">
        <v>842.26</v>
      </c>
      <c r="X32" s="85">
        <v>270.05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3586.1</v>
      </c>
      <c r="G33" s="17">
        <f t="shared" si="6"/>
        <v>2205.7999999999997</v>
      </c>
      <c r="H33" s="272">
        <f>SUM(Q33:X33)</f>
        <v>1380.3000000000002</v>
      </c>
      <c r="I33" s="32">
        <v>0</v>
      </c>
      <c r="J33" s="31">
        <v>48.02</v>
      </c>
      <c r="K33" s="31">
        <v>227.73</v>
      </c>
      <c r="L33" s="31">
        <v>463.65000000000003</v>
      </c>
      <c r="M33" s="31">
        <v>728.66</v>
      </c>
      <c r="N33" s="31">
        <v>280.04</v>
      </c>
      <c r="O33" s="31">
        <v>362.62</v>
      </c>
      <c r="P33" s="85">
        <v>95.08</v>
      </c>
      <c r="Q33" s="32">
        <v>0</v>
      </c>
      <c r="R33" s="31">
        <v>0</v>
      </c>
      <c r="S33" s="31">
        <v>312.35</v>
      </c>
      <c r="T33" s="31">
        <v>565.1</v>
      </c>
      <c r="U33" s="31">
        <v>253.66</v>
      </c>
      <c r="V33" s="31">
        <v>123.82</v>
      </c>
      <c r="W33" s="31">
        <v>0</v>
      </c>
      <c r="X33" s="85">
        <v>125.37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9941.63</v>
      </c>
      <c r="G34" s="17">
        <f t="shared" si="6"/>
        <v>5152.879999999999</v>
      </c>
      <c r="H34" s="272">
        <f t="shared" si="2"/>
        <v>4788.75</v>
      </c>
      <c r="I34" s="32">
        <v>33.12</v>
      </c>
      <c r="J34" s="31">
        <v>0</v>
      </c>
      <c r="K34" s="31">
        <v>267.26</v>
      </c>
      <c r="L34" s="31">
        <v>1337.37</v>
      </c>
      <c r="M34" s="31">
        <v>942.89</v>
      </c>
      <c r="N34" s="31">
        <v>1134.48</v>
      </c>
      <c r="O34" s="31">
        <v>1083.02</v>
      </c>
      <c r="P34" s="85">
        <v>354.74</v>
      </c>
      <c r="Q34" s="32">
        <v>0</v>
      </c>
      <c r="R34" s="31">
        <v>93.42</v>
      </c>
      <c r="S34" s="31">
        <v>275.61</v>
      </c>
      <c r="T34" s="31">
        <v>997.6899999999999</v>
      </c>
      <c r="U34" s="31">
        <v>652.88</v>
      </c>
      <c r="V34" s="31">
        <v>1848.29</v>
      </c>
      <c r="W34" s="31">
        <v>453.1</v>
      </c>
      <c r="X34" s="85">
        <v>467.76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20007.46</v>
      </c>
      <c r="G35" s="17">
        <f t="shared" si="6"/>
        <v>9785.1</v>
      </c>
      <c r="H35" s="272">
        <f t="shared" si="2"/>
        <v>10222.36</v>
      </c>
      <c r="I35" s="32">
        <v>33.12</v>
      </c>
      <c r="J35" s="31">
        <v>48.02</v>
      </c>
      <c r="K35" s="31">
        <v>197.63</v>
      </c>
      <c r="L35" s="31">
        <v>788.4799999999999</v>
      </c>
      <c r="M35" s="31">
        <v>1126.53</v>
      </c>
      <c r="N35" s="31">
        <v>3372.78</v>
      </c>
      <c r="O35" s="31">
        <v>2478.44</v>
      </c>
      <c r="P35" s="85">
        <v>1740.1</v>
      </c>
      <c r="Q35" s="32">
        <v>0</v>
      </c>
      <c r="R35" s="31">
        <v>46.71</v>
      </c>
      <c r="S35" s="31">
        <v>473.84999999999997</v>
      </c>
      <c r="T35" s="31">
        <v>488.17</v>
      </c>
      <c r="U35" s="31">
        <v>1527.01</v>
      </c>
      <c r="V35" s="31">
        <v>2612.34</v>
      </c>
      <c r="W35" s="31">
        <v>3704.71</v>
      </c>
      <c r="X35" s="85">
        <v>1369.57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2801.1400000000003</v>
      </c>
      <c r="G37" s="17">
        <f t="shared" si="6"/>
        <v>1574.68</v>
      </c>
      <c r="H37" s="272">
        <f t="shared" si="2"/>
        <v>1226.46</v>
      </c>
      <c r="I37" s="32">
        <v>198.74</v>
      </c>
      <c r="J37" s="31">
        <v>0</v>
      </c>
      <c r="K37" s="31">
        <v>288.56</v>
      </c>
      <c r="L37" s="31">
        <v>456.84999999999997</v>
      </c>
      <c r="M37" s="31">
        <v>402.25</v>
      </c>
      <c r="N37" s="31">
        <v>57.08</v>
      </c>
      <c r="O37" s="31">
        <v>171.2</v>
      </c>
      <c r="P37" s="85">
        <v>0</v>
      </c>
      <c r="Q37" s="32">
        <v>182.31</v>
      </c>
      <c r="R37" s="31">
        <v>287.77000000000004</v>
      </c>
      <c r="S37" s="31">
        <v>160.95000000000002</v>
      </c>
      <c r="T37" s="31">
        <v>135.4</v>
      </c>
      <c r="U37" s="31">
        <v>198.54</v>
      </c>
      <c r="V37" s="31">
        <v>64.69999999999999</v>
      </c>
      <c r="W37" s="31">
        <v>196.79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9033.490000000002</v>
      </c>
      <c r="G38" s="17">
        <f t="shared" si="6"/>
        <v>3263.3100000000004</v>
      </c>
      <c r="H38" s="272">
        <f t="shared" si="2"/>
        <v>5770.18</v>
      </c>
      <c r="I38" s="32">
        <v>247.31</v>
      </c>
      <c r="J38" s="31">
        <v>0</v>
      </c>
      <c r="K38" s="31">
        <v>474.16</v>
      </c>
      <c r="L38" s="31">
        <v>361.25</v>
      </c>
      <c r="M38" s="31">
        <v>650.11</v>
      </c>
      <c r="N38" s="31">
        <v>600.8</v>
      </c>
      <c r="O38" s="31">
        <v>615.15</v>
      </c>
      <c r="P38" s="85">
        <v>314.53</v>
      </c>
      <c r="Q38" s="32">
        <v>229.37</v>
      </c>
      <c r="R38" s="31">
        <v>93.42</v>
      </c>
      <c r="S38" s="31">
        <v>341.38</v>
      </c>
      <c r="T38" s="31">
        <v>1286.36</v>
      </c>
      <c r="U38" s="31">
        <v>907.44</v>
      </c>
      <c r="V38" s="31">
        <v>1321.05</v>
      </c>
      <c r="W38" s="31">
        <v>1268.0800000000002</v>
      </c>
      <c r="X38" s="85">
        <v>323.08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597.04</v>
      </c>
      <c r="G39" s="17">
        <f t="shared" si="6"/>
        <v>295.40000000000003</v>
      </c>
      <c r="H39" s="272">
        <f t="shared" si="2"/>
        <v>301.64</v>
      </c>
      <c r="I39" s="32">
        <v>0</v>
      </c>
      <c r="J39" s="31">
        <v>0</v>
      </c>
      <c r="K39" s="31">
        <v>0</v>
      </c>
      <c r="L39" s="31">
        <v>0</v>
      </c>
      <c r="M39" s="31">
        <v>113.14</v>
      </c>
      <c r="N39" s="31">
        <v>0</v>
      </c>
      <c r="O39" s="31">
        <v>182.26000000000002</v>
      </c>
      <c r="P39" s="85">
        <v>0</v>
      </c>
      <c r="Q39" s="32">
        <v>38.519999999999996</v>
      </c>
      <c r="R39" s="31">
        <v>0</v>
      </c>
      <c r="S39" s="31">
        <v>0</v>
      </c>
      <c r="T39" s="31">
        <v>69.72</v>
      </c>
      <c r="U39" s="31">
        <v>66.18</v>
      </c>
      <c r="V39" s="31">
        <v>64.69999999999999</v>
      </c>
      <c r="W39" s="31">
        <v>62.52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5562.22</v>
      </c>
      <c r="G40" s="17">
        <f t="shared" si="6"/>
        <v>2308.89</v>
      </c>
      <c r="H40" s="272">
        <f t="shared" si="2"/>
        <v>3253.3300000000004</v>
      </c>
      <c r="I40" s="32">
        <v>0</v>
      </c>
      <c r="J40" s="31">
        <v>0</v>
      </c>
      <c r="K40" s="31">
        <v>89.5</v>
      </c>
      <c r="L40" s="31">
        <v>54.870000000000005</v>
      </c>
      <c r="M40" s="31">
        <v>233.02</v>
      </c>
      <c r="N40" s="31">
        <v>767.7</v>
      </c>
      <c r="O40" s="31">
        <v>944.35</v>
      </c>
      <c r="P40" s="85">
        <v>219.45000000000002</v>
      </c>
      <c r="Q40" s="32">
        <v>0</v>
      </c>
      <c r="R40" s="31">
        <v>0</v>
      </c>
      <c r="S40" s="31">
        <v>34.56999999999999</v>
      </c>
      <c r="T40" s="31">
        <v>65.68</v>
      </c>
      <c r="U40" s="31">
        <v>611.62</v>
      </c>
      <c r="V40" s="31">
        <v>963.31</v>
      </c>
      <c r="W40" s="31">
        <v>1288.7900000000002</v>
      </c>
      <c r="X40" s="85">
        <v>289.36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911.8199999999999</v>
      </c>
      <c r="G42" s="17">
        <f t="shared" si="6"/>
        <v>339.84</v>
      </c>
      <c r="H42" s="272">
        <f t="shared" si="2"/>
        <v>571.98</v>
      </c>
      <c r="I42" s="32">
        <v>0</v>
      </c>
      <c r="J42" s="31">
        <v>0</v>
      </c>
      <c r="K42" s="31">
        <v>133.63</v>
      </c>
      <c r="L42" s="31">
        <v>55.39</v>
      </c>
      <c r="M42" s="31">
        <v>0</v>
      </c>
      <c r="N42" s="31">
        <v>55.739999999999995</v>
      </c>
      <c r="O42" s="31">
        <v>0</v>
      </c>
      <c r="P42" s="85">
        <v>95.08</v>
      </c>
      <c r="Q42" s="32">
        <v>0</v>
      </c>
      <c r="R42" s="31">
        <v>0</v>
      </c>
      <c r="S42" s="31">
        <v>59.91</v>
      </c>
      <c r="T42" s="31">
        <v>0</v>
      </c>
      <c r="U42" s="31">
        <v>378.41</v>
      </c>
      <c r="V42" s="31">
        <v>61.91</v>
      </c>
      <c r="W42" s="31">
        <v>71.75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67457.73999999999</v>
      </c>
      <c r="G43" s="17">
        <f t="shared" si="6"/>
        <v>35471.02</v>
      </c>
      <c r="H43" s="272">
        <f t="shared" si="2"/>
        <v>31986.719999999998</v>
      </c>
      <c r="I43" s="32">
        <v>0</v>
      </c>
      <c r="J43" s="31">
        <v>0</v>
      </c>
      <c r="K43" s="31">
        <v>242.68</v>
      </c>
      <c r="L43" s="31">
        <v>1911.6599999999999</v>
      </c>
      <c r="M43" s="31">
        <v>5444.08</v>
      </c>
      <c r="N43" s="31">
        <v>9804.59</v>
      </c>
      <c r="O43" s="31">
        <v>11828.519999999999</v>
      </c>
      <c r="P43" s="85">
        <v>6239.49</v>
      </c>
      <c r="Q43" s="32">
        <v>0</v>
      </c>
      <c r="R43" s="31">
        <v>0</v>
      </c>
      <c r="S43" s="31">
        <v>472.12</v>
      </c>
      <c r="T43" s="31">
        <v>2033.1800000000003</v>
      </c>
      <c r="U43" s="31">
        <v>2895.19</v>
      </c>
      <c r="V43" s="31">
        <v>8048.209999999999</v>
      </c>
      <c r="W43" s="31">
        <v>11122.06</v>
      </c>
      <c r="X43" s="85">
        <v>7415.96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168391.76</v>
      </c>
      <c r="G44" s="17">
        <f t="shared" si="4"/>
        <v>100310.79000000001</v>
      </c>
      <c r="H44" s="272">
        <f t="shared" si="2"/>
        <v>68080.97</v>
      </c>
      <c r="I44" s="32">
        <v>0</v>
      </c>
      <c r="J44" s="31">
        <v>0</v>
      </c>
      <c r="K44" s="31">
        <v>1719.97</v>
      </c>
      <c r="L44" s="31">
        <v>14782.439999999999</v>
      </c>
      <c r="M44" s="31">
        <v>22255.79</v>
      </c>
      <c r="N44" s="31">
        <v>27706.74</v>
      </c>
      <c r="O44" s="31">
        <v>22577.329999999998</v>
      </c>
      <c r="P44" s="85">
        <v>11268.52</v>
      </c>
      <c r="Q44" s="32">
        <v>0</v>
      </c>
      <c r="R44" s="31">
        <v>160.11</v>
      </c>
      <c r="S44" s="31">
        <v>1295.6399999999999</v>
      </c>
      <c r="T44" s="31">
        <v>5711.01</v>
      </c>
      <c r="U44" s="31">
        <v>10151.83</v>
      </c>
      <c r="V44" s="31">
        <v>18540.66</v>
      </c>
      <c r="W44" s="31">
        <v>20242.6</v>
      </c>
      <c r="X44" s="85">
        <v>11979.12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59331.55</v>
      </c>
      <c r="G45" s="17">
        <f t="shared" si="4"/>
        <v>30034.620000000003</v>
      </c>
      <c r="H45" s="272">
        <f t="shared" si="2"/>
        <v>29296.93</v>
      </c>
      <c r="I45" s="32">
        <v>33.12</v>
      </c>
      <c r="J45" s="31">
        <v>0</v>
      </c>
      <c r="K45" s="31">
        <v>221.14000000000001</v>
      </c>
      <c r="L45" s="31">
        <v>1277.99</v>
      </c>
      <c r="M45" s="31">
        <v>2835.66</v>
      </c>
      <c r="N45" s="31">
        <v>7469.37</v>
      </c>
      <c r="O45" s="31">
        <v>11730.230000000001</v>
      </c>
      <c r="P45" s="85">
        <v>6467.11</v>
      </c>
      <c r="Q45" s="32">
        <v>38.519999999999996</v>
      </c>
      <c r="R45" s="31">
        <v>0</v>
      </c>
      <c r="S45" s="31">
        <v>0</v>
      </c>
      <c r="T45" s="31">
        <v>1314.6100000000001</v>
      </c>
      <c r="U45" s="31">
        <v>1394.63</v>
      </c>
      <c r="V45" s="31">
        <v>7467.61</v>
      </c>
      <c r="W45" s="31">
        <v>11917.160000000002</v>
      </c>
      <c r="X45" s="85">
        <v>7164.4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3799.59</v>
      </c>
      <c r="G47" s="17">
        <f t="shared" si="4"/>
        <v>2027.14</v>
      </c>
      <c r="H47" s="272">
        <f t="shared" si="2"/>
        <v>1772.45</v>
      </c>
      <c r="I47" s="32">
        <v>66.25</v>
      </c>
      <c r="J47" s="31">
        <v>0</v>
      </c>
      <c r="K47" s="31">
        <v>0</v>
      </c>
      <c r="L47" s="31">
        <v>370.47999999999996</v>
      </c>
      <c r="M47" s="31">
        <v>185.16</v>
      </c>
      <c r="N47" s="31">
        <v>563.24</v>
      </c>
      <c r="O47" s="31">
        <v>596.99</v>
      </c>
      <c r="P47" s="85">
        <v>245.01999999999998</v>
      </c>
      <c r="Q47" s="32">
        <v>0</v>
      </c>
      <c r="R47" s="31">
        <v>0</v>
      </c>
      <c r="S47" s="31">
        <v>91.81</v>
      </c>
      <c r="T47" s="31">
        <v>378.21</v>
      </c>
      <c r="U47" s="31">
        <v>132.36</v>
      </c>
      <c r="V47" s="31">
        <v>491.25</v>
      </c>
      <c r="W47" s="31">
        <v>678.8199999999999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35728.5</v>
      </c>
      <c r="G48" s="17">
        <f t="shared" si="4"/>
        <v>30729.11</v>
      </c>
      <c r="H48" s="272">
        <f t="shared" si="2"/>
        <v>4999.389999999999</v>
      </c>
      <c r="I48" s="32">
        <v>453.39000000000004</v>
      </c>
      <c r="J48" s="31">
        <v>0</v>
      </c>
      <c r="K48" s="31">
        <v>1689.09</v>
      </c>
      <c r="L48" s="31">
        <v>12789.720000000001</v>
      </c>
      <c r="M48" s="31">
        <v>6938.570000000001</v>
      </c>
      <c r="N48" s="31">
        <v>5379.95</v>
      </c>
      <c r="O48" s="31">
        <v>2569.28</v>
      </c>
      <c r="P48" s="85">
        <v>909.11</v>
      </c>
      <c r="Q48" s="32">
        <v>182.31</v>
      </c>
      <c r="R48" s="31">
        <v>0</v>
      </c>
      <c r="S48" s="31">
        <v>656.63</v>
      </c>
      <c r="T48" s="31">
        <v>1734.14</v>
      </c>
      <c r="U48" s="31">
        <v>825.4200000000001</v>
      </c>
      <c r="V48" s="31">
        <v>997.74</v>
      </c>
      <c r="W48" s="31">
        <v>386.13</v>
      </c>
      <c r="X48" s="85">
        <v>217.01999999999998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7830.05</v>
      </c>
      <c r="G49" s="17">
        <f t="shared" si="4"/>
        <v>3773.42</v>
      </c>
      <c r="H49" s="272">
        <f t="shared" si="2"/>
        <v>4056.63</v>
      </c>
      <c r="I49" s="32">
        <v>123.64999999999999</v>
      </c>
      <c r="J49" s="31">
        <v>0</v>
      </c>
      <c r="K49" s="31">
        <v>198.58999999999997</v>
      </c>
      <c r="L49" s="31">
        <v>454.46999999999997</v>
      </c>
      <c r="M49" s="31">
        <v>740.1999999999999</v>
      </c>
      <c r="N49" s="31">
        <v>1008.6800000000001</v>
      </c>
      <c r="O49" s="31">
        <v>878.44</v>
      </c>
      <c r="P49" s="85">
        <v>369.39</v>
      </c>
      <c r="Q49" s="32">
        <v>38.519999999999996</v>
      </c>
      <c r="R49" s="31">
        <v>46.71</v>
      </c>
      <c r="S49" s="31">
        <v>412.65000000000003</v>
      </c>
      <c r="T49" s="31">
        <v>597.94</v>
      </c>
      <c r="U49" s="31">
        <v>344.09000000000003</v>
      </c>
      <c r="V49" s="31">
        <v>1233.06</v>
      </c>
      <c r="W49" s="31">
        <v>804.9399999999999</v>
      </c>
      <c r="X49" s="85">
        <v>578.72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20510.199999999997</v>
      </c>
      <c r="G51" s="17">
        <f t="shared" si="4"/>
        <v>11723.56</v>
      </c>
      <c r="H51" s="272">
        <f t="shared" si="2"/>
        <v>8786.64</v>
      </c>
      <c r="I51" s="32">
        <v>66.25</v>
      </c>
      <c r="J51" s="31">
        <v>0</v>
      </c>
      <c r="K51" s="31">
        <v>452.02</v>
      </c>
      <c r="L51" s="31">
        <v>2113.48</v>
      </c>
      <c r="M51" s="31">
        <v>3293.3500000000004</v>
      </c>
      <c r="N51" s="31">
        <v>3138.88</v>
      </c>
      <c r="O51" s="31">
        <v>1859.24</v>
      </c>
      <c r="P51" s="85">
        <v>800.34</v>
      </c>
      <c r="Q51" s="32">
        <v>0</v>
      </c>
      <c r="R51" s="31">
        <v>0</v>
      </c>
      <c r="S51" s="31">
        <v>269.23999999999995</v>
      </c>
      <c r="T51" s="31">
        <v>1495.32</v>
      </c>
      <c r="U51" s="31">
        <v>1406.54</v>
      </c>
      <c r="V51" s="31">
        <v>2497.52</v>
      </c>
      <c r="W51" s="31">
        <v>2287.98</v>
      </c>
      <c r="X51" s="85">
        <v>830.04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2762.74</v>
      </c>
      <c r="G52" s="17">
        <f t="shared" si="4"/>
        <v>1520.86</v>
      </c>
      <c r="H52" s="272">
        <f>SUM(Q52:X52)</f>
        <v>1241.88</v>
      </c>
      <c r="I52" s="32">
        <v>33.12</v>
      </c>
      <c r="J52" s="31">
        <v>0</v>
      </c>
      <c r="K52" s="31">
        <v>150.46</v>
      </c>
      <c r="L52" s="31">
        <v>150.48</v>
      </c>
      <c r="M52" s="31">
        <v>109.19</v>
      </c>
      <c r="N52" s="31">
        <v>365.08000000000004</v>
      </c>
      <c r="O52" s="31">
        <v>398</v>
      </c>
      <c r="P52" s="85">
        <v>314.53</v>
      </c>
      <c r="Q52" s="32">
        <v>0</v>
      </c>
      <c r="R52" s="31">
        <v>0</v>
      </c>
      <c r="S52" s="31">
        <v>99.21000000000001</v>
      </c>
      <c r="T52" s="31">
        <v>302</v>
      </c>
      <c r="U52" s="31">
        <v>447.74</v>
      </c>
      <c r="V52" s="31">
        <v>185.73000000000002</v>
      </c>
      <c r="W52" s="31">
        <v>62.52</v>
      </c>
      <c r="X52" s="85">
        <v>144.68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3086.34</v>
      </c>
      <c r="G53" s="17">
        <f>SUM(I53:P53)</f>
        <v>1780.4199999999998</v>
      </c>
      <c r="H53" s="272">
        <f>SUM(Q53:X53)</f>
        <v>1305.9200000000003</v>
      </c>
      <c r="I53" s="32">
        <v>1466.27</v>
      </c>
      <c r="J53" s="31">
        <v>48.02</v>
      </c>
      <c r="K53" s="31">
        <v>145.98</v>
      </c>
      <c r="L53" s="31">
        <v>54.870000000000005</v>
      </c>
      <c r="M53" s="31">
        <v>65.28</v>
      </c>
      <c r="N53" s="31">
        <v>0</v>
      </c>
      <c r="O53" s="31">
        <v>0</v>
      </c>
      <c r="P53" s="85">
        <v>0</v>
      </c>
      <c r="Q53" s="32">
        <v>1084.1000000000001</v>
      </c>
      <c r="R53" s="31">
        <v>161.91</v>
      </c>
      <c r="S53" s="31">
        <v>59.91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77293.09</v>
      </c>
      <c r="G54" s="54">
        <f>SUM(G55:G61)</f>
        <v>49946.72</v>
      </c>
      <c r="H54" s="270">
        <f>SUM(H55:H61)</f>
        <v>27346.370000000003</v>
      </c>
      <c r="I54" s="55">
        <f>SUM(I55:I61)</f>
        <v>768.45</v>
      </c>
      <c r="J54" s="56">
        <f aca="true" t="shared" si="7" ref="J54:X54">SUM(J55:J61)</f>
        <v>1682.21</v>
      </c>
      <c r="K54" s="56">
        <f t="shared" si="7"/>
        <v>13074.66</v>
      </c>
      <c r="L54" s="56">
        <f t="shared" si="7"/>
        <v>17424.67</v>
      </c>
      <c r="M54" s="56">
        <f>SUM(M55:M61)</f>
        <v>6158.53</v>
      </c>
      <c r="N54" s="56">
        <f t="shared" si="7"/>
        <v>4710.84</v>
      </c>
      <c r="O54" s="56">
        <f t="shared" si="7"/>
        <v>3744.4100000000003</v>
      </c>
      <c r="P54" s="253">
        <f>SUM(P55:P61)</f>
        <v>2382.9500000000003</v>
      </c>
      <c r="Q54" s="55">
        <f t="shared" si="7"/>
        <v>869.1999999999999</v>
      </c>
      <c r="R54" s="56">
        <f t="shared" si="7"/>
        <v>774.34</v>
      </c>
      <c r="S54" s="56">
        <f t="shared" si="7"/>
        <v>6566.98</v>
      </c>
      <c r="T54" s="56">
        <f t="shared" si="7"/>
        <v>5149.11</v>
      </c>
      <c r="U54" s="56">
        <f t="shared" si="7"/>
        <v>3083.79</v>
      </c>
      <c r="V54" s="56">
        <f t="shared" si="7"/>
        <v>2505.79</v>
      </c>
      <c r="W54" s="56">
        <f t="shared" si="7"/>
        <v>5744.799999999999</v>
      </c>
      <c r="X54" s="253">
        <f t="shared" si="7"/>
        <v>2652.36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22058.84</v>
      </c>
      <c r="G55" s="17">
        <f t="shared" si="4"/>
        <v>18914.23</v>
      </c>
      <c r="H55" s="272">
        <f t="shared" si="2"/>
        <v>3144.6099999999997</v>
      </c>
      <c r="I55" s="255">
        <v>66.25</v>
      </c>
      <c r="J55" s="33">
        <v>490.64000000000004</v>
      </c>
      <c r="K55" s="33">
        <v>5742.25</v>
      </c>
      <c r="L55" s="33">
        <v>7478.45</v>
      </c>
      <c r="M55" s="33">
        <v>2580.85</v>
      </c>
      <c r="N55" s="33">
        <v>1492.77</v>
      </c>
      <c r="O55" s="33">
        <v>777.78</v>
      </c>
      <c r="P55" s="85">
        <v>285.24</v>
      </c>
      <c r="Q55" s="255">
        <v>157.91</v>
      </c>
      <c r="R55" s="33">
        <v>92.38000000000001</v>
      </c>
      <c r="S55" s="33">
        <v>740.38</v>
      </c>
      <c r="T55" s="33">
        <v>887.12</v>
      </c>
      <c r="U55" s="33">
        <v>585.62</v>
      </c>
      <c r="V55" s="33">
        <v>250.42999999999998</v>
      </c>
      <c r="W55" s="33">
        <v>358.43</v>
      </c>
      <c r="X55" s="256">
        <v>72.34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17066.96</v>
      </c>
      <c r="G56" s="17">
        <f t="shared" si="4"/>
        <v>8139.6900000000005</v>
      </c>
      <c r="H56" s="272">
        <f t="shared" si="2"/>
        <v>8927.27</v>
      </c>
      <c r="I56" s="255">
        <v>66.25</v>
      </c>
      <c r="J56" s="33">
        <v>273.28000000000003</v>
      </c>
      <c r="K56" s="33">
        <v>242.68</v>
      </c>
      <c r="L56" s="33">
        <v>1584.46</v>
      </c>
      <c r="M56" s="33">
        <v>1005.42</v>
      </c>
      <c r="N56" s="33">
        <v>1260.49</v>
      </c>
      <c r="O56" s="33">
        <v>2019.0100000000002</v>
      </c>
      <c r="P56" s="85">
        <v>1688.1</v>
      </c>
      <c r="Q56" s="255">
        <v>192.59</v>
      </c>
      <c r="R56" s="33">
        <v>0</v>
      </c>
      <c r="S56" s="33">
        <v>317.35999999999996</v>
      </c>
      <c r="T56" s="33">
        <v>495.69</v>
      </c>
      <c r="U56" s="33">
        <v>615.4300000000001</v>
      </c>
      <c r="V56" s="33">
        <v>1321.65</v>
      </c>
      <c r="W56" s="33">
        <v>4016.97</v>
      </c>
      <c r="X56" s="256">
        <v>1967.5800000000002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5375.6900000000005</v>
      </c>
      <c r="G57" s="17">
        <f t="shared" si="4"/>
        <v>3875.09</v>
      </c>
      <c r="H57" s="272">
        <f t="shared" si="2"/>
        <v>1500.6</v>
      </c>
      <c r="I57" s="255">
        <v>264.99</v>
      </c>
      <c r="J57" s="33">
        <v>344.04</v>
      </c>
      <c r="K57" s="33">
        <v>1298.19</v>
      </c>
      <c r="L57" s="33">
        <v>1160.55</v>
      </c>
      <c r="M57" s="33">
        <v>305.03999999999996</v>
      </c>
      <c r="N57" s="33">
        <v>281.38</v>
      </c>
      <c r="O57" s="33">
        <v>220.9</v>
      </c>
      <c r="P57" s="85">
        <v>0</v>
      </c>
      <c r="Q57" s="255">
        <v>0</v>
      </c>
      <c r="R57" s="33">
        <v>277.15000000000003</v>
      </c>
      <c r="S57" s="33">
        <v>335.03</v>
      </c>
      <c r="T57" s="33">
        <v>272.32</v>
      </c>
      <c r="U57" s="33">
        <v>211.74</v>
      </c>
      <c r="V57" s="33">
        <v>188.51999999999998</v>
      </c>
      <c r="W57" s="33">
        <v>143.5</v>
      </c>
      <c r="X57" s="256">
        <v>72.34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2718.0899999999997</v>
      </c>
      <c r="G58" s="17">
        <f t="shared" si="4"/>
        <v>1383.7199999999998</v>
      </c>
      <c r="H58" s="272">
        <f t="shared" si="2"/>
        <v>1334.37</v>
      </c>
      <c r="I58" s="255">
        <v>57.410000000000004</v>
      </c>
      <c r="J58" s="33">
        <v>0</v>
      </c>
      <c r="K58" s="33">
        <v>340.1</v>
      </c>
      <c r="L58" s="33">
        <v>609.54</v>
      </c>
      <c r="M58" s="33">
        <v>54.6</v>
      </c>
      <c r="N58" s="33">
        <v>226.99</v>
      </c>
      <c r="O58" s="33">
        <v>0</v>
      </c>
      <c r="P58" s="85">
        <v>95.08</v>
      </c>
      <c r="Q58" s="255">
        <v>77.03999999999999</v>
      </c>
      <c r="R58" s="33">
        <v>231.48</v>
      </c>
      <c r="S58" s="33">
        <v>277.78000000000003</v>
      </c>
      <c r="T58" s="33">
        <v>272.32</v>
      </c>
      <c r="U58" s="33">
        <v>350.71000000000004</v>
      </c>
      <c r="V58" s="33">
        <v>0</v>
      </c>
      <c r="W58" s="33">
        <v>125.04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18195.6</v>
      </c>
      <c r="G59" s="17">
        <f t="shared" si="4"/>
        <v>11200.74</v>
      </c>
      <c r="H59" s="272">
        <f t="shared" si="2"/>
        <v>6994.86</v>
      </c>
      <c r="I59" s="255">
        <v>0</v>
      </c>
      <c r="J59" s="33">
        <v>181.34</v>
      </c>
      <c r="K59" s="33">
        <v>3989.21</v>
      </c>
      <c r="L59" s="33">
        <v>4407.8099999999995</v>
      </c>
      <c r="M59" s="33">
        <v>1591.85</v>
      </c>
      <c r="N59" s="33">
        <v>565.4599999999999</v>
      </c>
      <c r="O59" s="33">
        <v>369.99</v>
      </c>
      <c r="P59" s="85">
        <v>95.08</v>
      </c>
      <c r="Q59" s="255">
        <v>0</v>
      </c>
      <c r="R59" s="33">
        <v>80.94999999999999</v>
      </c>
      <c r="S59" s="33">
        <v>3492.5299999999997</v>
      </c>
      <c r="T59" s="33">
        <v>1810.6599999999999</v>
      </c>
      <c r="U59" s="33">
        <v>748.17</v>
      </c>
      <c r="V59" s="33">
        <v>253.22</v>
      </c>
      <c r="W59" s="33">
        <v>464.65000000000003</v>
      </c>
      <c r="X59" s="256">
        <v>144.68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1749.4299999999998</v>
      </c>
      <c r="G60" s="17">
        <f t="shared" si="4"/>
        <v>1235.7399999999998</v>
      </c>
      <c r="H60" s="272">
        <f t="shared" si="2"/>
        <v>513.6899999999999</v>
      </c>
      <c r="I60" s="255">
        <v>33.12</v>
      </c>
      <c r="J60" s="33">
        <v>0</v>
      </c>
      <c r="K60" s="33">
        <v>562.83</v>
      </c>
      <c r="L60" s="33">
        <v>462.57</v>
      </c>
      <c r="M60" s="33">
        <v>65.28</v>
      </c>
      <c r="N60" s="33">
        <v>57.08</v>
      </c>
      <c r="O60" s="33">
        <v>0</v>
      </c>
      <c r="P60" s="85">
        <v>54.86</v>
      </c>
      <c r="Q60" s="255">
        <v>77.03999999999999</v>
      </c>
      <c r="R60" s="33">
        <v>0</v>
      </c>
      <c r="S60" s="33">
        <v>57.24</v>
      </c>
      <c r="T60" s="33">
        <v>253.26999999999998</v>
      </c>
      <c r="U60" s="33">
        <v>126.14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10128.48</v>
      </c>
      <c r="G61" s="17">
        <f t="shared" si="4"/>
        <v>5197.51</v>
      </c>
      <c r="H61" s="272">
        <f t="shared" si="2"/>
        <v>4930.97</v>
      </c>
      <c r="I61" s="255">
        <v>280.43</v>
      </c>
      <c r="J61" s="33">
        <v>392.90999999999997</v>
      </c>
      <c r="K61" s="33">
        <v>899.4</v>
      </c>
      <c r="L61" s="33">
        <v>1721.29</v>
      </c>
      <c r="M61" s="33">
        <v>555.49</v>
      </c>
      <c r="N61" s="33">
        <v>826.6700000000001</v>
      </c>
      <c r="O61" s="33">
        <v>356.73</v>
      </c>
      <c r="P61" s="85">
        <v>164.58999999999997</v>
      </c>
      <c r="Q61" s="255">
        <v>364.62</v>
      </c>
      <c r="R61" s="33">
        <v>92.38000000000001</v>
      </c>
      <c r="S61" s="33">
        <v>1346.6599999999999</v>
      </c>
      <c r="T61" s="33">
        <v>1157.73</v>
      </c>
      <c r="U61" s="33">
        <v>445.97999999999996</v>
      </c>
      <c r="V61" s="33">
        <v>491.97</v>
      </c>
      <c r="W61" s="33">
        <v>636.21</v>
      </c>
      <c r="X61" s="256">
        <v>395.42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121257.28000000001</v>
      </c>
      <c r="G62" s="97">
        <f t="shared" si="4"/>
        <v>48645.21000000001</v>
      </c>
      <c r="H62" s="274">
        <f>SUM(Q62:X62)</f>
        <v>72612.07</v>
      </c>
      <c r="I62" s="98">
        <v>223.01999999999998</v>
      </c>
      <c r="J62" s="94">
        <v>162.70000000000002</v>
      </c>
      <c r="K62" s="94">
        <v>380.47999999999996</v>
      </c>
      <c r="L62" s="94">
        <v>1493.82</v>
      </c>
      <c r="M62" s="94">
        <v>1850.8400000000001</v>
      </c>
      <c r="N62" s="94">
        <v>4837.17</v>
      </c>
      <c r="O62" s="94">
        <v>17443.98</v>
      </c>
      <c r="P62" s="95">
        <v>22253.2</v>
      </c>
      <c r="Q62" s="98">
        <v>133.51</v>
      </c>
      <c r="R62" s="94">
        <v>0</v>
      </c>
      <c r="S62" s="94">
        <v>434.55</v>
      </c>
      <c r="T62" s="94">
        <v>976.4699999999999</v>
      </c>
      <c r="U62" s="94">
        <v>1455.7</v>
      </c>
      <c r="V62" s="94">
        <v>8174.4400000000005</v>
      </c>
      <c r="W62" s="94">
        <v>23104.35</v>
      </c>
      <c r="X62" s="95">
        <v>38333.05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167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89971.56899999999</v>
      </c>
      <c r="G6" s="60">
        <f>SUM(I6:P6)</f>
        <v>45400.329</v>
      </c>
      <c r="H6" s="268">
        <f>SUM(Q6:X6)</f>
        <v>44571.24</v>
      </c>
      <c r="I6" s="61">
        <v>3313.552</v>
      </c>
      <c r="J6" s="62">
        <v>7091.297</v>
      </c>
      <c r="K6" s="62">
        <v>12584.59</v>
      </c>
      <c r="L6" s="62">
        <v>13467.546</v>
      </c>
      <c r="M6" s="62">
        <v>4115.596</v>
      </c>
      <c r="N6" s="62">
        <v>3205.245</v>
      </c>
      <c r="O6" s="62">
        <v>1258.079</v>
      </c>
      <c r="P6" s="249">
        <v>364.424</v>
      </c>
      <c r="Q6" s="61">
        <v>3020.441</v>
      </c>
      <c r="R6" s="62">
        <v>6550.379</v>
      </c>
      <c r="S6" s="62">
        <v>12102.726</v>
      </c>
      <c r="T6" s="62">
        <v>12967.302</v>
      </c>
      <c r="U6" s="62">
        <v>4412.297</v>
      </c>
      <c r="V6" s="62">
        <v>3574.944</v>
      </c>
      <c r="W6" s="62">
        <v>1427.987</v>
      </c>
      <c r="X6" s="249">
        <v>515.164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696147.48</v>
      </c>
      <c r="G9" s="50">
        <f>SUM(I9:P9)</f>
        <v>369432.68</v>
      </c>
      <c r="H9" s="269">
        <f>SUM(Q9:X9)</f>
        <v>326714.80000000005</v>
      </c>
      <c r="I9" s="51">
        <f aca="true" t="shared" si="0" ref="I9:X9">I10+I24+I54+I62</f>
        <v>25780.599999999995</v>
      </c>
      <c r="J9" s="52">
        <f t="shared" si="0"/>
        <v>4211.25</v>
      </c>
      <c r="K9" s="52">
        <f t="shared" si="0"/>
        <v>20149.190000000002</v>
      </c>
      <c r="L9" s="52">
        <f t="shared" si="0"/>
        <v>66541.98000000001</v>
      </c>
      <c r="M9" s="52">
        <f t="shared" si="0"/>
        <v>53164.95</v>
      </c>
      <c r="N9" s="52">
        <f t="shared" si="0"/>
        <v>89526.64000000001</v>
      </c>
      <c r="O9" s="52">
        <f t="shared" si="0"/>
        <v>71651.38</v>
      </c>
      <c r="P9" s="252">
        <f t="shared" si="0"/>
        <v>38406.69</v>
      </c>
      <c r="Q9" s="51">
        <f t="shared" si="0"/>
        <v>23522.320000000003</v>
      </c>
      <c r="R9" s="52">
        <f t="shared" si="0"/>
        <v>3841.01</v>
      </c>
      <c r="S9" s="52">
        <f t="shared" si="0"/>
        <v>15879.010000000002</v>
      </c>
      <c r="T9" s="52">
        <f t="shared" si="0"/>
        <v>36181.350000000006</v>
      </c>
      <c r="U9" s="52">
        <f t="shared" si="0"/>
        <v>36765.7</v>
      </c>
      <c r="V9" s="52">
        <f t="shared" si="0"/>
        <v>84800.24</v>
      </c>
      <c r="W9" s="52">
        <f t="shared" si="0"/>
        <v>75882.58</v>
      </c>
      <c r="X9" s="252">
        <f t="shared" si="0"/>
        <v>49842.59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214156.3</v>
      </c>
      <c r="G10" s="54">
        <f>SUM(I10:P10)</f>
        <v>98825.90999999999</v>
      </c>
      <c r="H10" s="270">
        <f>SUM(Q10:X10)</f>
        <v>115330.39000000001</v>
      </c>
      <c r="I10" s="55">
        <f>SUM(I11:I23)</f>
        <v>20785.929999999997</v>
      </c>
      <c r="J10" s="56">
        <f>SUM(J11:J23)</f>
        <v>1204.9199999999998</v>
      </c>
      <c r="K10" s="56">
        <f>SUM(K11:K23)</f>
        <v>3505.12</v>
      </c>
      <c r="L10" s="56">
        <f aca="true" t="shared" si="1" ref="L10:X10">SUM(L11:L23)</f>
        <v>12293.43</v>
      </c>
      <c r="M10" s="56">
        <f t="shared" si="1"/>
        <v>9363.7</v>
      </c>
      <c r="N10" s="56">
        <f t="shared" si="1"/>
        <v>18208.16</v>
      </c>
      <c r="O10" s="56">
        <f t="shared" si="1"/>
        <v>20342.28</v>
      </c>
      <c r="P10" s="253">
        <f t="shared" si="1"/>
        <v>13122.37</v>
      </c>
      <c r="Q10" s="55">
        <f t="shared" si="1"/>
        <v>18705.18</v>
      </c>
      <c r="R10" s="56">
        <f t="shared" si="1"/>
        <v>1788.69</v>
      </c>
      <c r="S10" s="56">
        <f t="shared" si="1"/>
        <v>4844.490000000001</v>
      </c>
      <c r="T10" s="56">
        <f t="shared" si="1"/>
        <v>8763.47</v>
      </c>
      <c r="U10" s="56">
        <f t="shared" si="1"/>
        <v>8489.15</v>
      </c>
      <c r="V10" s="56">
        <f t="shared" si="1"/>
        <v>25120.400000000005</v>
      </c>
      <c r="W10" s="56">
        <f t="shared" si="1"/>
        <v>27798.29</v>
      </c>
      <c r="X10" s="253">
        <f t="shared" si="1"/>
        <v>19820.72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28665.97</v>
      </c>
      <c r="G11" s="19">
        <f>SUM(I11:P11)</f>
        <v>17260.05</v>
      </c>
      <c r="H11" s="271">
        <f aca="true" t="shared" si="2" ref="H11:H61">SUM(Q11:X11)</f>
        <v>11405.92</v>
      </c>
      <c r="I11" s="18">
        <v>61.97</v>
      </c>
      <c r="J11" s="31">
        <v>0</v>
      </c>
      <c r="K11" s="31">
        <v>759.61</v>
      </c>
      <c r="L11" s="31">
        <v>4769.610000000001</v>
      </c>
      <c r="M11" s="31">
        <v>3196.37</v>
      </c>
      <c r="N11" s="31">
        <v>4830.62</v>
      </c>
      <c r="O11" s="31">
        <v>2887.1099999999997</v>
      </c>
      <c r="P11" s="85">
        <v>754.76</v>
      </c>
      <c r="Q11" s="32">
        <v>0</v>
      </c>
      <c r="R11" s="31">
        <v>0</v>
      </c>
      <c r="S11" s="31">
        <v>600.05</v>
      </c>
      <c r="T11" s="31">
        <v>2883.23</v>
      </c>
      <c r="U11" s="31">
        <v>1598.8400000000001</v>
      </c>
      <c r="V11" s="31">
        <v>3666.19</v>
      </c>
      <c r="W11" s="31">
        <v>1938.4099999999999</v>
      </c>
      <c r="X11" s="85">
        <v>719.1999999999999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4065.48</v>
      </c>
      <c r="G12" s="19">
        <f aca="true" t="shared" si="4" ref="G12:G62">SUM(I12:P12)</f>
        <v>2204.29</v>
      </c>
      <c r="H12" s="271">
        <f t="shared" si="2"/>
        <v>1861.19</v>
      </c>
      <c r="I12" s="18">
        <v>35.23</v>
      </c>
      <c r="J12" s="31">
        <v>0</v>
      </c>
      <c r="K12" s="31">
        <v>359.51</v>
      </c>
      <c r="L12" s="31">
        <v>1622.51</v>
      </c>
      <c r="M12" s="31">
        <v>187.04000000000002</v>
      </c>
      <c r="N12" s="31">
        <v>0</v>
      </c>
      <c r="O12" s="31">
        <v>0</v>
      </c>
      <c r="P12" s="85">
        <v>0</v>
      </c>
      <c r="Q12" s="32">
        <v>36.19</v>
      </c>
      <c r="R12" s="31">
        <v>102.31</v>
      </c>
      <c r="S12" s="31">
        <v>300.65</v>
      </c>
      <c r="T12" s="31">
        <v>1187.12</v>
      </c>
      <c r="U12" s="31">
        <v>54.550000000000004</v>
      </c>
      <c r="V12" s="31">
        <v>124.75</v>
      </c>
      <c r="W12" s="31">
        <v>55.620000000000005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73462.18000000001</v>
      </c>
      <c r="G13" s="19">
        <f t="shared" si="4"/>
        <v>29242.800000000003</v>
      </c>
      <c r="H13" s="271">
        <f t="shared" si="2"/>
        <v>44219.380000000005</v>
      </c>
      <c r="I13" s="18">
        <v>1245.46</v>
      </c>
      <c r="J13" s="31">
        <v>310.38</v>
      </c>
      <c r="K13" s="31">
        <v>602.26</v>
      </c>
      <c r="L13" s="31">
        <v>1632.04</v>
      </c>
      <c r="M13" s="31">
        <v>1677.91</v>
      </c>
      <c r="N13" s="31">
        <v>6836.610000000001</v>
      </c>
      <c r="O13" s="31">
        <v>9767.54</v>
      </c>
      <c r="P13" s="85">
        <v>7170.6</v>
      </c>
      <c r="Q13" s="32">
        <v>1323.02</v>
      </c>
      <c r="R13" s="31">
        <v>298.54</v>
      </c>
      <c r="S13" s="31">
        <v>646.65</v>
      </c>
      <c r="T13" s="31">
        <v>1665.86</v>
      </c>
      <c r="U13" s="31">
        <v>2986.34</v>
      </c>
      <c r="V13" s="31">
        <v>11447.54</v>
      </c>
      <c r="W13" s="31">
        <v>14711.130000000001</v>
      </c>
      <c r="X13" s="85">
        <v>11140.3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172.5</v>
      </c>
      <c r="G14" s="19">
        <f t="shared" si="4"/>
        <v>70.47</v>
      </c>
      <c r="H14" s="271">
        <f t="shared" si="2"/>
        <v>102.02999999999999</v>
      </c>
      <c r="I14" s="18">
        <v>70.47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36.19</v>
      </c>
      <c r="R14" s="31">
        <v>0</v>
      </c>
      <c r="S14" s="31">
        <v>65.83999999999999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2735.7799999999997</v>
      </c>
      <c r="G15" s="17">
        <f t="shared" si="4"/>
        <v>1227.6299999999999</v>
      </c>
      <c r="H15" s="272">
        <f t="shared" si="2"/>
        <v>1508.1499999999999</v>
      </c>
      <c r="I15" s="18">
        <v>484.79</v>
      </c>
      <c r="J15" s="31">
        <v>62.080000000000005</v>
      </c>
      <c r="K15" s="31">
        <v>0</v>
      </c>
      <c r="L15" s="31">
        <v>75.91000000000001</v>
      </c>
      <c r="M15" s="31">
        <v>43.13</v>
      </c>
      <c r="N15" s="31">
        <v>256.2</v>
      </c>
      <c r="O15" s="31">
        <v>247.46</v>
      </c>
      <c r="P15" s="85">
        <v>58.06</v>
      </c>
      <c r="Q15" s="32">
        <v>144.74</v>
      </c>
      <c r="R15" s="31">
        <v>308.91999999999996</v>
      </c>
      <c r="S15" s="31">
        <v>113.25</v>
      </c>
      <c r="T15" s="31">
        <v>152.87</v>
      </c>
      <c r="U15" s="31">
        <v>285.5</v>
      </c>
      <c r="V15" s="31">
        <v>310.28</v>
      </c>
      <c r="W15" s="31">
        <v>55.83</v>
      </c>
      <c r="X15" s="85">
        <v>136.76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8946.11</v>
      </c>
      <c r="G16" s="17">
        <f t="shared" si="4"/>
        <v>4781.900000000001</v>
      </c>
      <c r="H16" s="272">
        <f t="shared" si="2"/>
        <v>4164.21</v>
      </c>
      <c r="I16" s="18">
        <v>598.99</v>
      </c>
      <c r="J16" s="31">
        <v>217.54000000000002</v>
      </c>
      <c r="K16" s="31">
        <v>400.92</v>
      </c>
      <c r="L16" s="31">
        <v>1327.1399999999999</v>
      </c>
      <c r="M16" s="31">
        <v>869.74</v>
      </c>
      <c r="N16" s="31">
        <v>649.6800000000001</v>
      </c>
      <c r="O16" s="31">
        <v>383.55</v>
      </c>
      <c r="P16" s="85">
        <v>334.34000000000003</v>
      </c>
      <c r="Q16" s="32">
        <v>578.97</v>
      </c>
      <c r="R16" s="31">
        <v>341.55</v>
      </c>
      <c r="S16" s="31">
        <v>594.85</v>
      </c>
      <c r="T16" s="31">
        <v>716.25</v>
      </c>
      <c r="U16" s="31">
        <v>583.0300000000001</v>
      </c>
      <c r="V16" s="31">
        <v>569.33</v>
      </c>
      <c r="W16" s="31">
        <v>334.56</v>
      </c>
      <c r="X16" s="85">
        <v>445.67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14211.03</v>
      </c>
      <c r="G17" s="17">
        <f t="shared" si="4"/>
        <v>5182.65</v>
      </c>
      <c r="H17" s="272">
        <f t="shared" si="2"/>
        <v>9028.380000000001</v>
      </c>
      <c r="I17" s="18">
        <v>211.41</v>
      </c>
      <c r="J17" s="31">
        <v>0</v>
      </c>
      <c r="K17" s="31">
        <v>615.4699999999999</v>
      </c>
      <c r="L17" s="31">
        <v>769.4</v>
      </c>
      <c r="M17" s="31">
        <v>914.54</v>
      </c>
      <c r="N17" s="31">
        <v>1165.1000000000001</v>
      </c>
      <c r="O17" s="31">
        <v>984.21</v>
      </c>
      <c r="P17" s="85">
        <v>522.52</v>
      </c>
      <c r="Q17" s="32">
        <v>180.93</v>
      </c>
      <c r="R17" s="31">
        <v>164.74</v>
      </c>
      <c r="S17" s="31">
        <v>597.61</v>
      </c>
      <c r="T17" s="31">
        <v>915.5</v>
      </c>
      <c r="U17" s="31">
        <v>1087.03</v>
      </c>
      <c r="V17" s="31">
        <v>2381.32</v>
      </c>
      <c r="W17" s="31">
        <v>1882.21</v>
      </c>
      <c r="X17" s="85">
        <v>1819.04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10681.990000000002</v>
      </c>
      <c r="G18" s="17">
        <f>SUM(I18:P18)</f>
        <v>6037.380000000001</v>
      </c>
      <c r="H18" s="272">
        <f t="shared" si="2"/>
        <v>4644.61</v>
      </c>
      <c r="I18" s="18">
        <v>2625</v>
      </c>
      <c r="J18" s="31">
        <v>124.14999999999999</v>
      </c>
      <c r="K18" s="31">
        <v>73.51</v>
      </c>
      <c r="L18" s="31">
        <v>108.14</v>
      </c>
      <c r="M18" s="31">
        <v>509.63000000000005</v>
      </c>
      <c r="N18" s="31">
        <v>850.9499999999999</v>
      </c>
      <c r="O18" s="31">
        <v>986.23</v>
      </c>
      <c r="P18" s="85">
        <v>759.77</v>
      </c>
      <c r="Q18" s="32">
        <v>1783.0900000000001</v>
      </c>
      <c r="R18" s="31">
        <v>56.79</v>
      </c>
      <c r="S18" s="31">
        <v>196.1</v>
      </c>
      <c r="T18" s="31">
        <v>183.9</v>
      </c>
      <c r="U18" s="31">
        <v>142.18</v>
      </c>
      <c r="V18" s="31">
        <v>698.13</v>
      </c>
      <c r="W18" s="31">
        <v>1045.22</v>
      </c>
      <c r="X18" s="85">
        <v>539.2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14739.289999999999</v>
      </c>
      <c r="G19" s="17">
        <f t="shared" si="4"/>
        <v>7567.99</v>
      </c>
      <c r="H19" s="272">
        <f t="shared" si="2"/>
        <v>7171.299999999999</v>
      </c>
      <c r="I19" s="18">
        <v>885.24</v>
      </c>
      <c r="J19" s="31">
        <v>254.67000000000002</v>
      </c>
      <c r="K19" s="31">
        <v>386.1</v>
      </c>
      <c r="L19" s="31">
        <v>1110.23</v>
      </c>
      <c r="M19" s="31">
        <v>839.5</v>
      </c>
      <c r="N19" s="31">
        <v>1445.05</v>
      </c>
      <c r="O19" s="31">
        <v>1658.1999999999998</v>
      </c>
      <c r="P19" s="85">
        <v>989</v>
      </c>
      <c r="Q19" s="32">
        <v>852.25</v>
      </c>
      <c r="R19" s="31">
        <v>346.93</v>
      </c>
      <c r="S19" s="31">
        <v>147.54999999999998</v>
      </c>
      <c r="T19" s="31">
        <v>486.32</v>
      </c>
      <c r="U19" s="31">
        <v>663.24</v>
      </c>
      <c r="V19" s="31">
        <v>2051.66</v>
      </c>
      <c r="W19" s="31">
        <v>1597.6200000000001</v>
      </c>
      <c r="X19" s="85">
        <v>1025.73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1144.18</v>
      </c>
      <c r="G20" s="17">
        <f t="shared" si="4"/>
        <v>0</v>
      </c>
      <c r="H20" s="272">
        <f t="shared" si="2"/>
        <v>1144.18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1144.18</v>
      </c>
      <c r="T20" s="31">
        <v>0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27154.86</v>
      </c>
      <c r="G21" s="17">
        <f t="shared" si="4"/>
        <v>14082.58</v>
      </c>
      <c r="H21" s="272">
        <f t="shared" si="2"/>
        <v>13072.279999999999</v>
      </c>
      <c r="I21" s="18">
        <v>14082.58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13072.279999999999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1920.2600000000002</v>
      </c>
      <c r="G22" s="17">
        <f t="shared" si="4"/>
        <v>636.52</v>
      </c>
      <c r="H22" s="272">
        <f t="shared" si="2"/>
        <v>1283.7400000000002</v>
      </c>
      <c r="I22" s="18">
        <v>140.94</v>
      </c>
      <c r="J22" s="31">
        <v>0</v>
      </c>
      <c r="K22" s="31">
        <v>0</v>
      </c>
      <c r="L22" s="31">
        <v>114.26</v>
      </c>
      <c r="M22" s="31">
        <v>86.26</v>
      </c>
      <c r="N22" s="31">
        <v>146.45</v>
      </c>
      <c r="O22" s="31">
        <v>148.60999999999999</v>
      </c>
      <c r="P22" s="85">
        <v>0</v>
      </c>
      <c r="Q22" s="32">
        <v>280.75</v>
      </c>
      <c r="R22" s="31">
        <v>0</v>
      </c>
      <c r="S22" s="31">
        <v>85.12</v>
      </c>
      <c r="T22" s="31">
        <v>0</v>
      </c>
      <c r="U22" s="31">
        <v>137.9</v>
      </c>
      <c r="V22" s="31">
        <v>365.18</v>
      </c>
      <c r="W22" s="31">
        <v>209.64</v>
      </c>
      <c r="X22" s="85">
        <v>205.15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26256.67</v>
      </c>
      <c r="G23" s="17">
        <f>SUM(I23:P23)</f>
        <v>10531.65</v>
      </c>
      <c r="H23" s="272">
        <f t="shared" si="2"/>
        <v>15725.02</v>
      </c>
      <c r="I23" s="18">
        <v>343.84999999999997</v>
      </c>
      <c r="J23" s="31">
        <v>236.1</v>
      </c>
      <c r="K23" s="31">
        <v>307.74</v>
      </c>
      <c r="L23" s="31">
        <v>764.19</v>
      </c>
      <c r="M23" s="31">
        <v>1039.58</v>
      </c>
      <c r="N23" s="31">
        <v>2027.4999999999998</v>
      </c>
      <c r="O23" s="31">
        <v>3279.37</v>
      </c>
      <c r="P23" s="85">
        <v>2533.3199999999997</v>
      </c>
      <c r="Q23" s="32">
        <v>416.77</v>
      </c>
      <c r="R23" s="31">
        <v>168.91</v>
      </c>
      <c r="S23" s="31">
        <v>352.64</v>
      </c>
      <c r="T23" s="31">
        <v>572.4200000000001</v>
      </c>
      <c r="U23" s="31">
        <v>950.5400000000001</v>
      </c>
      <c r="V23" s="31">
        <v>3506.02</v>
      </c>
      <c r="W23" s="31">
        <v>5968.05</v>
      </c>
      <c r="X23" s="85">
        <v>3789.67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385897.67999999993</v>
      </c>
      <c r="G24" s="54">
        <f>SUM(I24:P24)</f>
        <v>214764.47999999998</v>
      </c>
      <c r="H24" s="270">
        <f>SUM(Q24:X24)</f>
        <v>171133.19999999998</v>
      </c>
      <c r="I24" s="55">
        <f>SUM(I25:I53)</f>
        <v>3822.21</v>
      </c>
      <c r="J24" s="56">
        <f aca="true" t="shared" si="5" ref="J24:X24">SUM(J25:J53)</f>
        <v>912.5799999999999</v>
      </c>
      <c r="K24" s="56">
        <f t="shared" si="5"/>
        <v>5183.370000000001</v>
      </c>
      <c r="L24" s="56">
        <f t="shared" si="5"/>
        <v>36710.22</v>
      </c>
      <c r="M24" s="56">
        <f t="shared" si="5"/>
        <v>38459.049999999996</v>
      </c>
      <c r="N24" s="56">
        <f t="shared" si="5"/>
        <v>64996.91000000001</v>
      </c>
      <c r="O24" s="56">
        <f t="shared" si="5"/>
        <v>45164.75000000001</v>
      </c>
      <c r="P24" s="253">
        <f t="shared" si="5"/>
        <v>19515.39</v>
      </c>
      <c r="Q24" s="55">
        <f t="shared" si="5"/>
        <v>3559.3599999999997</v>
      </c>
      <c r="R24" s="56">
        <f t="shared" si="5"/>
        <v>997.8299999999999</v>
      </c>
      <c r="S24" s="56">
        <f>SUM(S25:S53)</f>
        <v>4399.389999999999</v>
      </c>
      <c r="T24" s="56">
        <f t="shared" si="5"/>
        <v>20068.36</v>
      </c>
      <c r="U24" s="56">
        <f t="shared" si="5"/>
        <v>25839.229999999996</v>
      </c>
      <c r="V24" s="56">
        <f t="shared" si="5"/>
        <v>54730.509999999995</v>
      </c>
      <c r="W24" s="56">
        <f t="shared" si="5"/>
        <v>40511.26</v>
      </c>
      <c r="X24" s="253">
        <f t="shared" si="5"/>
        <v>21027.25999999999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5592.210000000001</v>
      </c>
      <c r="G26" s="17">
        <f>SUM(I26:P26)</f>
        <v>2741.48</v>
      </c>
      <c r="H26" s="272">
        <f t="shared" si="2"/>
        <v>2850.7300000000005</v>
      </c>
      <c r="I26" s="32">
        <v>0</v>
      </c>
      <c r="J26" s="31">
        <v>0</v>
      </c>
      <c r="K26" s="31">
        <v>37.48</v>
      </c>
      <c r="L26" s="31">
        <v>540.8100000000001</v>
      </c>
      <c r="M26" s="31">
        <v>601.9499999999999</v>
      </c>
      <c r="N26" s="31">
        <v>964.57</v>
      </c>
      <c r="O26" s="31">
        <v>422.5</v>
      </c>
      <c r="P26" s="85">
        <v>174.17</v>
      </c>
      <c r="Q26" s="32">
        <v>0</v>
      </c>
      <c r="R26" s="31">
        <v>28.400000000000002</v>
      </c>
      <c r="S26" s="31">
        <v>42.56</v>
      </c>
      <c r="T26" s="31">
        <v>471.3</v>
      </c>
      <c r="U26" s="31">
        <v>699.27</v>
      </c>
      <c r="V26" s="31">
        <v>873.4300000000001</v>
      </c>
      <c r="W26" s="31">
        <v>599.01</v>
      </c>
      <c r="X26" s="85">
        <v>136.76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2682.5099999999998</v>
      </c>
      <c r="G27" s="17">
        <f aca="true" t="shared" si="6" ref="G27:G43">SUM(I27:P27)</f>
        <v>1713.7699999999998</v>
      </c>
      <c r="H27" s="272">
        <f t="shared" si="2"/>
        <v>968.7399999999999</v>
      </c>
      <c r="I27" s="32">
        <v>0</v>
      </c>
      <c r="J27" s="31">
        <v>43.51</v>
      </c>
      <c r="K27" s="31">
        <v>34.42</v>
      </c>
      <c r="L27" s="31">
        <v>257.38</v>
      </c>
      <c r="M27" s="31">
        <v>290.47</v>
      </c>
      <c r="N27" s="31">
        <v>745.2299999999999</v>
      </c>
      <c r="O27" s="31">
        <v>284.7</v>
      </c>
      <c r="P27" s="85">
        <v>58.06</v>
      </c>
      <c r="Q27" s="32">
        <v>0</v>
      </c>
      <c r="R27" s="31">
        <v>0</v>
      </c>
      <c r="S27" s="31">
        <v>0</v>
      </c>
      <c r="T27" s="31">
        <v>217.85999999999999</v>
      </c>
      <c r="U27" s="31">
        <v>109.09</v>
      </c>
      <c r="V27" s="31">
        <v>419.59999999999997</v>
      </c>
      <c r="W27" s="31">
        <v>153.81</v>
      </c>
      <c r="X27" s="85">
        <v>68.38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7742.92</v>
      </c>
      <c r="G28" s="17">
        <f t="shared" si="6"/>
        <v>2512.92</v>
      </c>
      <c r="H28" s="272">
        <f t="shared" si="2"/>
        <v>5230</v>
      </c>
      <c r="I28" s="32">
        <v>0</v>
      </c>
      <c r="J28" s="31">
        <v>0</v>
      </c>
      <c r="K28" s="31">
        <v>73.51</v>
      </c>
      <c r="L28" s="31">
        <v>462.11999999999995</v>
      </c>
      <c r="M28" s="31">
        <v>622.46</v>
      </c>
      <c r="N28" s="31">
        <v>779.32</v>
      </c>
      <c r="O28" s="31">
        <v>285.21999999999997</v>
      </c>
      <c r="P28" s="85">
        <v>290.29</v>
      </c>
      <c r="Q28" s="32">
        <v>0</v>
      </c>
      <c r="R28" s="31">
        <v>0</v>
      </c>
      <c r="S28" s="31">
        <v>197.1</v>
      </c>
      <c r="T28" s="31">
        <v>1114.6100000000001</v>
      </c>
      <c r="U28" s="31">
        <v>696.3399999999999</v>
      </c>
      <c r="V28" s="31">
        <v>2127.2799999999997</v>
      </c>
      <c r="W28" s="31">
        <v>769.2600000000001</v>
      </c>
      <c r="X28" s="85">
        <v>325.40999999999997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2538.25</v>
      </c>
      <c r="G29" s="17">
        <f t="shared" si="6"/>
        <v>1134.3899999999999</v>
      </c>
      <c r="H29" s="272">
        <f t="shared" si="2"/>
        <v>1403.8600000000001</v>
      </c>
      <c r="I29" s="32">
        <v>0</v>
      </c>
      <c r="J29" s="31">
        <v>0</v>
      </c>
      <c r="K29" s="31">
        <v>0</v>
      </c>
      <c r="L29" s="31">
        <v>347.16</v>
      </c>
      <c r="M29" s="31">
        <v>349.16</v>
      </c>
      <c r="N29" s="31">
        <v>165.89000000000001</v>
      </c>
      <c r="O29" s="31">
        <v>272.17999999999995</v>
      </c>
      <c r="P29" s="85">
        <v>0</v>
      </c>
      <c r="Q29" s="32">
        <v>0</v>
      </c>
      <c r="R29" s="31">
        <v>0</v>
      </c>
      <c r="S29" s="31">
        <v>176.12</v>
      </c>
      <c r="T29" s="31">
        <v>443.65</v>
      </c>
      <c r="U29" s="31">
        <v>211.03</v>
      </c>
      <c r="V29" s="31">
        <v>377.43</v>
      </c>
      <c r="W29" s="31">
        <v>195.63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2247.97</v>
      </c>
      <c r="G30" s="17">
        <f t="shared" si="6"/>
        <v>948.54</v>
      </c>
      <c r="H30" s="272">
        <f t="shared" si="2"/>
        <v>1299.4299999999998</v>
      </c>
      <c r="I30" s="32">
        <v>0</v>
      </c>
      <c r="J30" s="31">
        <v>0</v>
      </c>
      <c r="K30" s="31">
        <v>60.53</v>
      </c>
      <c r="L30" s="31">
        <v>193.59</v>
      </c>
      <c r="M30" s="31">
        <v>198.49</v>
      </c>
      <c r="N30" s="31">
        <v>201.74</v>
      </c>
      <c r="O30" s="31">
        <v>236.13</v>
      </c>
      <c r="P30" s="85">
        <v>58.06</v>
      </c>
      <c r="Q30" s="32">
        <v>36.19</v>
      </c>
      <c r="R30" s="31">
        <v>51.15</v>
      </c>
      <c r="S30" s="31">
        <v>0</v>
      </c>
      <c r="T30" s="31">
        <v>289.04999999999995</v>
      </c>
      <c r="U30" s="31">
        <v>353.21000000000004</v>
      </c>
      <c r="V30" s="31">
        <v>124.75</v>
      </c>
      <c r="W30" s="31">
        <v>376.7</v>
      </c>
      <c r="X30" s="85">
        <v>68.38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2109.75</v>
      </c>
      <c r="G31" s="17">
        <f t="shared" si="6"/>
        <v>0</v>
      </c>
      <c r="H31" s="272">
        <f t="shared" si="2"/>
        <v>2109.75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42.56</v>
      </c>
      <c r="T31" s="31">
        <v>537.79</v>
      </c>
      <c r="U31" s="31">
        <v>796.9300000000001</v>
      </c>
      <c r="V31" s="31">
        <v>295.60999999999996</v>
      </c>
      <c r="W31" s="31">
        <v>111.44999999999999</v>
      </c>
      <c r="X31" s="85">
        <v>325.40999999999997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2375.29</v>
      </c>
      <c r="G32" s="17">
        <f t="shared" si="6"/>
        <v>0</v>
      </c>
      <c r="H32" s="272">
        <f t="shared" si="2"/>
        <v>2375.29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219.34</v>
      </c>
      <c r="T32" s="31">
        <v>906.0200000000001</v>
      </c>
      <c r="U32" s="31">
        <v>706.4200000000001</v>
      </c>
      <c r="V32" s="31">
        <v>431.85</v>
      </c>
      <c r="W32" s="31">
        <v>111.66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2994.75</v>
      </c>
      <c r="G33" s="17">
        <f t="shared" si="6"/>
        <v>1369.82</v>
      </c>
      <c r="H33" s="272">
        <f>SUM(Q33:X33)</f>
        <v>1624.9299999999998</v>
      </c>
      <c r="I33" s="32">
        <v>0</v>
      </c>
      <c r="J33" s="31">
        <v>62.080000000000005</v>
      </c>
      <c r="K33" s="31">
        <v>143.8</v>
      </c>
      <c r="L33" s="31">
        <v>377.56</v>
      </c>
      <c r="M33" s="31">
        <v>378.82</v>
      </c>
      <c r="N33" s="31">
        <v>308.03000000000003</v>
      </c>
      <c r="O33" s="31">
        <v>99.52999999999999</v>
      </c>
      <c r="P33" s="85">
        <v>0</v>
      </c>
      <c r="Q33" s="32">
        <v>0</v>
      </c>
      <c r="R33" s="31">
        <v>51.15</v>
      </c>
      <c r="S33" s="31">
        <v>202.54</v>
      </c>
      <c r="T33" s="31">
        <v>355.84</v>
      </c>
      <c r="U33" s="31">
        <v>287.22999999999996</v>
      </c>
      <c r="V33" s="31">
        <v>463.28999999999996</v>
      </c>
      <c r="W33" s="31">
        <v>264.88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6044.530000000001</v>
      </c>
      <c r="G34" s="17">
        <f t="shared" si="6"/>
        <v>3268.28</v>
      </c>
      <c r="H34" s="272">
        <f t="shared" si="2"/>
        <v>2776.25</v>
      </c>
      <c r="I34" s="32">
        <v>70.47</v>
      </c>
      <c r="J34" s="31">
        <v>62.080000000000005</v>
      </c>
      <c r="K34" s="31">
        <v>210.78</v>
      </c>
      <c r="L34" s="31">
        <v>1101.76</v>
      </c>
      <c r="M34" s="31">
        <v>754.27</v>
      </c>
      <c r="N34" s="31">
        <v>568.0500000000001</v>
      </c>
      <c r="O34" s="31">
        <v>384.75</v>
      </c>
      <c r="P34" s="85">
        <v>116.12</v>
      </c>
      <c r="Q34" s="32">
        <v>0</v>
      </c>
      <c r="R34" s="31">
        <v>78.34</v>
      </c>
      <c r="S34" s="31">
        <v>108.39999999999999</v>
      </c>
      <c r="T34" s="31">
        <v>986.5699999999999</v>
      </c>
      <c r="U34" s="31">
        <v>496.53999999999996</v>
      </c>
      <c r="V34" s="31">
        <v>371.06</v>
      </c>
      <c r="W34" s="31">
        <v>598.58</v>
      </c>
      <c r="X34" s="85">
        <v>136.76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18820.32</v>
      </c>
      <c r="G35" s="17">
        <f t="shared" si="6"/>
        <v>9319.13</v>
      </c>
      <c r="H35" s="272">
        <f t="shared" si="2"/>
        <v>9501.19</v>
      </c>
      <c r="I35" s="32">
        <v>97.19999999999999</v>
      </c>
      <c r="J35" s="31">
        <v>43.51</v>
      </c>
      <c r="K35" s="31">
        <v>36.76</v>
      </c>
      <c r="L35" s="31">
        <v>667.86</v>
      </c>
      <c r="M35" s="31">
        <v>1182.02</v>
      </c>
      <c r="N35" s="31">
        <v>3251.11</v>
      </c>
      <c r="O35" s="31">
        <v>2744.43</v>
      </c>
      <c r="P35" s="85">
        <v>1296.24</v>
      </c>
      <c r="Q35" s="32">
        <v>127.28</v>
      </c>
      <c r="R35" s="31">
        <v>79.55</v>
      </c>
      <c r="S35" s="31">
        <v>78.27000000000001</v>
      </c>
      <c r="T35" s="31">
        <v>817.1</v>
      </c>
      <c r="U35" s="31">
        <v>1748.1</v>
      </c>
      <c r="V35" s="31">
        <v>3591.65</v>
      </c>
      <c r="W35" s="31">
        <v>2249.97</v>
      </c>
      <c r="X35" s="85">
        <v>809.2700000000001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3367.8</v>
      </c>
      <c r="G37" s="17">
        <f t="shared" si="6"/>
        <v>1820.95</v>
      </c>
      <c r="H37" s="272">
        <f t="shared" si="2"/>
        <v>1546.85</v>
      </c>
      <c r="I37" s="32">
        <v>312.43</v>
      </c>
      <c r="J37" s="31">
        <v>0</v>
      </c>
      <c r="K37" s="31">
        <v>329.73999999999995</v>
      </c>
      <c r="L37" s="31">
        <v>576.36</v>
      </c>
      <c r="M37" s="31">
        <v>241.62</v>
      </c>
      <c r="N37" s="31">
        <v>155.48999999999998</v>
      </c>
      <c r="O37" s="31">
        <v>147.25</v>
      </c>
      <c r="P37" s="85">
        <v>58.06</v>
      </c>
      <c r="Q37" s="32">
        <v>408.03000000000003</v>
      </c>
      <c r="R37" s="31">
        <v>136.33999999999997</v>
      </c>
      <c r="S37" s="31">
        <v>432.27</v>
      </c>
      <c r="T37" s="31">
        <v>217.85999999999999</v>
      </c>
      <c r="U37" s="31">
        <v>185.29000000000002</v>
      </c>
      <c r="V37" s="31">
        <v>0</v>
      </c>
      <c r="W37" s="31">
        <v>167.05999999999997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2933.38</v>
      </c>
      <c r="G38" s="17">
        <f t="shared" si="6"/>
        <v>1322.02</v>
      </c>
      <c r="H38" s="272">
        <f t="shared" si="2"/>
        <v>1611.3600000000001</v>
      </c>
      <c r="I38" s="32">
        <v>132.44</v>
      </c>
      <c r="J38" s="31">
        <v>87.01</v>
      </c>
      <c r="K38" s="31">
        <v>74.23</v>
      </c>
      <c r="L38" s="31">
        <v>308.95</v>
      </c>
      <c r="M38" s="31">
        <v>183.73999999999998</v>
      </c>
      <c r="N38" s="31">
        <v>162.42000000000002</v>
      </c>
      <c r="O38" s="31">
        <v>199.05999999999997</v>
      </c>
      <c r="P38" s="85">
        <v>174.17</v>
      </c>
      <c r="Q38" s="32">
        <v>72.37</v>
      </c>
      <c r="R38" s="31">
        <v>79.55</v>
      </c>
      <c r="S38" s="31">
        <v>102.83</v>
      </c>
      <c r="T38" s="31">
        <v>396.92</v>
      </c>
      <c r="U38" s="31">
        <v>367.71</v>
      </c>
      <c r="V38" s="31">
        <v>313.47</v>
      </c>
      <c r="W38" s="31">
        <v>278.51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355.9</v>
      </c>
      <c r="G39" s="17">
        <f t="shared" si="6"/>
        <v>217.97</v>
      </c>
      <c r="H39" s="272">
        <f t="shared" si="2"/>
        <v>137.93</v>
      </c>
      <c r="I39" s="32">
        <v>0</v>
      </c>
      <c r="J39" s="31">
        <v>0</v>
      </c>
      <c r="K39" s="31">
        <v>0</v>
      </c>
      <c r="L39" s="31">
        <v>37.56</v>
      </c>
      <c r="M39" s="31">
        <v>43.13</v>
      </c>
      <c r="N39" s="31">
        <v>0</v>
      </c>
      <c r="O39" s="31">
        <v>137.28</v>
      </c>
      <c r="P39" s="85">
        <v>0</v>
      </c>
      <c r="Q39" s="32">
        <v>0</v>
      </c>
      <c r="R39" s="31">
        <v>0</v>
      </c>
      <c r="S39" s="31">
        <v>30.13</v>
      </c>
      <c r="T39" s="31">
        <v>53.25</v>
      </c>
      <c r="U39" s="31">
        <v>54.550000000000004</v>
      </c>
      <c r="V39" s="31">
        <v>0</v>
      </c>
      <c r="W39" s="31">
        <v>0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1450.2199999999998</v>
      </c>
      <c r="G40" s="17">
        <f t="shared" si="6"/>
        <v>696.6899999999999</v>
      </c>
      <c r="H40" s="272">
        <f t="shared" si="2"/>
        <v>753.53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266.08</v>
      </c>
      <c r="O40" s="31">
        <v>198.38</v>
      </c>
      <c r="P40" s="85">
        <v>232.23</v>
      </c>
      <c r="Q40" s="32">
        <v>0</v>
      </c>
      <c r="R40" s="31">
        <v>0</v>
      </c>
      <c r="S40" s="31">
        <v>0</v>
      </c>
      <c r="T40" s="31">
        <v>0</v>
      </c>
      <c r="U40" s="31">
        <v>0</v>
      </c>
      <c r="V40" s="31">
        <v>188.72</v>
      </c>
      <c r="W40" s="31">
        <v>222.89999999999998</v>
      </c>
      <c r="X40" s="85">
        <v>341.90999999999997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138.76999999999998</v>
      </c>
      <c r="G42" s="17">
        <f t="shared" si="6"/>
        <v>86.52</v>
      </c>
      <c r="H42" s="272">
        <f t="shared" si="2"/>
        <v>52.25</v>
      </c>
      <c r="I42" s="32">
        <v>0</v>
      </c>
      <c r="J42" s="31">
        <v>0</v>
      </c>
      <c r="K42" s="31">
        <v>36.76</v>
      </c>
      <c r="L42" s="31">
        <v>0</v>
      </c>
      <c r="M42" s="31">
        <v>0</v>
      </c>
      <c r="N42" s="31">
        <v>0</v>
      </c>
      <c r="O42" s="31">
        <v>49.76</v>
      </c>
      <c r="P42" s="85">
        <v>0</v>
      </c>
      <c r="Q42" s="32">
        <v>0</v>
      </c>
      <c r="R42" s="31">
        <v>0</v>
      </c>
      <c r="S42" s="31">
        <v>0</v>
      </c>
      <c r="T42" s="31">
        <v>52.25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49987.55</v>
      </c>
      <c r="G43" s="17">
        <f t="shared" si="6"/>
        <v>27758.440000000002</v>
      </c>
      <c r="H43" s="272">
        <f t="shared" si="2"/>
        <v>22229.109999999997</v>
      </c>
      <c r="I43" s="32">
        <v>0</v>
      </c>
      <c r="J43" s="31">
        <v>0</v>
      </c>
      <c r="K43" s="31">
        <v>224.86999999999998</v>
      </c>
      <c r="L43" s="31">
        <v>2106.2599999999998</v>
      </c>
      <c r="M43" s="31">
        <v>4882.44</v>
      </c>
      <c r="N43" s="31">
        <v>10734.550000000001</v>
      </c>
      <c r="O43" s="31">
        <v>7012.139999999999</v>
      </c>
      <c r="P43" s="85">
        <v>2798.18</v>
      </c>
      <c r="Q43" s="32">
        <v>0</v>
      </c>
      <c r="R43" s="31">
        <v>0</v>
      </c>
      <c r="S43" s="31">
        <v>131.26</v>
      </c>
      <c r="T43" s="31">
        <v>1571.9099999999999</v>
      </c>
      <c r="U43" s="31">
        <v>1735.6100000000001</v>
      </c>
      <c r="V43" s="31">
        <v>8095.639999999999</v>
      </c>
      <c r="W43" s="31">
        <v>6561.5</v>
      </c>
      <c r="X43" s="85">
        <v>4133.19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158426.17</v>
      </c>
      <c r="G44" s="17">
        <f t="shared" si="4"/>
        <v>95887.37000000001</v>
      </c>
      <c r="H44" s="272">
        <f t="shared" si="2"/>
        <v>62538.8</v>
      </c>
      <c r="I44" s="32">
        <v>0</v>
      </c>
      <c r="J44" s="31">
        <v>76.52000000000001</v>
      </c>
      <c r="K44" s="31">
        <v>1407.6</v>
      </c>
      <c r="L44" s="31">
        <v>18517.13</v>
      </c>
      <c r="M44" s="31">
        <v>19046.5</v>
      </c>
      <c r="N44" s="31">
        <v>29668.030000000002</v>
      </c>
      <c r="O44" s="31">
        <v>19182.49</v>
      </c>
      <c r="P44" s="85">
        <v>7989.099999999999</v>
      </c>
      <c r="Q44" s="32">
        <v>72.37</v>
      </c>
      <c r="R44" s="31">
        <v>51.15</v>
      </c>
      <c r="S44" s="31">
        <v>980.6899999999999</v>
      </c>
      <c r="T44" s="31">
        <v>6545.47</v>
      </c>
      <c r="U44" s="31">
        <v>10999.24</v>
      </c>
      <c r="V44" s="31">
        <v>22268.670000000002</v>
      </c>
      <c r="W44" s="31">
        <v>14705.37</v>
      </c>
      <c r="X44" s="85">
        <v>6915.84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65258.909999999996</v>
      </c>
      <c r="G45" s="17">
        <f t="shared" si="4"/>
        <v>31788.339999999997</v>
      </c>
      <c r="H45" s="272">
        <f t="shared" si="2"/>
        <v>33470.57</v>
      </c>
      <c r="I45" s="32">
        <v>343.84999999999997</v>
      </c>
      <c r="J45" s="31">
        <v>62.080000000000005</v>
      </c>
      <c r="K45" s="31">
        <v>182.89</v>
      </c>
      <c r="L45" s="31">
        <v>1859.79</v>
      </c>
      <c r="M45" s="31">
        <v>4116.7</v>
      </c>
      <c r="N45" s="31">
        <v>10744.93</v>
      </c>
      <c r="O45" s="31">
        <v>9777.66</v>
      </c>
      <c r="P45" s="85">
        <v>4700.4400000000005</v>
      </c>
      <c r="Q45" s="32">
        <v>199.65</v>
      </c>
      <c r="R45" s="31">
        <v>28.400000000000002</v>
      </c>
      <c r="S45" s="31">
        <v>0</v>
      </c>
      <c r="T45" s="31">
        <v>1744.75</v>
      </c>
      <c r="U45" s="31">
        <v>3442.27</v>
      </c>
      <c r="V45" s="31">
        <v>10760.24</v>
      </c>
      <c r="W45" s="31">
        <v>10847.44</v>
      </c>
      <c r="X45" s="85">
        <v>6447.82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2016.69</v>
      </c>
      <c r="G47" s="17">
        <f t="shared" si="4"/>
        <v>695.42</v>
      </c>
      <c r="H47" s="272">
        <f t="shared" si="2"/>
        <v>1321.27</v>
      </c>
      <c r="I47" s="32">
        <v>0</v>
      </c>
      <c r="J47" s="31">
        <v>0</v>
      </c>
      <c r="K47" s="31">
        <v>74.96</v>
      </c>
      <c r="L47" s="31">
        <v>230.48</v>
      </c>
      <c r="M47" s="31">
        <v>74.82</v>
      </c>
      <c r="N47" s="31">
        <v>266.08</v>
      </c>
      <c r="O47" s="31">
        <v>49.08</v>
      </c>
      <c r="P47" s="85">
        <v>0</v>
      </c>
      <c r="Q47" s="32">
        <v>0</v>
      </c>
      <c r="R47" s="31">
        <v>0</v>
      </c>
      <c r="S47" s="31">
        <v>101.55</v>
      </c>
      <c r="T47" s="31">
        <v>195.33</v>
      </c>
      <c r="U47" s="31">
        <v>462.94</v>
      </c>
      <c r="V47" s="31">
        <v>176.47</v>
      </c>
      <c r="W47" s="31">
        <v>111.44999999999999</v>
      </c>
      <c r="X47" s="85">
        <v>273.53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19222.9</v>
      </c>
      <c r="G48" s="17">
        <f t="shared" si="4"/>
        <v>14976.820000000002</v>
      </c>
      <c r="H48" s="272">
        <f t="shared" si="2"/>
        <v>4246.08</v>
      </c>
      <c r="I48" s="32">
        <v>581.99</v>
      </c>
      <c r="J48" s="31">
        <v>258.26</v>
      </c>
      <c r="K48" s="31">
        <v>1245.3600000000001</v>
      </c>
      <c r="L48" s="31">
        <v>5700.74</v>
      </c>
      <c r="M48" s="31">
        <v>3243.08</v>
      </c>
      <c r="N48" s="31">
        <v>2085.18</v>
      </c>
      <c r="O48" s="31">
        <v>1513.86</v>
      </c>
      <c r="P48" s="85">
        <v>348.34999999999997</v>
      </c>
      <c r="Q48" s="32">
        <v>326.09</v>
      </c>
      <c r="R48" s="31">
        <v>28.400000000000002</v>
      </c>
      <c r="S48" s="31">
        <v>379.08</v>
      </c>
      <c r="T48" s="31">
        <v>904.0500000000001</v>
      </c>
      <c r="U48" s="31">
        <v>753.82</v>
      </c>
      <c r="V48" s="31">
        <v>794.61</v>
      </c>
      <c r="W48" s="31">
        <v>614.36</v>
      </c>
      <c r="X48" s="85">
        <v>445.67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6270.49</v>
      </c>
      <c r="G49" s="17">
        <f t="shared" si="4"/>
        <v>2883.62</v>
      </c>
      <c r="H49" s="272">
        <f t="shared" si="2"/>
        <v>3386.87</v>
      </c>
      <c r="I49" s="32">
        <v>145.8</v>
      </c>
      <c r="J49" s="31">
        <v>87.01</v>
      </c>
      <c r="K49" s="31">
        <v>310.23</v>
      </c>
      <c r="L49" s="31">
        <v>608.05</v>
      </c>
      <c r="M49" s="31">
        <v>308.78</v>
      </c>
      <c r="N49" s="31">
        <v>587.46</v>
      </c>
      <c r="O49" s="31">
        <v>662.12</v>
      </c>
      <c r="P49" s="85">
        <v>174.17</v>
      </c>
      <c r="Q49" s="32">
        <v>108.56</v>
      </c>
      <c r="R49" s="31">
        <v>0</v>
      </c>
      <c r="S49" s="31">
        <v>460.7</v>
      </c>
      <c r="T49" s="31">
        <v>684.7800000000001</v>
      </c>
      <c r="U49" s="31">
        <v>495.39</v>
      </c>
      <c r="V49" s="31">
        <v>687.71</v>
      </c>
      <c r="W49" s="31">
        <v>487.56</v>
      </c>
      <c r="X49" s="85">
        <v>462.17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16143.769999999999</v>
      </c>
      <c r="G51" s="17">
        <f t="shared" si="4"/>
        <v>10084.109999999999</v>
      </c>
      <c r="H51" s="272">
        <f t="shared" si="2"/>
        <v>6059.66</v>
      </c>
      <c r="I51" s="32">
        <v>0</v>
      </c>
      <c r="J51" s="31">
        <v>43.51</v>
      </c>
      <c r="K51" s="31">
        <v>557.1</v>
      </c>
      <c r="L51" s="31">
        <v>2431.96</v>
      </c>
      <c r="M51" s="31">
        <v>1940.6000000000001</v>
      </c>
      <c r="N51" s="31">
        <v>2871.46</v>
      </c>
      <c r="O51" s="31">
        <v>1307.85</v>
      </c>
      <c r="P51" s="85">
        <v>931.63</v>
      </c>
      <c r="Q51" s="32">
        <v>0</v>
      </c>
      <c r="R51" s="31">
        <v>89.96</v>
      </c>
      <c r="S51" s="31">
        <v>441.24</v>
      </c>
      <c r="T51" s="31">
        <v>1198.1699999999998</v>
      </c>
      <c r="U51" s="31">
        <v>903.07</v>
      </c>
      <c r="V51" s="31">
        <v>2262.13</v>
      </c>
      <c r="W51" s="31">
        <v>1028.33</v>
      </c>
      <c r="X51" s="85">
        <v>136.76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2047.96</v>
      </c>
      <c r="G52" s="17">
        <f t="shared" si="4"/>
        <v>1153.08</v>
      </c>
      <c r="H52" s="272">
        <f>SUM(Q52:X52)</f>
        <v>894.88</v>
      </c>
      <c r="I52" s="32">
        <v>0</v>
      </c>
      <c r="J52" s="31">
        <v>0</v>
      </c>
      <c r="K52" s="31">
        <v>34.42</v>
      </c>
      <c r="L52" s="31">
        <v>384.7</v>
      </c>
      <c r="M52" s="31">
        <v>0</v>
      </c>
      <c r="N52" s="31">
        <v>419.46</v>
      </c>
      <c r="O52" s="31">
        <v>198.38</v>
      </c>
      <c r="P52" s="85">
        <v>116.12</v>
      </c>
      <c r="Q52" s="32">
        <v>0</v>
      </c>
      <c r="R52" s="31">
        <v>0</v>
      </c>
      <c r="S52" s="31">
        <v>141.07</v>
      </c>
      <c r="T52" s="31">
        <v>255.9</v>
      </c>
      <c r="U52" s="31">
        <v>335.17999999999995</v>
      </c>
      <c r="V52" s="31">
        <v>106.89999999999999</v>
      </c>
      <c r="W52" s="31">
        <v>55.83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5128.67</v>
      </c>
      <c r="G53" s="17">
        <f>SUM(I53:P53)</f>
        <v>2384.8</v>
      </c>
      <c r="H53" s="272">
        <f>SUM(Q53:X53)</f>
        <v>2743.8699999999994</v>
      </c>
      <c r="I53" s="32">
        <v>2138.03</v>
      </c>
      <c r="J53" s="31">
        <v>87.01</v>
      </c>
      <c r="K53" s="31">
        <v>107.92999999999999</v>
      </c>
      <c r="L53" s="31">
        <v>0</v>
      </c>
      <c r="M53" s="31">
        <v>0</v>
      </c>
      <c r="N53" s="31">
        <v>51.83</v>
      </c>
      <c r="O53" s="31">
        <v>0</v>
      </c>
      <c r="P53" s="85">
        <v>0</v>
      </c>
      <c r="Q53" s="32">
        <v>2208.8199999999997</v>
      </c>
      <c r="R53" s="31">
        <v>295.44</v>
      </c>
      <c r="S53" s="31">
        <v>131.67999999999998</v>
      </c>
      <c r="T53" s="31">
        <v>107.92999999999999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74915.56</v>
      </c>
      <c r="G54" s="54">
        <f>SUM(G55:G61)</f>
        <v>47778.19</v>
      </c>
      <c r="H54" s="270">
        <f>SUM(H55:H61)</f>
        <v>27137.37</v>
      </c>
      <c r="I54" s="55">
        <f>SUM(I55:I61)</f>
        <v>1137.23</v>
      </c>
      <c r="J54" s="56">
        <f aca="true" t="shared" si="7" ref="J54:X54">SUM(J55:J61)</f>
        <v>2050.24</v>
      </c>
      <c r="K54" s="56">
        <f t="shared" si="7"/>
        <v>11386.470000000001</v>
      </c>
      <c r="L54" s="56">
        <f t="shared" si="7"/>
        <v>17247.26</v>
      </c>
      <c r="M54" s="56">
        <f>SUM(M55:M61)</f>
        <v>5212.8099999999995</v>
      </c>
      <c r="N54" s="56">
        <f t="shared" si="7"/>
        <v>5294.469999999999</v>
      </c>
      <c r="O54" s="56">
        <f t="shared" si="7"/>
        <v>3591.06</v>
      </c>
      <c r="P54" s="253">
        <f>SUM(P55:P61)</f>
        <v>1858.6499999999996</v>
      </c>
      <c r="Q54" s="55">
        <f t="shared" si="7"/>
        <v>1113.04</v>
      </c>
      <c r="R54" s="56">
        <f t="shared" si="7"/>
        <v>1003.34</v>
      </c>
      <c r="S54" s="56">
        <f t="shared" si="7"/>
        <v>6446.300000000001</v>
      </c>
      <c r="T54" s="56">
        <f t="shared" si="7"/>
        <v>7041.359999999999</v>
      </c>
      <c r="U54" s="56">
        <f t="shared" si="7"/>
        <v>2193.2000000000003</v>
      </c>
      <c r="V54" s="56">
        <f t="shared" si="7"/>
        <v>3567.53</v>
      </c>
      <c r="W54" s="56">
        <f t="shared" si="7"/>
        <v>3500.09</v>
      </c>
      <c r="X54" s="253">
        <f t="shared" si="7"/>
        <v>2272.5099999999998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22187.600000000002</v>
      </c>
      <c r="G55" s="17">
        <f t="shared" si="4"/>
        <v>18077.38</v>
      </c>
      <c r="H55" s="272">
        <f t="shared" si="2"/>
        <v>4110.22</v>
      </c>
      <c r="I55" s="255">
        <v>140.94</v>
      </c>
      <c r="J55" s="33">
        <v>800.6600000000001</v>
      </c>
      <c r="K55" s="33">
        <v>4511.110000000001</v>
      </c>
      <c r="L55" s="33">
        <v>7557.8099999999995</v>
      </c>
      <c r="M55" s="33">
        <v>2168.01</v>
      </c>
      <c r="N55" s="33">
        <v>1895.54</v>
      </c>
      <c r="O55" s="33">
        <v>763.06</v>
      </c>
      <c r="P55" s="85">
        <v>240.25</v>
      </c>
      <c r="Q55" s="255">
        <v>108.56</v>
      </c>
      <c r="R55" s="33">
        <v>281.74</v>
      </c>
      <c r="S55" s="33">
        <v>515.05</v>
      </c>
      <c r="T55" s="33">
        <v>1449.17</v>
      </c>
      <c r="U55" s="33">
        <v>801.33</v>
      </c>
      <c r="V55" s="33">
        <v>453.46</v>
      </c>
      <c r="W55" s="33">
        <v>432.53000000000003</v>
      </c>
      <c r="X55" s="256">
        <v>68.38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12945.35</v>
      </c>
      <c r="G56" s="17">
        <f t="shared" si="4"/>
        <v>6521.99</v>
      </c>
      <c r="H56" s="272">
        <f t="shared" si="2"/>
        <v>6423.360000000001</v>
      </c>
      <c r="I56" s="255">
        <v>308.61</v>
      </c>
      <c r="J56" s="33">
        <v>120.02</v>
      </c>
      <c r="K56" s="33">
        <v>380.8</v>
      </c>
      <c r="L56" s="33">
        <v>949.5400000000001</v>
      </c>
      <c r="M56" s="33">
        <v>768.49</v>
      </c>
      <c r="N56" s="33">
        <v>1334.8899999999999</v>
      </c>
      <c r="O56" s="33">
        <v>1737.94</v>
      </c>
      <c r="P56" s="85">
        <v>921.6999999999999</v>
      </c>
      <c r="Q56" s="255">
        <v>108.56</v>
      </c>
      <c r="R56" s="33">
        <v>51.15</v>
      </c>
      <c r="S56" s="33">
        <v>186.67000000000002</v>
      </c>
      <c r="T56" s="33">
        <v>352.98</v>
      </c>
      <c r="U56" s="33">
        <v>232.68</v>
      </c>
      <c r="V56" s="33">
        <v>1716.75</v>
      </c>
      <c r="W56" s="33">
        <v>1895.8500000000001</v>
      </c>
      <c r="X56" s="256">
        <v>1878.72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3570.1699999999996</v>
      </c>
      <c r="G57" s="17">
        <f t="shared" si="4"/>
        <v>2612.7599999999998</v>
      </c>
      <c r="H57" s="272">
        <f t="shared" si="2"/>
        <v>957.4099999999999</v>
      </c>
      <c r="I57" s="255">
        <v>176.17</v>
      </c>
      <c r="J57" s="33">
        <v>637.0799999999999</v>
      </c>
      <c r="K57" s="33">
        <v>861.7399999999999</v>
      </c>
      <c r="L57" s="33">
        <v>444.43</v>
      </c>
      <c r="M57" s="33">
        <v>174.71</v>
      </c>
      <c r="N57" s="33">
        <v>269.55</v>
      </c>
      <c r="O57" s="33">
        <v>49.08</v>
      </c>
      <c r="P57" s="85">
        <v>0</v>
      </c>
      <c r="Q57" s="255">
        <v>289.49</v>
      </c>
      <c r="R57" s="33">
        <v>187.5</v>
      </c>
      <c r="S57" s="33">
        <v>0</v>
      </c>
      <c r="T57" s="33">
        <v>260.79999999999995</v>
      </c>
      <c r="U57" s="33">
        <v>47.39</v>
      </c>
      <c r="V57" s="33">
        <v>60.78</v>
      </c>
      <c r="W57" s="33">
        <v>111.44999999999999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3306.0599999999995</v>
      </c>
      <c r="G58" s="17">
        <f t="shared" si="4"/>
        <v>1911.4799999999998</v>
      </c>
      <c r="H58" s="272">
        <f t="shared" si="2"/>
        <v>1394.58</v>
      </c>
      <c r="I58" s="255">
        <v>264.87</v>
      </c>
      <c r="J58" s="33">
        <v>229.73</v>
      </c>
      <c r="K58" s="33">
        <v>293.88</v>
      </c>
      <c r="L58" s="33">
        <v>538.91</v>
      </c>
      <c r="M58" s="33">
        <v>161.08</v>
      </c>
      <c r="N58" s="33">
        <v>165.89000000000001</v>
      </c>
      <c r="O58" s="33">
        <v>199.05999999999997</v>
      </c>
      <c r="P58" s="85">
        <v>58.06</v>
      </c>
      <c r="Q58" s="255">
        <v>353.13</v>
      </c>
      <c r="R58" s="33">
        <v>107.95</v>
      </c>
      <c r="S58" s="33">
        <v>157.82</v>
      </c>
      <c r="T58" s="33">
        <v>404.48</v>
      </c>
      <c r="U58" s="33">
        <v>54.550000000000004</v>
      </c>
      <c r="V58" s="33">
        <v>316.65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23193.9</v>
      </c>
      <c r="G59" s="17">
        <f t="shared" si="4"/>
        <v>12880.430000000002</v>
      </c>
      <c r="H59" s="272">
        <f t="shared" si="2"/>
        <v>10313.470000000001</v>
      </c>
      <c r="I59" s="255">
        <v>0</v>
      </c>
      <c r="J59" s="33">
        <v>76.52000000000001</v>
      </c>
      <c r="K59" s="33">
        <v>4112.02</v>
      </c>
      <c r="L59" s="33">
        <v>5597.42</v>
      </c>
      <c r="M59" s="33">
        <v>1449.7</v>
      </c>
      <c r="N59" s="33">
        <v>999.19</v>
      </c>
      <c r="O59" s="33">
        <v>297.23</v>
      </c>
      <c r="P59" s="85">
        <v>348.34999999999997</v>
      </c>
      <c r="Q59" s="255">
        <v>0</v>
      </c>
      <c r="R59" s="33">
        <v>153.46</v>
      </c>
      <c r="S59" s="33">
        <v>5146.620000000001</v>
      </c>
      <c r="T59" s="33">
        <v>3532.13</v>
      </c>
      <c r="U59" s="33">
        <v>505.41</v>
      </c>
      <c r="V59" s="33">
        <v>599.53</v>
      </c>
      <c r="W59" s="33">
        <v>376.32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1295.94</v>
      </c>
      <c r="G60" s="17">
        <f t="shared" si="4"/>
        <v>899.8199999999999</v>
      </c>
      <c r="H60" s="272">
        <f t="shared" si="2"/>
        <v>396.12</v>
      </c>
      <c r="I60" s="255">
        <v>35.23</v>
      </c>
      <c r="J60" s="33">
        <v>0</v>
      </c>
      <c r="K60" s="33">
        <v>353.66999999999996</v>
      </c>
      <c r="L60" s="33">
        <v>415.96</v>
      </c>
      <c r="M60" s="33">
        <v>43.13</v>
      </c>
      <c r="N60" s="33">
        <v>51.83</v>
      </c>
      <c r="O60" s="33">
        <v>0</v>
      </c>
      <c r="P60" s="85">
        <v>0</v>
      </c>
      <c r="Q60" s="255">
        <v>36.19</v>
      </c>
      <c r="R60" s="33">
        <v>28.400000000000002</v>
      </c>
      <c r="S60" s="33">
        <v>65.83999999999999</v>
      </c>
      <c r="T60" s="33">
        <v>265.69</v>
      </c>
      <c r="U60" s="33">
        <v>0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8416.54</v>
      </c>
      <c r="G61" s="17">
        <f t="shared" si="4"/>
        <v>4874.33</v>
      </c>
      <c r="H61" s="272">
        <f t="shared" si="2"/>
        <v>3542.21</v>
      </c>
      <c r="I61" s="255">
        <v>211.41</v>
      </c>
      <c r="J61" s="33">
        <v>186.23000000000002</v>
      </c>
      <c r="K61" s="33">
        <v>873.25</v>
      </c>
      <c r="L61" s="33">
        <v>1743.19</v>
      </c>
      <c r="M61" s="33">
        <v>447.69</v>
      </c>
      <c r="N61" s="33">
        <v>577.5799999999999</v>
      </c>
      <c r="O61" s="33">
        <v>544.69</v>
      </c>
      <c r="P61" s="85">
        <v>290.29</v>
      </c>
      <c r="Q61" s="255">
        <v>217.10999999999999</v>
      </c>
      <c r="R61" s="33">
        <v>193.14000000000001</v>
      </c>
      <c r="S61" s="33">
        <v>374.3</v>
      </c>
      <c r="T61" s="33">
        <v>776.11</v>
      </c>
      <c r="U61" s="33">
        <v>551.84</v>
      </c>
      <c r="V61" s="33">
        <v>420.36</v>
      </c>
      <c r="W61" s="33">
        <v>683.9399999999999</v>
      </c>
      <c r="X61" s="256">
        <v>325.40999999999997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21177.940000000002</v>
      </c>
      <c r="G62" s="97">
        <f t="shared" si="4"/>
        <v>8064.1</v>
      </c>
      <c r="H62" s="274">
        <f>SUM(Q62:X62)</f>
        <v>13113.84</v>
      </c>
      <c r="I62" s="98">
        <v>35.23</v>
      </c>
      <c r="J62" s="94">
        <v>43.51</v>
      </c>
      <c r="K62" s="94">
        <v>74.23</v>
      </c>
      <c r="L62" s="94">
        <v>291.07</v>
      </c>
      <c r="M62" s="94">
        <v>129.39000000000001</v>
      </c>
      <c r="N62" s="94">
        <v>1027.1</v>
      </c>
      <c r="O62" s="94">
        <v>2553.29</v>
      </c>
      <c r="P62" s="95">
        <v>3910.28</v>
      </c>
      <c r="Q62" s="98">
        <v>144.74</v>
      </c>
      <c r="R62" s="94">
        <v>51.15</v>
      </c>
      <c r="S62" s="94">
        <v>188.82999999999998</v>
      </c>
      <c r="T62" s="94">
        <v>308.15999999999997</v>
      </c>
      <c r="U62" s="94">
        <v>244.12</v>
      </c>
      <c r="V62" s="94">
        <v>1381.8</v>
      </c>
      <c r="W62" s="94">
        <v>4072.94</v>
      </c>
      <c r="X62" s="95">
        <v>6722.1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166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67474.77100000001</v>
      </c>
      <c r="G6" s="60">
        <f>SUM(I6:P6)</f>
        <v>34479.754</v>
      </c>
      <c r="H6" s="268">
        <f>SUM(Q6:X6)</f>
        <v>32995.017</v>
      </c>
      <c r="I6" s="61">
        <v>2753.32</v>
      </c>
      <c r="J6" s="62">
        <v>5202.555</v>
      </c>
      <c r="K6" s="62">
        <v>9739.288</v>
      </c>
      <c r="L6" s="62">
        <v>10087.351</v>
      </c>
      <c r="M6" s="62">
        <v>3285.971</v>
      </c>
      <c r="N6" s="62">
        <v>2201.991</v>
      </c>
      <c r="O6" s="62">
        <v>922.616</v>
      </c>
      <c r="P6" s="249">
        <v>286.662</v>
      </c>
      <c r="Q6" s="61">
        <v>2589.884</v>
      </c>
      <c r="R6" s="62">
        <v>4759.123</v>
      </c>
      <c r="S6" s="62">
        <v>9022.989</v>
      </c>
      <c r="T6" s="62">
        <v>9494.134</v>
      </c>
      <c r="U6" s="62">
        <v>3305.403</v>
      </c>
      <c r="V6" s="62">
        <v>2347.216</v>
      </c>
      <c r="W6" s="62">
        <v>1071.989</v>
      </c>
      <c r="X6" s="249">
        <v>404.279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593555.01</v>
      </c>
      <c r="G9" s="50">
        <f>SUM(I9:P9)</f>
        <v>315501.86000000004</v>
      </c>
      <c r="H9" s="269">
        <f>SUM(Q9:X9)</f>
        <v>278053.14999999997</v>
      </c>
      <c r="I9" s="51">
        <f aca="true" t="shared" si="0" ref="I9:X9">I10+I24+I54+I62</f>
        <v>16888.36</v>
      </c>
      <c r="J9" s="52">
        <f t="shared" si="0"/>
        <v>3265.66</v>
      </c>
      <c r="K9" s="52">
        <f t="shared" si="0"/>
        <v>18328.729999999996</v>
      </c>
      <c r="L9" s="52">
        <f t="shared" si="0"/>
        <v>51186.52</v>
      </c>
      <c r="M9" s="52">
        <f t="shared" si="0"/>
        <v>44241.23</v>
      </c>
      <c r="N9" s="52">
        <f t="shared" si="0"/>
        <v>69576.93999999999</v>
      </c>
      <c r="O9" s="52">
        <f t="shared" si="0"/>
        <v>67553.15000000001</v>
      </c>
      <c r="P9" s="252">
        <f t="shared" si="0"/>
        <v>44461.27</v>
      </c>
      <c r="Q9" s="51">
        <f t="shared" si="0"/>
        <v>17711.440000000002</v>
      </c>
      <c r="R9" s="52">
        <f t="shared" si="0"/>
        <v>2769.1299999999997</v>
      </c>
      <c r="S9" s="52">
        <f t="shared" si="0"/>
        <v>12918.66</v>
      </c>
      <c r="T9" s="52">
        <f t="shared" si="0"/>
        <v>25307.71</v>
      </c>
      <c r="U9" s="52">
        <f t="shared" si="0"/>
        <v>27802.06</v>
      </c>
      <c r="V9" s="52">
        <f t="shared" si="0"/>
        <v>55084.20999999999</v>
      </c>
      <c r="W9" s="52">
        <f t="shared" si="0"/>
        <v>66798.37</v>
      </c>
      <c r="X9" s="252">
        <f t="shared" si="0"/>
        <v>69661.56999999999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90799.21</v>
      </c>
      <c r="G10" s="54">
        <f>SUM(I10:P10)</f>
        <v>44400.37</v>
      </c>
      <c r="H10" s="270">
        <f>SUM(Q10:X10)</f>
        <v>46398.840000000004</v>
      </c>
      <c r="I10" s="55">
        <f>SUM(I11:I23)</f>
        <v>12602.03</v>
      </c>
      <c r="J10" s="56">
        <f>SUM(J11:J23)</f>
        <v>635.9200000000001</v>
      </c>
      <c r="K10" s="56">
        <f>SUM(K11:K23)</f>
        <v>2155.18</v>
      </c>
      <c r="L10" s="56">
        <f aca="true" t="shared" si="1" ref="L10:X10">SUM(L11:L23)</f>
        <v>6095.9800000000005</v>
      </c>
      <c r="M10" s="56">
        <f t="shared" si="1"/>
        <v>3709.39</v>
      </c>
      <c r="N10" s="56">
        <f t="shared" si="1"/>
        <v>7393.539999999999</v>
      </c>
      <c r="O10" s="56">
        <f t="shared" si="1"/>
        <v>7601.43</v>
      </c>
      <c r="P10" s="253">
        <f t="shared" si="1"/>
        <v>4206.900000000001</v>
      </c>
      <c r="Q10" s="55">
        <f t="shared" si="1"/>
        <v>13169.68</v>
      </c>
      <c r="R10" s="56">
        <f t="shared" si="1"/>
        <v>945.39</v>
      </c>
      <c r="S10" s="56">
        <f t="shared" si="1"/>
        <v>2136.84</v>
      </c>
      <c r="T10" s="56">
        <f t="shared" si="1"/>
        <v>4529.26</v>
      </c>
      <c r="U10" s="56">
        <f t="shared" si="1"/>
        <v>2998.7400000000002</v>
      </c>
      <c r="V10" s="56">
        <f t="shared" si="1"/>
        <v>7412.2300000000005</v>
      </c>
      <c r="W10" s="56">
        <f t="shared" si="1"/>
        <v>7948.509999999999</v>
      </c>
      <c r="X10" s="253">
        <f t="shared" si="1"/>
        <v>7258.1900000000005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13225.8</v>
      </c>
      <c r="G11" s="19">
        <f>SUM(I11:P11)</f>
        <v>9076.17</v>
      </c>
      <c r="H11" s="271">
        <f aca="true" t="shared" si="2" ref="H11:H61">SUM(Q11:X11)</f>
        <v>4149.63</v>
      </c>
      <c r="I11" s="18">
        <v>0</v>
      </c>
      <c r="J11" s="31">
        <v>73.35</v>
      </c>
      <c r="K11" s="31">
        <v>627.78</v>
      </c>
      <c r="L11" s="31">
        <v>3101.25</v>
      </c>
      <c r="M11" s="31">
        <v>1760.14</v>
      </c>
      <c r="N11" s="31">
        <v>2412.0699999999997</v>
      </c>
      <c r="O11" s="31">
        <v>989.33</v>
      </c>
      <c r="P11" s="85">
        <v>112.25</v>
      </c>
      <c r="Q11" s="32">
        <v>37.74</v>
      </c>
      <c r="R11" s="31">
        <v>30.14</v>
      </c>
      <c r="S11" s="31">
        <v>354.03000000000003</v>
      </c>
      <c r="T11" s="31">
        <v>1377.71</v>
      </c>
      <c r="U11" s="31">
        <v>799.27</v>
      </c>
      <c r="V11" s="31">
        <v>1151.41</v>
      </c>
      <c r="W11" s="31">
        <v>399.33000000000004</v>
      </c>
      <c r="X11" s="85">
        <v>0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2812.95</v>
      </c>
      <c r="G12" s="19">
        <f aca="true" t="shared" si="4" ref="G12:G62">SUM(I12:P12)</f>
        <v>1699.77</v>
      </c>
      <c r="H12" s="271">
        <f t="shared" si="2"/>
        <v>1113.18</v>
      </c>
      <c r="I12" s="18">
        <v>26.25</v>
      </c>
      <c r="J12" s="31">
        <v>0</v>
      </c>
      <c r="K12" s="31">
        <v>307.90000000000003</v>
      </c>
      <c r="L12" s="31">
        <v>1116.04</v>
      </c>
      <c r="M12" s="31">
        <v>219.57</v>
      </c>
      <c r="N12" s="31">
        <v>30.009999999999998</v>
      </c>
      <c r="O12" s="31">
        <v>0</v>
      </c>
      <c r="P12" s="85">
        <v>0</v>
      </c>
      <c r="Q12" s="32">
        <v>0</v>
      </c>
      <c r="R12" s="31">
        <v>0</v>
      </c>
      <c r="S12" s="31">
        <v>152.98000000000002</v>
      </c>
      <c r="T12" s="31">
        <v>895.65</v>
      </c>
      <c r="U12" s="31">
        <v>29.18</v>
      </c>
      <c r="V12" s="31">
        <v>0</v>
      </c>
      <c r="W12" s="31">
        <v>35.37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14587.96</v>
      </c>
      <c r="G13" s="19">
        <f t="shared" si="4"/>
        <v>5730.26</v>
      </c>
      <c r="H13" s="271">
        <f t="shared" si="2"/>
        <v>8857.699999999999</v>
      </c>
      <c r="I13" s="18">
        <v>398.83000000000004</v>
      </c>
      <c r="J13" s="31">
        <v>70.48</v>
      </c>
      <c r="K13" s="31">
        <v>34.21</v>
      </c>
      <c r="L13" s="31">
        <v>300.58000000000004</v>
      </c>
      <c r="M13" s="31">
        <v>330.64</v>
      </c>
      <c r="N13" s="31">
        <v>1388.35</v>
      </c>
      <c r="O13" s="31">
        <v>1945.8999999999999</v>
      </c>
      <c r="P13" s="85">
        <v>1261.27</v>
      </c>
      <c r="Q13" s="32">
        <v>827.36</v>
      </c>
      <c r="R13" s="31">
        <v>154.43</v>
      </c>
      <c r="S13" s="31">
        <v>81.8</v>
      </c>
      <c r="T13" s="31">
        <v>684.65</v>
      </c>
      <c r="U13" s="31">
        <v>578.24</v>
      </c>
      <c r="V13" s="31">
        <v>1779.28</v>
      </c>
      <c r="W13" s="31">
        <v>1843.84</v>
      </c>
      <c r="X13" s="85">
        <v>2908.1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420.38</v>
      </c>
      <c r="G14" s="19">
        <f t="shared" si="4"/>
        <v>181.4</v>
      </c>
      <c r="H14" s="271">
        <f t="shared" si="2"/>
        <v>238.98000000000002</v>
      </c>
      <c r="I14" s="18">
        <v>26.25</v>
      </c>
      <c r="J14" s="31">
        <v>36.67</v>
      </c>
      <c r="K14" s="31">
        <v>33.58</v>
      </c>
      <c r="L14" s="31">
        <v>84.9</v>
      </c>
      <c r="M14" s="31">
        <v>0</v>
      </c>
      <c r="N14" s="31">
        <v>0</v>
      </c>
      <c r="O14" s="31">
        <v>0</v>
      </c>
      <c r="P14" s="85">
        <v>0</v>
      </c>
      <c r="Q14" s="32">
        <v>113.22</v>
      </c>
      <c r="R14" s="31">
        <v>0</v>
      </c>
      <c r="S14" s="31">
        <v>25.27</v>
      </c>
      <c r="T14" s="31">
        <v>0</v>
      </c>
      <c r="U14" s="31">
        <v>0</v>
      </c>
      <c r="V14" s="31">
        <v>100.49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1457.54</v>
      </c>
      <c r="G15" s="17">
        <f t="shared" si="4"/>
        <v>869.0799999999999</v>
      </c>
      <c r="H15" s="272">
        <f t="shared" si="2"/>
        <v>588.4599999999999</v>
      </c>
      <c r="I15" s="18">
        <v>183.76999999999998</v>
      </c>
      <c r="J15" s="31">
        <v>140.97</v>
      </c>
      <c r="K15" s="31">
        <v>98.35000000000001</v>
      </c>
      <c r="L15" s="31">
        <v>215.44</v>
      </c>
      <c r="M15" s="31">
        <v>78.64999999999999</v>
      </c>
      <c r="N15" s="31">
        <v>65.13</v>
      </c>
      <c r="O15" s="31">
        <v>86.77</v>
      </c>
      <c r="P15" s="85">
        <v>0</v>
      </c>
      <c r="Q15" s="32">
        <v>367.23</v>
      </c>
      <c r="R15" s="31">
        <v>0</v>
      </c>
      <c r="S15" s="31">
        <v>66.51</v>
      </c>
      <c r="T15" s="31">
        <v>116.82</v>
      </c>
      <c r="U15" s="31">
        <v>0</v>
      </c>
      <c r="V15" s="31">
        <v>37.900000000000006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1375.96</v>
      </c>
      <c r="G16" s="17">
        <f t="shared" si="4"/>
        <v>759.45</v>
      </c>
      <c r="H16" s="272">
        <f t="shared" si="2"/>
        <v>616.51</v>
      </c>
      <c r="I16" s="18">
        <v>97.94</v>
      </c>
      <c r="J16" s="31">
        <v>0</v>
      </c>
      <c r="K16" s="31">
        <v>146.24</v>
      </c>
      <c r="L16" s="31">
        <v>461.43</v>
      </c>
      <c r="M16" s="31">
        <v>53.839999999999996</v>
      </c>
      <c r="N16" s="31">
        <v>0</v>
      </c>
      <c r="O16" s="31">
        <v>0</v>
      </c>
      <c r="P16" s="85">
        <v>0</v>
      </c>
      <c r="Q16" s="32">
        <v>75.48</v>
      </c>
      <c r="R16" s="31">
        <v>142.6</v>
      </c>
      <c r="S16" s="31">
        <v>125.53</v>
      </c>
      <c r="T16" s="31">
        <v>208.35</v>
      </c>
      <c r="U16" s="31">
        <v>29.18</v>
      </c>
      <c r="V16" s="31">
        <v>0</v>
      </c>
      <c r="W16" s="31">
        <v>35.37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2806.54</v>
      </c>
      <c r="G17" s="17">
        <f t="shared" si="4"/>
        <v>1161.78</v>
      </c>
      <c r="H17" s="272">
        <f t="shared" si="2"/>
        <v>1644.76</v>
      </c>
      <c r="I17" s="18">
        <v>150.45</v>
      </c>
      <c r="J17" s="31">
        <v>70.48</v>
      </c>
      <c r="K17" s="31">
        <v>67.79</v>
      </c>
      <c r="L17" s="31">
        <v>84.56</v>
      </c>
      <c r="M17" s="31">
        <v>0</v>
      </c>
      <c r="N17" s="31">
        <v>392.94</v>
      </c>
      <c r="O17" s="31">
        <v>283.31</v>
      </c>
      <c r="P17" s="85">
        <v>112.25</v>
      </c>
      <c r="Q17" s="32">
        <v>37.74</v>
      </c>
      <c r="R17" s="31">
        <v>82.30999999999999</v>
      </c>
      <c r="S17" s="31">
        <v>0</v>
      </c>
      <c r="T17" s="31">
        <v>88.67</v>
      </c>
      <c r="U17" s="31">
        <v>87.55</v>
      </c>
      <c r="V17" s="31">
        <v>599.8</v>
      </c>
      <c r="W17" s="31">
        <v>507.49</v>
      </c>
      <c r="X17" s="85">
        <v>241.2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11385.42</v>
      </c>
      <c r="G18" s="17">
        <f>SUM(I18:P18)</f>
        <v>5432.26</v>
      </c>
      <c r="H18" s="272">
        <f t="shared" si="2"/>
        <v>5953.16</v>
      </c>
      <c r="I18" s="18">
        <v>2127.4500000000003</v>
      </c>
      <c r="J18" s="31">
        <v>73.35</v>
      </c>
      <c r="K18" s="31">
        <v>0</v>
      </c>
      <c r="L18" s="31">
        <v>102.34</v>
      </c>
      <c r="M18" s="31">
        <v>354.18</v>
      </c>
      <c r="N18" s="31">
        <v>431.03999999999996</v>
      </c>
      <c r="O18" s="31">
        <v>1530.45</v>
      </c>
      <c r="P18" s="85">
        <v>813.45</v>
      </c>
      <c r="Q18" s="32">
        <v>1560.1799999999998</v>
      </c>
      <c r="R18" s="31">
        <v>82.30999999999999</v>
      </c>
      <c r="S18" s="31">
        <v>104.07</v>
      </c>
      <c r="T18" s="31">
        <v>0</v>
      </c>
      <c r="U18" s="31">
        <v>349.54</v>
      </c>
      <c r="V18" s="31">
        <v>1166.8400000000001</v>
      </c>
      <c r="W18" s="31">
        <v>1320.08</v>
      </c>
      <c r="X18" s="85">
        <v>1370.1399999999999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6054.18</v>
      </c>
      <c r="G19" s="17">
        <f t="shared" si="4"/>
        <v>3204.44</v>
      </c>
      <c r="H19" s="272">
        <f t="shared" si="2"/>
        <v>2849.74</v>
      </c>
      <c r="I19" s="18">
        <v>412.97</v>
      </c>
      <c r="J19" s="31">
        <v>70.48</v>
      </c>
      <c r="K19" s="31">
        <v>606.15</v>
      </c>
      <c r="L19" s="31">
        <v>268.46999999999997</v>
      </c>
      <c r="M19" s="31">
        <v>327.02</v>
      </c>
      <c r="N19" s="31">
        <v>844.45</v>
      </c>
      <c r="O19" s="31">
        <v>235.98</v>
      </c>
      <c r="P19" s="85">
        <v>438.91999999999996</v>
      </c>
      <c r="Q19" s="32">
        <v>508.03</v>
      </c>
      <c r="R19" s="31">
        <v>279.22999999999996</v>
      </c>
      <c r="S19" s="31">
        <v>249.23999999999998</v>
      </c>
      <c r="T19" s="31">
        <v>373.85</v>
      </c>
      <c r="U19" s="31">
        <v>434.75</v>
      </c>
      <c r="V19" s="31">
        <v>335.6</v>
      </c>
      <c r="W19" s="31">
        <v>249.63</v>
      </c>
      <c r="X19" s="85">
        <v>419.41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1011.4200000000001</v>
      </c>
      <c r="G20" s="17">
        <f t="shared" si="4"/>
        <v>0</v>
      </c>
      <c r="H20" s="272">
        <f t="shared" si="2"/>
        <v>1011.4200000000001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810.8100000000001</v>
      </c>
      <c r="T20" s="31">
        <v>200.61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16475.97</v>
      </c>
      <c r="G21" s="17">
        <f t="shared" si="4"/>
        <v>8058.360000000001</v>
      </c>
      <c r="H21" s="272">
        <f t="shared" si="2"/>
        <v>8417.61</v>
      </c>
      <c r="I21" s="18">
        <v>8058.360000000001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8417.61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2212.2</v>
      </c>
      <c r="G22" s="17">
        <f t="shared" si="4"/>
        <v>869.3199999999999</v>
      </c>
      <c r="H22" s="272">
        <f t="shared" si="2"/>
        <v>1342.88</v>
      </c>
      <c r="I22" s="18">
        <v>601.78</v>
      </c>
      <c r="J22" s="31">
        <v>0</v>
      </c>
      <c r="K22" s="31">
        <v>0</v>
      </c>
      <c r="L22" s="31">
        <v>73.63</v>
      </c>
      <c r="M22" s="31">
        <v>0</v>
      </c>
      <c r="N22" s="31">
        <v>60.03</v>
      </c>
      <c r="O22" s="31">
        <v>133.88</v>
      </c>
      <c r="P22" s="85">
        <v>0</v>
      </c>
      <c r="Q22" s="32">
        <v>847.69</v>
      </c>
      <c r="R22" s="31">
        <v>0</v>
      </c>
      <c r="S22" s="31">
        <v>28.27</v>
      </c>
      <c r="T22" s="31">
        <v>0</v>
      </c>
      <c r="U22" s="31">
        <v>119.17</v>
      </c>
      <c r="V22" s="31">
        <v>111.5</v>
      </c>
      <c r="W22" s="31">
        <v>193.14999999999998</v>
      </c>
      <c r="X22" s="85">
        <v>43.1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16972.89</v>
      </c>
      <c r="G23" s="17">
        <f>SUM(I23:P23)</f>
        <v>7358.08</v>
      </c>
      <c r="H23" s="272">
        <f t="shared" si="2"/>
        <v>9614.81</v>
      </c>
      <c r="I23" s="18">
        <v>517.98</v>
      </c>
      <c r="J23" s="31">
        <v>100.14</v>
      </c>
      <c r="K23" s="31">
        <v>233.18</v>
      </c>
      <c r="L23" s="31">
        <v>287.34</v>
      </c>
      <c r="M23" s="31">
        <v>585.35</v>
      </c>
      <c r="N23" s="31">
        <v>1769.52</v>
      </c>
      <c r="O23" s="31">
        <v>2395.81</v>
      </c>
      <c r="P23" s="85">
        <v>1468.76</v>
      </c>
      <c r="Q23" s="32">
        <v>377.40000000000003</v>
      </c>
      <c r="R23" s="31">
        <v>174.37</v>
      </c>
      <c r="S23" s="31">
        <v>138.33</v>
      </c>
      <c r="T23" s="31">
        <v>582.9499999999999</v>
      </c>
      <c r="U23" s="31">
        <v>571.86</v>
      </c>
      <c r="V23" s="31">
        <v>2129.41</v>
      </c>
      <c r="W23" s="31">
        <v>3364.25</v>
      </c>
      <c r="X23" s="85">
        <v>2276.2400000000002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321667.86</v>
      </c>
      <c r="G24" s="54">
        <f>SUM(I24:P24)</f>
        <v>185778.41</v>
      </c>
      <c r="H24" s="270">
        <f>SUM(Q24:X24)</f>
        <v>135889.44999999998</v>
      </c>
      <c r="I24" s="55">
        <f>SUM(I25:I53)</f>
        <v>3094.88</v>
      </c>
      <c r="J24" s="56">
        <f aca="true" t="shared" si="5" ref="J24:X24">SUM(J25:J53)</f>
        <v>1174.77</v>
      </c>
      <c r="K24" s="56">
        <f t="shared" si="5"/>
        <v>5001.179999999999</v>
      </c>
      <c r="L24" s="56">
        <f t="shared" si="5"/>
        <v>31114.600000000002</v>
      </c>
      <c r="M24" s="56">
        <f t="shared" si="5"/>
        <v>35316.75000000001</v>
      </c>
      <c r="N24" s="56">
        <f t="shared" si="5"/>
        <v>54155.85999999999</v>
      </c>
      <c r="O24" s="56">
        <f t="shared" si="5"/>
        <v>40722.060000000005</v>
      </c>
      <c r="P24" s="253">
        <f t="shared" si="5"/>
        <v>15198.31</v>
      </c>
      <c r="Q24" s="55">
        <f t="shared" si="5"/>
        <v>3395.08</v>
      </c>
      <c r="R24" s="56">
        <f t="shared" si="5"/>
        <v>1057.3999999999999</v>
      </c>
      <c r="S24" s="56">
        <f>SUM(S25:S53)</f>
        <v>4288.450000000001</v>
      </c>
      <c r="T24" s="56">
        <f t="shared" si="5"/>
        <v>16506.52</v>
      </c>
      <c r="U24" s="56">
        <f t="shared" si="5"/>
        <v>22303.420000000002</v>
      </c>
      <c r="V24" s="56">
        <f t="shared" si="5"/>
        <v>38545.26999999999</v>
      </c>
      <c r="W24" s="56">
        <f t="shared" si="5"/>
        <v>31443.64</v>
      </c>
      <c r="X24" s="253">
        <f t="shared" si="5"/>
        <v>18349.670000000002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10947.989999999998</v>
      </c>
      <c r="G26" s="17">
        <f>SUM(I26:P26)</f>
        <v>6112.71</v>
      </c>
      <c r="H26" s="272">
        <f t="shared" si="2"/>
        <v>4835.279999999999</v>
      </c>
      <c r="I26" s="32">
        <v>0</v>
      </c>
      <c r="J26" s="31">
        <v>33.81</v>
      </c>
      <c r="K26" s="31">
        <v>0</v>
      </c>
      <c r="L26" s="31">
        <v>1195.14</v>
      </c>
      <c r="M26" s="31">
        <v>1436.02</v>
      </c>
      <c r="N26" s="31">
        <v>1788.36</v>
      </c>
      <c r="O26" s="31">
        <v>1357.17</v>
      </c>
      <c r="P26" s="85">
        <v>302.21</v>
      </c>
      <c r="Q26" s="32">
        <v>0</v>
      </c>
      <c r="R26" s="31">
        <v>0</v>
      </c>
      <c r="S26" s="31">
        <v>0</v>
      </c>
      <c r="T26" s="31">
        <v>632.03</v>
      </c>
      <c r="U26" s="31">
        <v>1346.03</v>
      </c>
      <c r="V26" s="31">
        <v>1418.7099999999998</v>
      </c>
      <c r="W26" s="31">
        <v>1093.69</v>
      </c>
      <c r="X26" s="85">
        <v>344.82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1077.5</v>
      </c>
      <c r="G27" s="17">
        <f aca="true" t="shared" si="6" ref="G27:G43">SUM(I27:P27)</f>
        <v>672.4300000000001</v>
      </c>
      <c r="H27" s="272">
        <f t="shared" si="2"/>
        <v>405.07000000000005</v>
      </c>
      <c r="I27" s="32">
        <v>26.25</v>
      </c>
      <c r="J27" s="31">
        <v>0</v>
      </c>
      <c r="K27" s="31">
        <v>26.360000000000003</v>
      </c>
      <c r="L27" s="31">
        <v>50.17</v>
      </c>
      <c r="M27" s="31">
        <v>337.28000000000003</v>
      </c>
      <c r="N27" s="31">
        <v>130.27</v>
      </c>
      <c r="O27" s="31">
        <v>102.1</v>
      </c>
      <c r="P27" s="85">
        <v>0</v>
      </c>
      <c r="Q27" s="32">
        <v>0</v>
      </c>
      <c r="R27" s="31">
        <v>0</v>
      </c>
      <c r="S27" s="31">
        <v>38.25</v>
      </c>
      <c r="T27" s="31">
        <v>118.99</v>
      </c>
      <c r="U27" s="31">
        <v>0</v>
      </c>
      <c r="V27" s="31">
        <v>177.09</v>
      </c>
      <c r="W27" s="31">
        <v>70.74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3946.26</v>
      </c>
      <c r="G28" s="17">
        <f t="shared" si="6"/>
        <v>1942.38</v>
      </c>
      <c r="H28" s="272">
        <f t="shared" si="2"/>
        <v>2003.8799999999999</v>
      </c>
      <c r="I28" s="32">
        <v>0</v>
      </c>
      <c r="J28" s="31">
        <v>0</v>
      </c>
      <c r="K28" s="31">
        <v>34.21</v>
      </c>
      <c r="L28" s="31">
        <v>535.74</v>
      </c>
      <c r="M28" s="31">
        <v>306.12</v>
      </c>
      <c r="N28" s="31">
        <v>751.4499999999999</v>
      </c>
      <c r="O28" s="31">
        <v>277.44</v>
      </c>
      <c r="P28" s="85">
        <v>37.42</v>
      </c>
      <c r="Q28" s="32">
        <v>0</v>
      </c>
      <c r="R28" s="31">
        <v>0</v>
      </c>
      <c r="S28" s="31">
        <v>113.05999999999999</v>
      </c>
      <c r="T28" s="31">
        <v>477</v>
      </c>
      <c r="U28" s="31">
        <v>269.95000000000005</v>
      </c>
      <c r="V28" s="31">
        <v>699.38</v>
      </c>
      <c r="W28" s="31">
        <v>444.49</v>
      </c>
      <c r="X28" s="85">
        <v>0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2176.25</v>
      </c>
      <c r="G29" s="17">
        <f t="shared" si="6"/>
        <v>1423.0199999999998</v>
      </c>
      <c r="H29" s="272">
        <f t="shared" si="2"/>
        <v>753.23</v>
      </c>
      <c r="I29" s="32">
        <v>0</v>
      </c>
      <c r="J29" s="31">
        <v>0</v>
      </c>
      <c r="K29" s="31">
        <v>68.42</v>
      </c>
      <c r="L29" s="31">
        <v>348.96</v>
      </c>
      <c r="M29" s="31">
        <v>407.78</v>
      </c>
      <c r="N29" s="31">
        <v>395.92</v>
      </c>
      <c r="O29" s="31">
        <v>127.11</v>
      </c>
      <c r="P29" s="85">
        <v>74.83</v>
      </c>
      <c r="Q29" s="32">
        <v>0</v>
      </c>
      <c r="R29" s="31">
        <v>0</v>
      </c>
      <c r="S29" s="31">
        <v>84.8</v>
      </c>
      <c r="T29" s="31">
        <v>118.99</v>
      </c>
      <c r="U29" s="31">
        <v>194.92000000000002</v>
      </c>
      <c r="V29" s="31">
        <v>281.72999999999996</v>
      </c>
      <c r="W29" s="31">
        <v>72.78999999999999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3297.28</v>
      </c>
      <c r="G30" s="17">
        <f t="shared" si="6"/>
        <v>1602.93</v>
      </c>
      <c r="H30" s="272">
        <f t="shared" si="2"/>
        <v>1694.3500000000001</v>
      </c>
      <c r="I30" s="32">
        <v>0</v>
      </c>
      <c r="J30" s="31">
        <v>92.32</v>
      </c>
      <c r="K30" s="31">
        <v>0</v>
      </c>
      <c r="L30" s="31">
        <v>206.17</v>
      </c>
      <c r="M30" s="31">
        <v>533.92</v>
      </c>
      <c r="N30" s="31">
        <v>277.36</v>
      </c>
      <c r="O30" s="31">
        <v>343.49</v>
      </c>
      <c r="P30" s="85">
        <v>149.67</v>
      </c>
      <c r="Q30" s="32">
        <v>37.74</v>
      </c>
      <c r="R30" s="31">
        <v>0</v>
      </c>
      <c r="S30" s="31">
        <v>84.8</v>
      </c>
      <c r="T30" s="31">
        <v>475.28999999999996</v>
      </c>
      <c r="U30" s="31">
        <v>381.81</v>
      </c>
      <c r="V30" s="31">
        <v>541.7800000000001</v>
      </c>
      <c r="W30" s="31">
        <v>172.93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1921.9099999999999</v>
      </c>
      <c r="G31" s="17">
        <f t="shared" si="6"/>
        <v>0</v>
      </c>
      <c r="H31" s="272">
        <f t="shared" si="2"/>
        <v>1921.9099999999999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38.25</v>
      </c>
      <c r="T31" s="31">
        <v>620.99</v>
      </c>
      <c r="U31" s="31">
        <v>642.12</v>
      </c>
      <c r="V31" s="31">
        <v>224.1</v>
      </c>
      <c r="W31" s="31">
        <v>74.85</v>
      </c>
      <c r="X31" s="85">
        <v>321.6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3631.6200000000003</v>
      </c>
      <c r="G32" s="17">
        <f t="shared" si="6"/>
        <v>0</v>
      </c>
      <c r="H32" s="272">
        <f t="shared" si="2"/>
        <v>3631.6200000000003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66.51</v>
      </c>
      <c r="T32" s="31">
        <v>1008.7900000000001</v>
      </c>
      <c r="U32" s="31">
        <v>1212.3200000000002</v>
      </c>
      <c r="V32" s="31">
        <v>519.5999999999999</v>
      </c>
      <c r="W32" s="31">
        <v>255.80000000000004</v>
      </c>
      <c r="X32" s="85">
        <v>568.6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3604.88</v>
      </c>
      <c r="G33" s="17">
        <f t="shared" si="6"/>
        <v>2346.4</v>
      </c>
      <c r="H33" s="272">
        <f>SUM(Q33:X33)</f>
        <v>1258.4800000000002</v>
      </c>
      <c r="I33" s="32">
        <v>0</v>
      </c>
      <c r="J33" s="31">
        <v>171.91</v>
      </c>
      <c r="K33" s="31">
        <v>151.63</v>
      </c>
      <c r="L33" s="31">
        <v>614.4300000000001</v>
      </c>
      <c r="M33" s="31">
        <v>646.09</v>
      </c>
      <c r="N33" s="31">
        <v>561.52</v>
      </c>
      <c r="O33" s="31">
        <v>200.82</v>
      </c>
      <c r="P33" s="85">
        <v>0</v>
      </c>
      <c r="Q33" s="32">
        <v>0</v>
      </c>
      <c r="R33" s="31">
        <v>72.11</v>
      </c>
      <c r="S33" s="31">
        <v>145.31</v>
      </c>
      <c r="T33" s="31">
        <v>430.97</v>
      </c>
      <c r="U33" s="31">
        <v>387.90000000000003</v>
      </c>
      <c r="V33" s="31">
        <v>149.4</v>
      </c>
      <c r="W33" s="31">
        <v>72.78999999999999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7105.4</v>
      </c>
      <c r="G34" s="17">
        <f t="shared" si="6"/>
        <v>3346.7599999999998</v>
      </c>
      <c r="H34" s="272">
        <f t="shared" si="2"/>
        <v>3758.6400000000003</v>
      </c>
      <c r="I34" s="32">
        <v>78.75999999999999</v>
      </c>
      <c r="J34" s="31">
        <v>126.13</v>
      </c>
      <c r="K34" s="31">
        <v>332.08</v>
      </c>
      <c r="L34" s="31">
        <v>652.34</v>
      </c>
      <c r="M34" s="31">
        <v>562.5400000000001</v>
      </c>
      <c r="N34" s="31">
        <v>1170.97</v>
      </c>
      <c r="O34" s="31">
        <v>423.94</v>
      </c>
      <c r="P34" s="85">
        <v>0</v>
      </c>
      <c r="Q34" s="32">
        <v>291.75</v>
      </c>
      <c r="R34" s="31">
        <v>90.42999999999999</v>
      </c>
      <c r="S34" s="31">
        <v>237.09</v>
      </c>
      <c r="T34" s="31">
        <v>1093.26</v>
      </c>
      <c r="U34" s="31">
        <v>853.41</v>
      </c>
      <c r="V34" s="31">
        <v>436.09</v>
      </c>
      <c r="W34" s="31">
        <v>509.61</v>
      </c>
      <c r="X34" s="85">
        <v>247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18122.760000000002</v>
      </c>
      <c r="G35" s="17">
        <f t="shared" si="6"/>
        <v>9636.22</v>
      </c>
      <c r="H35" s="272">
        <f t="shared" si="2"/>
        <v>8486.54</v>
      </c>
      <c r="I35" s="32">
        <v>26.25</v>
      </c>
      <c r="J35" s="31">
        <v>0</v>
      </c>
      <c r="K35" s="31">
        <v>252.89000000000001</v>
      </c>
      <c r="L35" s="31">
        <v>621.79</v>
      </c>
      <c r="M35" s="31">
        <v>1386.31</v>
      </c>
      <c r="N35" s="31">
        <v>3091.7599999999998</v>
      </c>
      <c r="O35" s="31">
        <v>2775.89</v>
      </c>
      <c r="P35" s="85">
        <v>1481.33</v>
      </c>
      <c r="Q35" s="32">
        <v>37.74</v>
      </c>
      <c r="R35" s="31">
        <v>0</v>
      </c>
      <c r="S35" s="31">
        <v>101.76</v>
      </c>
      <c r="T35" s="31">
        <v>388.67</v>
      </c>
      <c r="U35" s="31">
        <v>1087.93</v>
      </c>
      <c r="V35" s="31">
        <v>3013.71</v>
      </c>
      <c r="W35" s="31">
        <v>2271.76</v>
      </c>
      <c r="X35" s="85">
        <v>1584.97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1918.9899999999998</v>
      </c>
      <c r="G37" s="17">
        <f t="shared" si="6"/>
        <v>938.85</v>
      </c>
      <c r="H37" s="272">
        <f t="shared" si="2"/>
        <v>980.1399999999999</v>
      </c>
      <c r="I37" s="32">
        <v>78.75999999999999</v>
      </c>
      <c r="J37" s="31">
        <v>138.1</v>
      </c>
      <c r="K37" s="31">
        <v>102</v>
      </c>
      <c r="L37" s="31">
        <v>319.87</v>
      </c>
      <c r="M37" s="31">
        <v>49.61</v>
      </c>
      <c r="N37" s="31">
        <v>155.18</v>
      </c>
      <c r="O37" s="31">
        <v>95.33</v>
      </c>
      <c r="P37" s="85">
        <v>0</v>
      </c>
      <c r="Q37" s="32">
        <v>140.79</v>
      </c>
      <c r="R37" s="31">
        <v>0</v>
      </c>
      <c r="S37" s="31">
        <v>490.20000000000005</v>
      </c>
      <c r="T37" s="31">
        <v>201.55</v>
      </c>
      <c r="U37" s="31">
        <v>29.18</v>
      </c>
      <c r="V37" s="31">
        <v>37.900000000000006</v>
      </c>
      <c r="W37" s="31">
        <v>37.42</v>
      </c>
      <c r="X37" s="85">
        <v>43.1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6939.59</v>
      </c>
      <c r="G38" s="17">
        <f t="shared" si="6"/>
        <v>2354.02</v>
      </c>
      <c r="H38" s="272">
        <f t="shared" si="2"/>
        <v>4585.570000000001</v>
      </c>
      <c r="I38" s="32">
        <v>150.45</v>
      </c>
      <c r="J38" s="31">
        <v>230.43</v>
      </c>
      <c r="K38" s="31">
        <v>208.09</v>
      </c>
      <c r="L38" s="31">
        <v>555.65</v>
      </c>
      <c r="M38" s="31">
        <v>157.29999999999998</v>
      </c>
      <c r="N38" s="31">
        <v>520.64</v>
      </c>
      <c r="O38" s="31">
        <v>419.21000000000004</v>
      </c>
      <c r="P38" s="85">
        <v>112.25</v>
      </c>
      <c r="Q38" s="32">
        <v>178.53</v>
      </c>
      <c r="R38" s="31">
        <v>339</v>
      </c>
      <c r="S38" s="31">
        <v>710.27</v>
      </c>
      <c r="T38" s="31">
        <v>1218.3500000000001</v>
      </c>
      <c r="U38" s="31">
        <v>724.34</v>
      </c>
      <c r="V38" s="31">
        <v>820.6</v>
      </c>
      <c r="W38" s="31">
        <v>465.16999999999996</v>
      </c>
      <c r="X38" s="85">
        <v>129.31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719.76</v>
      </c>
      <c r="G39" s="17">
        <f t="shared" si="6"/>
        <v>488.29</v>
      </c>
      <c r="H39" s="272">
        <f t="shared" si="2"/>
        <v>231.47000000000003</v>
      </c>
      <c r="I39" s="32">
        <v>52.51</v>
      </c>
      <c r="J39" s="31">
        <v>0</v>
      </c>
      <c r="K39" s="31">
        <v>0</v>
      </c>
      <c r="L39" s="31">
        <v>98.59</v>
      </c>
      <c r="M39" s="31">
        <v>76.53</v>
      </c>
      <c r="N39" s="31">
        <v>155.18</v>
      </c>
      <c r="O39" s="31">
        <v>105.48</v>
      </c>
      <c r="P39" s="85">
        <v>0</v>
      </c>
      <c r="Q39" s="32">
        <v>0</v>
      </c>
      <c r="R39" s="31">
        <v>0</v>
      </c>
      <c r="S39" s="31">
        <v>0</v>
      </c>
      <c r="T39" s="31">
        <v>30.32</v>
      </c>
      <c r="U39" s="31">
        <v>89.98</v>
      </c>
      <c r="V39" s="31">
        <v>75.80000000000001</v>
      </c>
      <c r="W39" s="31">
        <v>35.37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889.98</v>
      </c>
      <c r="G40" s="17">
        <f t="shared" si="6"/>
        <v>316.38000000000005</v>
      </c>
      <c r="H40" s="272">
        <f t="shared" si="2"/>
        <v>573.6</v>
      </c>
      <c r="I40" s="32">
        <v>0</v>
      </c>
      <c r="J40" s="31">
        <v>0</v>
      </c>
      <c r="K40" s="31">
        <v>0</v>
      </c>
      <c r="L40" s="31">
        <v>0</v>
      </c>
      <c r="M40" s="31">
        <v>98.32000000000001</v>
      </c>
      <c r="N40" s="31">
        <v>117.08</v>
      </c>
      <c r="O40" s="31">
        <v>63.56</v>
      </c>
      <c r="P40" s="85">
        <v>37.42</v>
      </c>
      <c r="Q40" s="32">
        <v>0</v>
      </c>
      <c r="R40" s="31">
        <v>0</v>
      </c>
      <c r="S40" s="31">
        <v>0</v>
      </c>
      <c r="T40" s="31">
        <v>30.32</v>
      </c>
      <c r="U40" s="31">
        <v>29.18</v>
      </c>
      <c r="V40" s="31">
        <v>187.29999999999998</v>
      </c>
      <c r="W40" s="31">
        <v>283.7</v>
      </c>
      <c r="X40" s="85">
        <v>43.1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26.919999999999998</v>
      </c>
      <c r="G42" s="17">
        <f t="shared" si="6"/>
        <v>26.919999999999998</v>
      </c>
      <c r="H42" s="272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26.919999999999998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41132.03</v>
      </c>
      <c r="G43" s="17">
        <f t="shared" si="6"/>
        <v>23329.760000000002</v>
      </c>
      <c r="H43" s="272">
        <f t="shared" si="2"/>
        <v>17802.27</v>
      </c>
      <c r="I43" s="32">
        <v>0</v>
      </c>
      <c r="J43" s="31">
        <v>0</v>
      </c>
      <c r="K43" s="31">
        <v>284.96</v>
      </c>
      <c r="L43" s="31">
        <v>2125</v>
      </c>
      <c r="M43" s="31">
        <v>3717.3500000000004</v>
      </c>
      <c r="N43" s="31">
        <v>7333.09</v>
      </c>
      <c r="O43" s="31">
        <v>7409.589999999999</v>
      </c>
      <c r="P43" s="85">
        <v>2459.77</v>
      </c>
      <c r="Q43" s="32">
        <v>0</v>
      </c>
      <c r="R43" s="31">
        <v>82.30999999999999</v>
      </c>
      <c r="S43" s="31">
        <v>151.31</v>
      </c>
      <c r="T43" s="31">
        <v>959.98</v>
      </c>
      <c r="U43" s="31">
        <v>2089.2</v>
      </c>
      <c r="V43" s="31">
        <v>5498.64</v>
      </c>
      <c r="W43" s="31">
        <v>5741.54</v>
      </c>
      <c r="X43" s="85">
        <v>3279.29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120772.78</v>
      </c>
      <c r="G44" s="17">
        <f t="shared" si="4"/>
        <v>73518.61</v>
      </c>
      <c r="H44" s="272">
        <f t="shared" si="2"/>
        <v>47254.17</v>
      </c>
      <c r="I44" s="32">
        <v>71.69</v>
      </c>
      <c r="J44" s="31">
        <v>0</v>
      </c>
      <c r="K44" s="31">
        <v>1672.48</v>
      </c>
      <c r="L44" s="31">
        <v>13177.789999999999</v>
      </c>
      <c r="M44" s="31">
        <v>16786.44</v>
      </c>
      <c r="N44" s="31">
        <v>23225.35</v>
      </c>
      <c r="O44" s="31">
        <v>13170.67</v>
      </c>
      <c r="P44" s="85">
        <v>5414.19</v>
      </c>
      <c r="Q44" s="32">
        <v>37.74</v>
      </c>
      <c r="R44" s="31">
        <v>269.03</v>
      </c>
      <c r="S44" s="31">
        <v>1144.42</v>
      </c>
      <c r="T44" s="31">
        <v>5450.719999999999</v>
      </c>
      <c r="U44" s="31">
        <v>8590.59</v>
      </c>
      <c r="V44" s="31">
        <v>14953.279999999999</v>
      </c>
      <c r="W44" s="31">
        <v>11615.16</v>
      </c>
      <c r="X44" s="85">
        <v>5193.23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46886.06</v>
      </c>
      <c r="G45" s="17">
        <f t="shared" si="4"/>
        <v>25930.100000000002</v>
      </c>
      <c r="H45" s="272">
        <f t="shared" si="2"/>
        <v>20955.96</v>
      </c>
      <c r="I45" s="32">
        <v>334.22</v>
      </c>
      <c r="J45" s="31">
        <v>0</v>
      </c>
      <c r="K45" s="31">
        <v>127.09</v>
      </c>
      <c r="L45" s="31">
        <v>844.41</v>
      </c>
      <c r="M45" s="31">
        <v>3263.66</v>
      </c>
      <c r="N45" s="31">
        <v>7778.18</v>
      </c>
      <c r="O45" s="31">
        <v>9590.199999999999</v>
      </c>
      <c r="P45" s="85">
        <v>3992.34</v>
      </c>
      <c r="Q45" s="32">
        <v>178.53</v>
      </c>
      <c r="R45" s="31">
        <v>60.290000000000006</v>
      </c>
      <c r="S45" s="31">
        <v>76.49000000000001</v>
      </c>
      <c r="T45" s="31">
        <v>558.52</v>
      </c>
      <c r="U45" s="31">
        <v>2524.62</v>
      </c>
      <c r="V45" s="31">
        <v>6298.36</v>
      </c>
      <c r="W45" s="31">
        <v>6244.32</v>
      </c>
      <c r="X45" s="85">
        <v>5014.83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2216.7400000000002</v>
      </c>
      <c r="G47" s="17">
        <f t="shared" si="4"/>
        <v>1677.88</v>
      </c>
      <c r="H47" s="272">
        <f t="shared" si="2"/>
        <v>538.8600000000001</v>
      </c>
      <c r="I47" s="32">
        <v>0</v>
      </c>
      <c r="J47" s="31">
        <v>0</v>
      </c>
      <c r="K47" s="31">
        <v>68.42</v>
      </c>
      <c r="L47" s="31">
        <v>300.21999999999997</v>
      </c>
      <c r="M47" s="31">
        <v>467.65000000000003</v>
      </c>
      <c r="N47" s="31">
        <v>373.7</v>
      </c>
      <c r="O47" s="31">
        <v>467.89</v>
      </c>
      <c r="P47" s="85">
        <v>0</v>
      </c>
      <c r="Q47" s="32">
        <v>0</v>
      </c>
      <c r="R47" s="31">
        <v>0</v>
      </c>
      <c r="S47" s="31">
        <v>0</v>
      </c>
      <c r="T47" s="31">
        <v>129.08</v>
      </c>
      <c r="U47" s="31">
        <v>29.18</v>
      </c>
      <c r="V47" s="31">
        <v>113.69999999999999</v>
      </c>
      <c r="W47" s="31">
        <v>106.1</v>
      </c>
      <c r="X47" s="85">
        <v>160.8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20832.110000000004</v>
      </c>
      <c r="G48" s="17">
        <f t="shared" si="4"/>
        <v>17426.110000000004</v>
      </c>
      <c r="H48" s="272">
        <f t="shared" si="2"/>
        <v>3406</v>
      </c>
      <c r="I48" s="32">
        <v>150.45</v>
      </c>
      <c r="J48" s="31">
        <v>36.67</v>
      </c>
      <c r="K48" s="31">
        <v>808.8199999999999</v>
      </c>
      <c r="L48" s="31">
        <v>7498.92</v>
      </c>
      <c r="M48" s="31">
        <v>3307.52</v>
      </c>
      <c r="N48" s="31">
        <v>3807.61</v>
      </c>
      <c r="O48" s="31">
        <v>1629.04</v>
      </c>
      <c r="P48" s="85">
        <v>187.07999999999998</v>
      </c>
      <c r="Q48" s="32">
        <v>188.70000000000002</v>
      </c>
      <c r="R48" s="31">
        <v>0</v>
      </c>
      <c r="S48" s="31">
        <v>313.96000000000004</v>
      </c>
      <c r="T48" s="31">
        <v>856.65</v>
      </c>
      <c r="U48" s="31">
        <v>381.81</v>
      </c>
      <c r="V48" s="31">
        <v>840.1999999999999</v>
      </c>
      <c r="W48" s="31">
        <v>459.98</v>
      </c>
      <c r="X48" s="85">
        <v>364.70000000000005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2728.49</v>
      </c>
      <c r="G49" s="17">
        <f t="shared" si="4"/>
        <v>1388.6299999999999</v>
      </c>
      <c r="H49" s="272">
        <f t="shared" si="2"/>
        <v>1339.8600000000001</v>
      </c>
      <c r="I49" s="32">
        <v>71.69</v>
      </c>
      <c r="J49" s="31">
        <v>0</v>
      </c>
      <c r="K49" s="31">
        <v>162.57</v>
      </c>
      <c r="L49" s="31">
        <v>125.79</v>
      </c>
      <c r="M49" s="31">
        <v>0</v>
      </c>
      <c r="N49" s="31">
        <v>330.78000000000003</v>
      </c>
      <c r="O49" s="31">
        <v>510.71999999999997</v>
      </c>
      <c r="P49" s="85">
        <v>187.07999999999998</v>
      </c>
      <c r="Q49" s="32">
        <v>150.96</v>
      </c>
      <c r="R49" s="31">
        <v>0</v>
      </c>
      <c r="S49" s="31">
        <v>120.05</v>
      </c>
      <c r="T49" s="31">
        <v>364.34</v>
      </c>
      <c r="U49" s="31">
        <v>209.15</v>
      </c>
      <c r="V49" s="31">
        <v>301</v>
      </c>
      <c r="W49" s="31">
        <v>108.16000000000001</v>
      </c>
      <c r="X49" s="85">
        <v>86.2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14576.23</v>
      </c>
      <c r="G51" s="17">
        <f t="shared" si="4"/>
        <v>8335.17</v>
      </c>
      <c r="H51" s="272">
        <f t="shared" si="2"/>
        <v>6241.0599999999995</v>
      </c>
      <c r="I51" s="32">
        <v>26.25</v>
      </c>
      <c r="J51" s="31">
        <v>36.67</v>
      </c>
      <c r="K51" s="31">
        <v>521.34</v>
      </c>
      <c r="L51" s="31">
        <v>1818.6599999999999</v>
      </c>
      <c r="M51" s="31">
        <v>1674.98</v>
      </c>
      <c r="N51" s="31">
        <v>2131.43</v>
      </c>
      <c r="O51" s="31">
        <v>1400.54</v>
      </c>
      <c r="P51" s="85">
        <v>725.3</v>
      </c>
      <c r="Q51" s="32">
        <v>37.74</v>
      </c>
      <c r="R51" s="31">
        <v>0</v>
      </c>
      <c r="S51" s="31">
        <v>104.07</v>
      </c>
      <c r="T51" s="31">
        <v>1207.94</v>
      </c>
      <c r="U51" s="31">
        <v>1113.07</v>
      </c>
      <c r="V51" s="31">
        <v>1707.01</v>
      </c>
      <c r="W51" s="31">
        <v>1232.42</v>
      </c>
      <c r="X51" s="85">
        <v>838.81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1178.29</v>
      </c>
      <c r="G52" s="17">
        <f t="shared" si="4"/>
        <v>508.63</v>
      </c>
      <c r="H52" s="272">
        <f>SUM(Q52:X52)</f>
        <v>669.6600000000001</v>
      </c>
      <c r="I52" s="32">
        <v>0</v>
      </c>
      <c r="J52" s="31">
        <v>0</v>
      </c>
      <c r="K52" s="31">
        <v>59.94</v>
      </c>
      <c r="L52" s="31">
        <v>24.96</v>
      </c>
      <c r="M52" s="31">
        <v>74.41000000000001</v>
      </c>
      <c r="N52" s="31">
        <v>60.03</v>
      </c>
      <c r="O52" s="31">
        <v>251.86999999999998</v>
      </c>
      <c r="P52" s="85">
        <v>37.42</v>
      </c>
      <c r="Q52" s="32">
        <v>0</v>
      </c>
      <c r="R52" s="31">
        <v>0</v>
      </c>
      <c r="S52" s="31">
        <v>94.78</v>
      </c>
      <c r="T52" s="31">
        <v>133.77</v>
      </c>
      <c r="U52" s="31">
        <v>87.55</v>
      </c>
      <c r="V52" s="31">
        <v>149.4</v>
      </c>
      <c r="W52" s="31">
        <v>74.85</v>
      </c>
      <c r="X52" s="85">
        <v>129.31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5018.04</v>
      </c>
      <c r="G53" s="17">
        <f>SUM(I53:P53)</f>
        <v>2456.21</v>
      </c>
      <c r="H53" s="272">
        <f>SUM(Q53:X53)</f>
        <v>2561.83</v>
      </c>
      <c r="I53" s="32">
        <v>2027.6000000000001</v>
      </c>
      <c r="J53" s="31">
        <v>308.73</v>
      </c>
      <c r="K53" s="31">
        <v>119.88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2114.86</v>
      </c>
      <c r="R53" s="31">
        <v>144.23</v>
      </c>
      <c r="S53" s="31">
        <v>173.07</v>
      </c>
      <c r="T53" s="31">
        <v>0</v>
      </c>
      <c r="U53" s="31">
        <v>29.18</v>
      </c>
      <c r="V53" s="31">
        <v>100.49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62154.249999999985</v>
      </c>
      <c r="G54" s="54">
        <f>SUM(G55:G61)</f>
        <v>40128.69999999999</v>
      </c>
      <c r="H54" s="270">
        <f>SUM(H55:H61)</f>
        <v>22025.55</v>
      </c>
      <c r="I54" s="55">
        <f>SUM(I55:I61)</f>
        <v>1007.68</v>
      </c>
      <c r="J54" s="56">
        <f aca="true" t="shared" si="7" ref="J54:X54">SUM(J55:J61)</f>
        <v>1418.3</v>
      </c>
      <c r="K54" s="56">
        <f t="shared" si="7"/>
        <v>11103.95</v>
      </c>
      <c r="L54" s="56">
        <f t="shared" si="7"/>
        <v>13546.479999999998</v>
      </c>
      <c r="M54" s="56">
        <f>SUM(M55:M61)</f>
        <v>4382.750000000001</v>
      </c>
      <c r="N54" s="56">
        <f t="shared" si="7"/>
        <v>3470.2500000000005</v>
      </c>
      <c r="O54" s="56">
        <f t="shared" si="7"/>
        <v>3188.94</v>
      </c>
      <c r="P54" s="253">
        <f>SUM(P55:P61)</f>
        <v>2010.3500000000001</v>
      </c>
      <c r="Q54" s="55">
        <f t="shared" si="7"/>
        <v>751.87</v>
      </c>
      <c r="R54" s="56">
        <f t="shared" si="7"/>
        <v>736.2</v>
      </c>
      <c r="S54" s="56">
        <f t="shared" si="7"/>
        <v>6416.19</v>
      </c>
      <c r="T54" s="56">
        <f t="shared" si="7"/>
        <v>3629.7699999999995</v>
      </c>
      <c r="U54" s="56">
        <f t="shared" si="7"/>
        <v>2045.1200000000001</v>
      </c>
      <c r="V54" s="56">
        <f t="shared" si="7"/>
        <v>2679.27</v>
      </c>
      <c r="W54" s="56">
        <f t="shared" si="7"/>
        <v>2977.96</v>
      </c>
      <c r="X54" s="253">
        <f t="shared" si="7"/>
        <v>2789.17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14888.599999999999</v>
      </c>
      <c r="G55" s="17">
        <f t="shared" si="4"/>
        <v>12940.189999999999</v>
      </c>
      <c r="H55" s="272">
        <f t="shared" si="2"/>
        <v>1948.4099999999999</v>
      </c>
      <c r="I55" s="255">
        <v>124.19</v>
      </c>
      <c r="J55" s="33">
        <v>211.45</v>
      </c>
      <c r="K55" s="33">
        <v>4237.12</v>
      </c>
      <c r="L55" s="33">
        <v>5041.68</v>
      </c>
      <c r="M55" s="33">
        <v>1607.38</v>
      </c>
      <c r="N55" s="33">
        <v>1202.23</v>
      </c>
      <c r="O55" s="33">
        <v>366.47</v>
      </c>
      <c r="P55" s="85">
        <v>149.67</v>
      </c>
      <c r="Q55" s="255">
        <v>37.74</v>
      </c>
      <c r="R55" s="33">
        <v>234.66</v>
      </c>
      <c r="S55" s="33">
        <v>567.0699999999999</v>
      </c>
      <c r="T55" s="33">
        <v>380.24</v>
      </c>
      <c r="U55" s="33">
        <v>324.06</v>
      </c>
      <c r="V55" s="33">
        <v>286.69</v>
      </c>
      <c r="W55" s="33">
        <v>74.85</v>
      </c>
      <c r="X55" s="256">
        <v>43.1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13570.970000000001</v>
      </c>
      <c r="G56" s="17">
        <f t="shared" si="4"/>
        <v>6680.070000000001</v>
      </c>
      <c r="H56" s="272">
        <f t="shared" si="2"/>
        <v>6890.9</v>
      </c>
      <c r="I56" s="255">
        <v>222.13</v>
      </c>
      <c r="J56" s="33">
        <v>170.63</v>
      </c>
      <c r="K56" s="33">
        <v>457.08</v>
      </c>
      <c r="L56" s="33">
        <v>870.29</v>
      </c>
      <c r="M56" s="33">
        <v>633.75</v>
      </c>
      <c r="N56" s="33">
        <v>897.9399999999999</v>
      </c>
      <c r="O56" s="33">
        <v>2016.5700000000002</v>
      </c>
      <c r="P56" s="85">
        <v>1411.68</v>
      </c>
      <c r="Q56" s="255">
        <v>140.79</v>
      </c>
      <c r="R56" s="33">
        <v>60.290000000000006</v>
      </c>
      <c r="S56" s="33">
        <v>38.25</v>
      </c>
      <c r="T56" s="33">
        <v>60.64</v>
      </c>
      <c r="U56" s="33">
        <v>645.6800000000001</v>
      </c>
      <c r="V56" s="33">
        <v>1477.77</v>
      </c>
      <c r="W56" s="33">
        <v>1968.41</v>
      </c>
      <c r="X56" s="256">
        <v>2499.07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3937.6100000000006</v>
      </c>
      <c r="G57" s="17">
        <f t="shared" si="4"/>
        <v>2789.1600000000003</v>
      </c>
      <c r="H57" s="272">
        <f t="shared" si="2"/>
        <v>1148.45</v>
      </c>
      <c r="I57" s="255">
        <v>236.28</v>
      </c>
      <c r="J57" s="33">
        <v>628.63</v>
      </c>
      <c r="K57" s="33">
        <v>947.7900000000001</v>
      </c>
      <c r="L57" s="33">
        <v>513.28</v>
      </c>
      <c r="M57" s="33">
        <v>128.26000000000002</v>
      </c>
      <c r="N57" s="33">
        <v>195.39999999999998</v>
      </c>
      <c r="O57" s="33">
        <v>102.1</v>
      </c>
      <c r="P57" s="85">
        <v>37.42</v>
      </c>
      <c r="Q57" s="255">
        <v>243.85000000000002</v>
      </c>
      <c r="R57" s="33">
        <v>0</v>
      </c>
      <c r="S57" s="33">
        <v>410.91</v>
      </c>
      <c r="T57" s="33">
        <v>86.44</v>
      </c>
      <c r="U57" s="33">
        <v>0</v>
      </c>
      <c r="V57" s="33">
        <v>226.3</v>
      </c>
      <c r="W57" s="33">
        <v>180.95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1355.92</v>
      </c>
      <c r="G58" s="17">
        <f t="shared" si="4"/>
        <v>874.66</v>
      </c>
      <c r="H58" s="272">
        <f t="shared" si="2"/>
        <v>481.26</v>
      </c>
      <c r="I58" s="255">
        <v>176.7</v>
      </c>
      <c r="J58" s="33">
        <v>0</v>
      </c>
      <c r="K58" s="33">
        <v>267.5</v>
      </c>
      <c r="L58" s="33">
        <v>293.32000000000005</v>
      </c>
      <c r="M58" s="33">
        <v>0</v>
      </c>
      <c r="N58" s="33">
        <v>105.36</v>
      </c>
      <c r="O58" s="33">
        <v>31.78</v>
      </c>
      <c r="P58" s="85">
        <v>0</v>
      </c>
      <c r="Q58" s="255">
        <v>37.74</v>
      </c>
      <c r="R58" s="33">
        <v>30.14</v>
      </c>
      <c r="S58" s="33">
        <v>0</v>
      </c>
      <c r="T58" s="33">
        <v>94.18</v>
      </c>
      <c r="U58" s="33">
        <v>142.92</v>
      </c>
      <c r="V58" s="33">
        <v>103.49</v>
      </c>
      <c r="W58" s="33">
        <v>72.78999999999999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21730.899999999998</v>
      </c>
      <c r="G59" s="17">
        <f t="shared" si="4"/>
        <v>12866.57</v>
      </c>
      <c r="H59" s="272">
        <f t="shared" si="2"/>
        <v>8864.329999999998</v>
      </c>
      <c r="I59" s="255">
        <v>0</v>
      </c>
      <c r="J59" s="33">
        <v>136.82</v>
      </c>
      <c r="K59" s="33">
        <v>4347.7300000000005</v>
      </c>
      <c r="L59" s="33">
        <v>5549.71</v>
      </c>
      <c r="M59" s="33">
        <v>1581.42</v>
      </c>
      <c r="N59" s="33">
        <v>586.21</v>
      </c>
      <c r="O59" s="33">
        <v>327.93</v>
      </c>
      <c r="P59" s="85">
        <v>336.75</v>
      </c>
      <c r="Q59" s="255">
        <v>0</v>
      </c>
      <c r="R59" s="33">
        <v>72.11</v>
      </c>
      <c r="S59" s="33">
        <v>4850.61</v>
      </c>
      <c r="T59" s="33">
        <v>2594.49</v>
      </c>
      <c r="U59" s="33">
        <v>663.73</v>
      </c>
      <c r="V59" s="33">
        <v>335.13</v>
      </c>
      <c r="W59" s="33">
        <v>348.26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1564.08</v>
      </c>
      <c r="G60" s="17">
        <f t="shared" si="4"/>
        <v>1086.6</v>
      </c>
      <c r="H60" s="272">
        <f t="shared" si="2"/>
        <v>477.48</v>
      </c>
      <c r="I60" s="255">
        <v>26.25</v>
      </c>
      <c r="J60" s="33">
        <v>0</v>
      </c>
      <c r="K60" s="33">
        <v>304.73</v>
      </c>
      <c r="L60" s="33">
        <v>589.15</v>
      </c>
      <c r="M60" s="33">
        <v>101.34</v>
      </c>
      <c r="N60" s="33">
        <v>65.13</v>
      </c>
      <c r="O60" s="33">
        <v>0</v>
      </c>
      <c r="P60" s="85">
        <v>0</v>
      </c>
      <c r="Q60" s="255">
        <v>37.74</v>
      </c>
      <c r="R60" s="33">
        <v>184.57000000000002</v>
      </c>
      <c r="S60" s="33">
        <v>53.53</v>
      </c>
      <c r="T60" s="33">
        <v>56.06</v>
      </c>
      <c r="U60" s="33">
        <v>0</v>
      </c>
      <c r="V60" s="33">
        <v>0</v>
      </c>
      <c r="W60" s="33">
        <v>145.57999999999998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5106.17</v>
      </c>
      <c r="G61" s="17">
        <f t="shared" si="4"/>
        <v>2891.4500000000003</v>
      </c>
      <c r="H61" s="272">
        <f t="shared" si="2"/>
        <v>2214.7200000000003</v>
      </c>
      <c r="I61" s="255">
        <v>222.13</v>
      </c>
      <c r="J61" s="33">
        <v>270.77000000000004</v>
      </c>
      <c r="K61" s="33">
        <v>542</v>
      </c>
      <c r="L61" s="33">
        <v>689.0500000000001</v>
      </c>
      <c r="M61" s="33">
        <v>330.6</v>
      </c>
      <c r="N61" s="33">
        <v>417.98</v>
      </c>
      <c r="O61" s="33">
        <v>344.09000000000003</v>
      </c>
      <c r="P61" s="85">
        <v>74.83</v>
      </c>
      <c r="Q61" s="255">
        <v>254.01000000000002</v>
      </c>
      <c r="R61" s="33">
        <v>154.43</v>
      </c>
      <c r="S61" s="33">
        <v>495.82</v>
      </c>
      <c r="T61" s="33">
        <v>357.71999999999997</v>
      </c>
      <c r="U61" s="33">
        <v>268.73</v>
      </c>
      <c r="V61" s="33">
        <v>249.89000000000001</v>
      </c>
      <c r="W61" s="33">
        <v>187.12</v>
      </c>
      <c r="X61" s="256">
        <v>247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118933.69</v>
      </c>
      <c r="G62" s="97">
        <f t="shared" si="4"/>
        <v>45194.380000000005</v>
      </c>
      <c r="H62" s="274">
        <f>SUM(Q62:X62)</f>
        <v>73739.31</v>
      </c>
      <c r="I62" s="98">
        <v>183.76999999999998</v>
      </c>
      <c r="J62" s="94">
        <v>36.67</v>
      </c>
      <c r="K62" s="94">
        <v>68.42</v>
      </c>
      <c r="L62" s="94">
        <v>429.46000000000004</v>
      </c>
      <c r="M62" s="94">
        <v>832.3399999999999</v>
      </c>
      <c r="N62" s="94">
        <v>4557.29</v>
      </c>
      <c r="O62" s="94">
        <v>16040.720000000001</v>
      </c>
      <c r="P62" s="95">
        <v>23045.71</v>
      </c>
      <c r="Q62" s="98">
        <v>394.81</v>
      </c>
      <c r="R62" s="94">
        <v>30.14</v>
      </c>
      <c r="S62" s="94">
        <v>77.17999999999999</v>
      </c>
      <c r="T62" s="94">
        <v>642.16</v>
      </c>
      <c r="U62" s="94">
        <v>454.78000000000003</v>
      </c>
      <c r="V62" s="94">
        <v>6447.4400000000005</v>
      </c>
      <c r="W62" s="94">
        <v>24428.260000000002</v>
      </c>
      <c r="X62" s="95">
        <v>41264.53999999999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165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35193.972</v>
      </c>
      <c r="G6" s="60">
        <f>SUM(I6:P6)</f>
        <v>16899.645</v>
      </c>
      <c r="H6" s="268">
        <f>SUM(Q6:X6)</f>
        <v>18294.327</v>
      </c>
      <c r="I6" s="61">
        <v>1223.513</v>
      </c>
      <c r="J6" s="62">
        <v>2596.474</v>
      </c>
      <c r="K6" s="62">
        <v>3495.851</v>
      </c>
      <c r="L6" s="62">
        <v>4900.286</v>
      </c>
      <c r="M6" s="62">
        <v>2500.034</v>
      </c>
      <c r="N6" s="62">
        <v>1364.819</v>
      </c>
      <c r="O6" s="62">
        <v>603.219</v>
      </c>
      <c r="P6" s="249">
        <v>215.449</v>
      </c>
      <c r="Q6" s="61">
        <v>1163.452</v>
      </c>
      <c r="R6" s="62">
        <v>2444.134</v>
      </c>
      <c r="S6" s="62">
        <v>3569.486</v>
      </c>
      <c r="T6" s="62">
        <v>5785.082</v>
      </c>
      <c r="U6" s="62">
        <v>2630.759</v>
      </c>
      <c r="V6" s="62">
        <v>1437.015</v>
      </c>
      <c r="W6" s="62">
        <v>872.875</v>
      </c>
      <c r="X6" s="249">
        <v>391.524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261380.42000000004</v>
      </c>
      <c r="G9" s="50">
        <f>SUM(I9:P9)</f>
        <v>143332.59000000003</v>
      </c>
      <c r="H9" s="269">
        <f>SUM(Q9:X9)</f>
        <v>118047.83000000002</v>
      </c>
      <c r="I9" s="51">
        <f aca="true" t="shared" si="0" ref="I9:X9">I10+I24+I54+I62</f>
        <v>2446.0699999999997</v>
      </c>
      <c r="J9" s="52">
        <f t="shared" si="0"/>
        <v>653.9200000000001</v>
      </c>
      <c r="K9" s="52">
        <f t="shared" si="0"/>
        <v>3476.12</v>
      </c>
      <c r="L9" s="52">
        <f t="shared" si="0"/>
        <v>16766.38</v>
      </c>
      <c r="M9" s="52">
        <f t="shared" si="0"/>
        <v>25750.36</v>
      </c>
      <c r="N9" s="52">
        <f t="shared" si="0"/>
        <v>31114.579999999998</v>
      </c>
      <c r="O9" s="52">
        <f t="shared" si="0"/>
        <v>34963.94</v>
      </c>
      <c r="P9" s="252">
        <f t="shared" si="0"/>
        <v>28161.22</v>
      </c>
      <c r="Q9" s="51">
        <f t="shared" si="0"/>
        <v>2670.8799999999997</v>
      </c>
      <c r="R9" s="52">
        <f t="shared" si="0"/>
        <v>562.46</v>
      </c>
      <c r="S9" s="52">
        <f t="shared" si="0"/>
        <v>2071.5099999999998</v>
      </c>
      <c r="T9" s="52">
        <f t="shared" si="0"/>
        <v>8073.339999999999</v>
      </c>
      <c r="U9" s="52">
        <f t="shared" si="0"/>
        <v>12390.59</v>
      </c>
      <c r="V9" s="52">
        <f t="shared" si="0"/>
        <v>19220.420000000002</v>
      </c>
      <c r="W9" s="52">
        <f t="shared" si="0"/>
        <v>32243.370000000003</v>
      </c>
      <c r="X9" s="252">
        <f t="shared" si="0"/>
        <v>40815.26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19237.03</v>
      </c>
      <c r="G10" s="54">
        <f>SUM(I10:P10)</f>
        <v>10367.58</v>
      </c>
      <c r="H10" s="270">
        <f>SUM(Q10:X10)</f>
        <v>8869.449999999999</v>
      </c>
      <c r="I10" s="55">
        <f>SUM(I11:I23)</f>
        <v>1348.95</v>
      </c>
      <c r="J10" s="56">
        <f>SUM(J11:J23)</f>
        <v>51.900000000000006</v>
      </c>
      <c r="K10" s="56">
        <f>SUM(K11:K23)</f>
        <v>248.33</v>
      </c>
      <c r="L10" s="56">
        <f aca="true" t="shared" si="1" ref="L10:X10">SUM(L11:L23)</f>
        <v>1543.3500000000004</v>
      </c>
      <c r="M10" s="56">
        <f t="shared" si="1"/>
        <v>1591.5</v>
      </c>
      <c r="N10" s="56">
        <f t="shared" si="1"/>
        <v>2000.3</v>
      </c>
      <c r="O10" s="56">
        <f t="shared" si="1"/>
        <v>2251.19</v>
      </c>
      <c r="P10" s="253">
        <f t="shared" si="1"/>
        <v>1332.06</v>
      </c>
      <c r="Q10" s="55">
        <f t="shared" si="1"/>
        <v>1650.0799999999997</v>
      </c>
      <c r="R10" s="56">
        <f t="shared" si="1"/>
        <v>92.05000000000001</v>
      </c>
      <c r="S10" s="56">
        <f t="shared" si="1"/>
        <v>282.75</v>
      </c>
      <c r="T10" s="56">
        <f t="shared" si="1"/>
        <v>848.76</v>
      </c>
      <c r="U10" s="56">
        <f t="shared" si="1"/>
        <v>956.79</v>
      </c>
      <c r="V10" s="56">
        <f t="shared" si="1"/>
        <v>1271.11</v>
      </c>
      <c r="W10" s="56">
        <f t="shared" si="1"/>
        <v>1879.04</v>
      </c>
      <c r="X10" s="253">
        <f t="shared" si="1"/>
        <v>1888.87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3284.75</v>
      </c>
      <c r="G11" s="19">
        <f>SUM(I11:P11)</f>
        <v>2596.56</v>
      </c>
      <c r="H11" s="271">
        <f aca="true" t="shared" si="2" ref="H11:H61">SUM(Q11:X11)</f>
        <v>688.1899999999999</v>
      </c>
      <c r="I11" s="18">
        <v>14.36</v>
      </c>
      <c r="J11" s="31">
        <v>17.3</v>
      </c>
      <c r="K11" s="31">
        <v>17.78</v>
      </c>
      <c r="L11" s="31">
        <v>384.56</v>
      </c>
      <c r="M11" s="31">
        <v>621.58</v>
      </c>
      <c r="N11" s="31">
        <v>775.9300000000001</v>
      </c>
      <c r="O11" s="31">
        <v>548.73</v>
      </c>
      <c r="P11" s="85">
        <v>216.32000000000002</v>
      </c>
      <c r="Q11" s="32">
        <v>0</v>
      </c>
      <c r="R11" s="31">
        <v>0</v>
      </c>
      <c r="S11" s="31">
        <v>0</v>
      </c>
      <c r="T11" s="31">
        <v>58.41</v>
      </c>
      <c r="U11" s="31">
        <v>154.21</v>
      </c>
      <c r="V11" s="31">
        <v>97.94999999999999</v>
      </c>
      <c r="W11" s="31">
        <v>253.73000000000002</v>
      </c>
      <c r="X11" s="85">
        <v>123.89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0</v>
      </c>
      <c r="G12" s="19">
        <f aca="true" t="shared" si="4" ref="G12:G62">SUM(I12:P12)</f>
        <v>0</v>
      </c>
      <c r="H12" s="271">
        <f t="shared" si="2"/>
        <v>0</v>
      </c>
      <c r="I12" s="1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1046.6399999999999</v>
      </c>
      <c r="G13" s="19">
        <f t="shared" si="4"/>
        <v>261.97</v>
      </c>
      <c r="H13" s="271">
        <f t="shared" si="2"/>
        <v>784.67</v>
      </c>
      <c r="I13" s="18">
        <v>0</v>
      </c>
      <c r="J13" s="31">
        <v>17.3</v>
      </c>
      <c r="K13" s="31">
        <v>0</v>
      </c>
      <c r="L13" s="31">
        <v>0</v>
      </c>
      <c r="M13" s="31">
        <v>0</v>
      </c>
      <c r="N13" s="31">
        <v>58.92</v>
      </c>
      <c r="O13" s="31">
        <v>83.02</v>
      </c>
      <c r="P13" s="85">
        <v>102.73</v>
      </c>
      <c r="Q13" s="32">
        <v>16.86</v>
      </c>
      <c r="R13" s="31">
        <v>0</v>
      </c>
      <c r="S13" s="31">
        <v>43.76</v>
      </c>
      <c r="T13" s="31">
        <v>14.94</v>
      </c>
      <c r="U13" s="31">
        <v>127.17999999999999</v>
      </c>
      <c r="V13" s="31">
        <v>95.27</v>
      </c>
      <c r="W13" s="31">
        <v>221.75</v>
      </c>
      <c r="X13" s="85">
        <v>264.90999999999997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65.53999999999999</v>
      </c>
      <c r="G14" s="19">
        <f t="shared" si="4"/>
        <v>49.55</v>
      </c>
      <c r="H14" s="271">
        <f t="shared" si="2"/>
        <v>15.99</v>
      </c>
      <c r="I14" s="18">
        <v>0</v>
      </c>
      <c r="J14" s="31">
        <v>0</v>
      </c>
      <c r="K14" s="31">
        <v>0</v>
      </c>
      <c r="L14" s="31">
        <v>14.17</v>
      </c>
      <c r="M14" s="31">
        <v>19.52</v>
      </c>
      <c r="N14" s="31">
        <v>0</v>
      </c>
      <c r="O14" s="31">
        <v>15.86</v>
      </c>
      <c r="P14" s="85">
        <v>0</v>
      </c>
      <c r="Q14" s="3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15.99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357.3</v>
      </c>
      <c r="G15" s="17">
        <f t="shared" si="4"/>
        <v>247.48000000000002</v>
      </c>
      <c r="H15" s="272">
        <f t="shared" si="2"/>
        <v>109.82</v>
      </c>
      <c r="I15" s="18">
        <v>85.55</v>
      </c>
      <c r="J15" s="31">
        <v>17.3</v>
      </c>
      <c r="K15" s="31">
        <v>45.35</v>
      </c>
      <c r="L15" s="31">
        <v>59.790000000000006</v>
      </c>
      <c r="M15" s="31">
        <v>0</v>
      </c>
      <c r="N15" s="31">
        <v>0</v>
      </c>
      <c r="O15" s="31">
        <v>39.489999999999995</v>
      </c>
      <c r="P15" s="85">
        <v>0</v>
      </c>
      <c r="Q15" s="32">
        <v>0</v>
      </c>
      <c r="R15" s="31">
        <v>0</v>
      </c>
      <c r="S15" s="31">
        <v>0</v>
      </c>
      <c r="T15" s="31">
        <v>15.16</v>
      </c>
      <c r="U15" s="31">
        <v>23.93</v>
      </c>
      <c r="V15" s="31">
        <v>15.99</v>
      </c>
      <c r="W15" s="31">
        <v>0</v>
      </c>
      <c r="X15" s="85">
        <v>54.739999999999995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914.4799999999999</v>
      </c>
      <c r="G16" s="17">
        <f t="shared" si="4"/>
        <v>696.9699999999999</v>
      </c>
      <c r="H16" s="272">
        <f t="shared" si="2"/>
        <v>217.51</v>
      </c>
      <c r="I16" s="18">
        <v>14.36</v>
      </c>
      <c r="J16" s="31">
        <v>0</v>
      </c>
      <c r="K16" s="31">
        <v>0</v>
      </c>
      <c r="L16" s="31">
        <v>380.8</v>
      </c>
      <c r="M16" s="31">
        <v>93.16000000000001</v>
      </c>
      <c r="N16" s="31">
        <v>45.19</v>
      </c>
      <c r="O16" s="31">
        <v>137.78</v>
      </c>
      <c r="P16" s="85">
        <v>25.68</v>
      </c>
      <c r="Q16" s="32">
        <v>16.86</v>
      </c>
      <c r="R16" s="31">
        <v>0</v>
      </c>
      <c r="S16" s="31">
        <v>0</v>
      </c>
      <c r="T16" s="31">
        <v>76.72</v>
      </c>
      <c r="U16" s="31">
        <v>23.93</v>
      </c>
      <c r="V16" s="31">
        <v>0</v>
      </c>
      <c r="W16" s="31">
        <v>100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28.89</v>
      </c>
      <c r="G17" s="17">
        <f t="shared" si="4"/>
        <v>15.06</v>
      </c>
      <c r="H17" s="272">
        <f t="shared" si="2"/>
        <v>13.83</v>
      </c>
      <c r="I17" s="18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15.06</v>
      </c>
      <c r="O17" s="31">
        <v>0</v>
      </c>
      <c r="P17" s="85">
        <v>0</v>
      </c>
      <c r="Q17" s="32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85">
        <v>13.83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4463.34</v>
      </c>
      <c r="G18" s="17">
        <f>SUM(I18:P18)</f>
        <v>2468.62</v>
      </c>
      <c r="H18" s="272">
        <f t="shared" si="2"/>
        <v>1994.72</v>
      </c>
      <c r="I18" s="18">
        <v>86.15</v>
      </c>
      <c r="J18" s="31">
        <v>0</v>
      </c>
      <c r="K18" s="31">
        <v>70.39</v>
      </c>
      <c r="L18" s="31">
        <v>232.27</v>
      </c>
      <c r="M18" s="31">
        <v>387.48</v>
      </c>
      <c r="N18" s="31">
        <v>544.08</v>
      </c>
      <c r="O18" s="31">
        <v>634.9599999999999</v>
      </c>
      <c r="P18" s="85">
        <v>513.2900000000001</v>
      </c>
      <c r="Q18" s="32">
        <v>134.14999999999998</v>
      </c>
      <c r="R18" s="31">
        <v>56.92</v>
      </c>
      <c r="S18" s="31">
        <v>113.55999999999999</v>
      </c>
      <c r="T18" s="31">
        <v>210.13000000000002</v>
      </c>
      <c r="U18" s="31">
        <v>155.20999999999998</v>
      </c>
      <c r="V18" s="31">
        <v>255.62</v>
      </c>
      <c r="W18" s="31">
        <v>551.65</v>
      </c>
      <c r="X18" s="85">
        <v>517.48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3796.8199999999997</v>
      </c>
      <c r="G19" s="17">
        <f t="shared" si="4"/>
        <v>1827.6799999999998</v>
      </c>
      <c r="H19" s="272">
        <f t="shared" si="2"/>
        <v>1969.1399999999999</v>
      </c>
      <c r="I19" s="18">
        <v>71.79</v>
      </c>
      <c r="J19" s="31">
        <v>0</v>
      </c>
      <c r="K19" s="31">
        <v>97.87</v>
      </c>
      <c r="L19" s="31">
        <v>324.84000000000003</v>
      </c>
      <c r="M19" s="31">
        <v>324.49</v>
      </c>
      <c r="N19" s="31">
        <v>332.63</v>
      </c>
      <c r="O19" s="31">
        <v>471.14</v>
      </c>
      <c r="P19" s="85">
        <v>204.92</v>
      </c>
      <c r="Q19" s="32">
        <v>184.01999999999998</v>
      </c>
      <c r="R19" s="31">
        <v>0</v>
      </c>
      <c r="S19" s="31">
        <v>62.370000000000005</v>
      </c>
      <c r="T19" s="31">
        <v>177.54</v>
      </c>
      <c r="U19" s="31">
        <v>234.53</v>
      </c>
      <c r="V19" s="31">
        <v>459.05</v>
      </c>
      <c r="W19" s="31">
        <v>452.31</v>
      </c>
      <c r="X19" s="85">
        <v>399.32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51.349999999999994</v>
      </c>
      <c r="G20" s="17">
        <f t="shared" si="4"/>
        <v>0</v>
      </c>
      <c r="H20" s="272">
        <f t="shared" si="2"/>
        <v>51.349999999999994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21.25</v>
      </c>
      <c r="T20" s="31">
        <v>30.099999999999998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2310</v>
      </c>
      <c r="G21" s="17">
        <f t="shared" si="4"/>
        <v>1062.38</v>
      </c>
      <c r="H21" s="272">
        <f t="shared" si="2"/>
        <v>1247.62</v>
      </c>
      <c r="I21" s="18">
        <v>1062.38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1247.62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187.92999999999998</v>
      </c>
      <c r="G22" s="17">
        <f t="shared" si="4"/>
        <v>27.009999999999998</v>
      </c>
      <c r="H22" s="272">
        <f t="shared" si="2"/>
        <v>160.92</v>
      </c>
      <c r="I22" s="18">
        <v>0</v>
      </c>
      <c r="J22" s="31">
        <v>0</v>
      </c>
      <c r="K22" s="31">
        <v>0</v>
      </c>
      <c r="L22" s="31">
        <v>14.17</v>
      </c>
      <c r="M22" s="31">
        <v>0</v>
      </c>
      <c r="N22" s="31">
        <v>0</v>
      </c>
      <c r="O22" s="31">
        <v>0</v>
      </c>
      <c r="P22" s="85">
        <v>12.84</v>
      </c>
      <c r="Q22" s="32">
        <v>0</v>
      </c>
      <c r="R22" s="31">
        <v>0</v>
      </c>
      <c r="S22" s="31">
        <v>0</v>
      </c>
      <c r="T22" s="31">
        <v>68.1</v>
      </c>
      <c r="U22" s="31">
        <v>23.93</v>
      </c>
      <c r="V22" s="31">
        <v>0</v>
      </c>
      <c r="W22" s="31">
        <v>13.57</v>
      </c>
      <c r="X22" s="85">
        <v>55.32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2729.99</v>
      </c>
      <c r="G23" s="17">
        <f>SUM(I23:P23)</f>
        <v>1114.3</v>
      </c>
      <c r="H23" s="272">
        <f t="shared" si="2"/>
        <v>1615.69</v>
      </c>
      <c r="I23" s="18">
        <v>14.36</v>
      </c>
      <c r="J23" s="31">
        <v>0</v>
      </c>
      <c r="K23" s="31">
        <v>16.94</v>
      </c>
      <c r="L23" s="31">
        <v>132.75</v>
      </c>
      <c r="M23" s="31">
        <v>145.27</v>
      </c>
      <c r="N23" s="31">
        <v>228.49</v>
      </c>
      <c r="O23" s="31">
        <v>320.21</v>
      </c>
      <c r="P23" s="85">
        <v>256.28000000000003</v>
      </c>
      <c r="Q23" s="32">
        <v>50.57</v>
      </c>
      <c r="R23" s="31">
        <v>35.13</v>
      </c>
      <c r="S23" s="31">
        <v>41.81</v>
      </c>
      <c r="T23" s="31">
        <v>197.66</v>
      </c>
      <c r="U23" s="31">
        <v>213.87</v>
      </c>
      <c r="V23" s="31">
        <v>331.23999999999995</v>
      </c>
      <c r="W23" s="31">
        <v>286.03000000000003</v>
      </c>
      <c r="X23" s="85">
        <v>459.38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181263.94</v>
      </c>
      <c r="G24" s="54">
        <f>SUM(I24:P24)</f>
        <v>103058.41</v>
      </c>
      <c r="H24" s="270">
        <f>SUM(Q24:X24)</f>
        <v>78205.53</v>
      </c>
      <c r="I24" s="55">
        <f>SUM(I25:I53)</f>
        <v>1010.96</v>
      </c>
      <c r="J24" s="56">
        <f aca="true" t="shared" si="5" ref="J24:X24">SUM(J25:J53)</f>
        <v>395.08000000000004</v>
      </c>
      <c r="K24" s="56">
        <f t="shared" si="5"/>
        <v>888.5899999999999</v>
      </c>
      <c r="L24" s="56">
        <f t="shared" si="5"/>
        <v>8898.87</v>
      </c>
      <c r="M24" s="56">
        <f t="shared" si="5"/>
        <v>21030.32</v>
      </c>
      <c r="N24" s="56">
        <f t="shared" si="5"/>
        <v>26121.35</v>
      </c>
      <c r="O24" s="56">
        <f t="shared" si="5"/>
        <v>28052.890000000003</v>
      </c>
      <c r="P24" s="253">
        <f t="shared" si="5"/>
        <v>16660.35</v>
      </c>
      <c r="Q24" s="55">
        <f t="shared" si="5"/>
        <v>886.64</v>
      </c>
      <c r="R24" s="56">
        <f t="shared" si="5"/>
        <v>178.29000000000002</v>
      </c>
      <c r="S24" s="56">
        <f>SUM(S25:S53)</f>
        <v>734.0000000000001</v>
      </c>
      <c r="T24" s="56">
        <f t="shared" si="5"/>
        <v>5693.8099999999995</v>
      </c>
      <c r="U24" s="56">
        <f t="shared" si="5"/>
        <v>10126.55</v>
      </c>
      <c r="V24" s="56">
        <f t="shared" si="5"/>
        <v>16219.16</v>
      </c>
      <c r="W24" s="56">
        <f t="shared" si="5"/>
        <v>23789.25</v>
      </c>
      <c r="X24" s="253">
        <f t="shared" si="5"/>
        <v>20577.83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5552.139999999999</v>
      </c>
      <c r="G26" s="17">
        <f>SUM(I26:P26)</f>
        <v>4058.9599999999996</v>
      </c>
      <c r="H26" s="272">
        <f t="shared" si="2"/>
        <v>1493.1799999999998</v>
      </c>
      <c r="I26" s="32">
        <v>0</v>
      </c>
      <c r="J26" s="31">
        <v>0</v>
      </c>
      <c r="K26" s="31">
        <v>0</v>
      </c>
      <c r="L26" s="31">
        <v>212.26999999999998</v>
      </c>
      <c r="M26" s="31">
        <v>940.04</v>
      </c>
      <c r="N26" s="31">
        <v>1701.26</v>
      </c>
      <c r="O26" s="31">
        <v>686.8100000000001</v>
      </c>
      <c r="P26" s="85">
        <v>518.58</v>
      </c>
      <c r="Q26" s="32">
        <v>0</v>
      </c>
      <c r="R26" s="31">
        <v>0</v>
      </c>
      <c r="S26" s="31">
        <v>41.13</v>
      </c>
      <c r="T26" s="31">
        <v>85.16</v>
      </c>
      <c r="U26" s="31">
        <v>225.51</v>
      </c>
      <c r="V26" s="31">
        <v>292.52</v>
      </c>
      <c r="W26" s="31">
        <v>415.04</v>
      </c>
      <c r="X26" s="85">
        <v>433.82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5729.630000000001</v>
      </c>
      <c r="G27" s="17">
        <f aca="true" t="shared" si="6" ref="G27:G43">SUM(I27:P27)</f>
        <v>4701.340000000001</v>
      </c>
      <c r="H27" s="272">
        <f t="shared" si="2"/>
        <v>1028.29</v>
      </c>
      <c r="I27" s="32">
        <v>0</v>
      </c>
      <c r="J27" s="31">
        <v>0</v>
      </c>
      <c r="K27" s="31">
        <v>25.83</v>
      </c>
      <c r="L27" s="31">
        <v>238.78</v>
      </c>
      <c r="M27" s="31">
        <v>1364.25</v>
      </c>
      <c r="N27" s="31">
        <v>1566.57</v>
      </c>
      <c r="O27" s="31">
        <v>1237.85</v>
      </c>
      <c r="P27" s="85">
        <v>268.06</v>
      </c>
      <c r="Q27" s="32">
        <v>0</v>
      </c>
      <c r="R27" s="31">
        <v>0</v>
      </c>
      <c r="S27" s="31">
        <v>0</v>
      </c>
      <c r="T27" s="31">
        <v>137.91</v>
      </c>
      <c r="U27" s="31">
        <v>244.89</v>
      </c>
      <c r="V27" s="31">
        <v>299.48999999999995</v>
      </c>
      <c r="W27" s="31">
        <v>71.72</v>
      </c>
      <c r="X27" s="85">
        <v>274.28000000000003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4254.969999999999</v>
      </c>
      <c r="G28" s="17">
        <f t="shared" si="6"/>
        <v>2440.6299999999997</v>
      </c>
      <c r="H28" s="272">
        <f t="shared" si="2"/>
        <v>1814.34</v>
      </c>
      <c r="I28" s="32">
        <v>0</v>
      </c>
      <c r="J28" s="31">
        <v>68.48</v>
      </c>
      <c r="K28" s="31">
        <v>0</v>
      </c>
      <c r="L28" s="31">
        <v>268.03</v>
      </c>
      <c r="M28" s="31">
        <v>732.6899999999999</v>
      </c>
      <c r="N28" s="31">
        <v>646.18</v>
      </c>
      <c r="O28" s="31">
        <v>519.79</v>
      </c>
      <c r="P28" s="85">
        <v>205.46</v>
      </c>
      <c r="Q28" s="32">
        <v>0</v>
      </c>
      <c r="R28" s="31">
        <v>0</v>
      </c>
      <c r="S28" s="31">
        <v>0</v>
      </c>
      <c r="T28" s="31">
        <v>320.08</v>
      </c>
      <c r="U28" s="31">
        <v>518.06</v>
      </c>
      <c r="V28" s="31">
        <v>309.18</v>
      </c>
      <c r="W28" s="31">
        <v>584.04</v>
      </c>
      <c r="X28" s="85">
        <v>82.98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2183.31</v>
      </c>
      <c r="G29" s="17">
        <f t="shared" si="6"/>
        <v>1609.66</v>
      </c>
      <c r="H29" s="272">
        <f t="shared" si="2"/>
        <v>573.65</v>
      </c>
      <c r="I29" s="32">
        <v>0</v>
      </c>
      <c r="J29" s="31">
        <v>0</v>
      </c>
      <c r="K29" s="31">
        <v>28.41</v>
      </c>
      <c r="L29" s="31">
        <v>0</v>
      </c>
      <c r="M29" s="31">
        <v>865.2800000000001</v>
      </c>
      <c r="N29" s="31">
        <v>300.92</v>
      </c>
      <c r="O29" s="31">
        <v>350.85</v>
      </c>
      <c r="P29" s="85">
        <v>64.19999999999999</v>
      </c>
      <c r="Q29" s="32">
        <v>16.86</v>
      </c>
      <c r="R29" s="31">
        <v>0</v>
      </c>
      <c r="S29" s="31">
        <v>0</v>
      </c>
      <c r="T29" s="31">
        <v>126.03</v>
      </c>
      <c r="U29" s="31">
        <v>98.33</v>
      </c>
      <c r="V29" s="31">
        <v>181.22</v>
      </c>
      <c r="W29" s="31">
        <v>109.72</v>
      </c>
      <c r="X29" s="85">
        <v>41.49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3486.6899999999996</v>
      </c>
      <c r="G30" s="17">
        <f t="shared" si="6"/>
        <v>1866.22</v>
      </c>
      <c r="H30" s="272">
        <f t="shared" si="2"/>
        <v>1620.4699999999998</v>
      </c>
      <c r="I30" s="32">
        <v>0</v>
      </c>
      <c r="J30" s="31">
        <v>0</v>
      </c>
      <c r="K30" s="31">
        <v>45.35</v>
      </c>
      <c r="L30" s="31">
        <v>280.48</v>
      </c>
      <c r="M30" s="31">
        <v>394.59</v>
      </c>
      <c r="N30" s="31">
        <v>597.03</v>
      </c>
      <c r="O30" s="31">
        <v>420.36</v>
      </c>
      <c r="P30" s="85">
        <v>128.41</v>
      </c>
      <c r="Q30" s="32">
        <v>0</v>
      </c>
      <c r="R30" s="31">
        <v>0</v>
      </c>
      <c r="S30" s="31">
        <v>0</v>
      </c>
      <c r="T30" s="31">
        <v>229.71</v>
      </c>
      <c r="U30" s="31">
        <v>339.03</v>
      </c>
      <c r="V30" s="31">
        <v>391.08</v>
      </c>
      <c r="W30" s="31">
        <v>550.59</v>
      </c>
      <c r="X30" s="85">
        <v>110.06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2457.1</v>
      </c>
      <c r="G31" s="17">
        <f t="shared" si="6"/>
        <v>0</v>
      </c>
      <c r="H31" s="272">
        <f t="shared" si="2"/>
        <v>2457.1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20.56</v>
      </c>
      <c r="T31" s="31">
        <v>610.2800000000001</v>
      </c>
      <c r="U31" s="31">
        <v>780.08</v>
      </c>
      <c r="V31" s="31">
        <v>469.21000000000004</v>
      </c>
      <c r="W31" s="31">
        <v>329.77</v>
      </c>
      <c r="X31" s="85">
        <v>247.20000000000002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1868.8599999999997</v>
      </c>
      <c r="G32" s="17">
        <f t="shared" si="6"/>
        <v>0</v>
      </c>
      <c r="H32" s="272">
        <f t="shared" si="2"/>
        <v>1868.8599999999997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208.39</v>
      </c>
      <c r="U32" s="31">
        <v>566.5799999999999</v>
      </c>
      <c r="V32" s="31">
        <v>585.25</v>
      </c>
      <c r="W32" s="31">
        <v>298.06</v>
      </c>
      <c r="X32" s="85">
        <v>210.57999999999998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2083.95</v>
      </c>
      <c r="G33" s="17">
        <f t="shared" si="6"/>
        <v>1044.31</v>
      </c>
      <c r="H33" s="272">
        <f>SUM(Q33:X33)</f>
        <v>1039.64</v>
      </c>
      <c r="I33" s="32">
        <v>71.2</v>
      </c>
      <c r="J33" s="31">
        <v>120.41</v>
      </c>
      <c r="K33" s="31">
        <v>46.190000000000005</v>
      </c>
      <c r="L33" s="31">
        <v>159.58</v>
      </c>
      <c r="M33" s="31">
        <v>128.57</v>
      </c>
      <c r="N33" s="31">
        <v>193.14999999999998</v>
      </c>
      <c r="O33" s="31">
        <v>172.19</v>
      </c>
      <c r="P33" s="85">
        <v>153.01999999999998</v>
      </c>
      <c r="Q33" s="32">
        <v>0</v>
      </c>
      <c r="R33" s="31">
        <v>0</v>
      </c>
      <c r="S33" s="31">
        <v>65.01</v>
      </c>
      <c r="T33" s="31">
        <v>337.42</v>
      </c>
      <c r="U33" s="31">
        <v>217.79999999999998</v>
      </c>
      <c r="V33" s="31">
        <v>378.43</v>
      </c>
      <c r="W33" s="31">
        <v>27.150000000000002</v>
      </c>
      <c r="X33" s="85">
        <v>13.83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7648.169999999999</v>
      </c>
      <c r="G34" s="17">
        <f t="shared" si="6"/>
        <v>4590.139999999999</v>
      </c>
      <c r="H34" s="272">
        <f t="shared" si="2"/>
        <v>3058.0299999999997</v>
      </c>
      <c r="I34" s="32">
        <v>71.2</v>
      </c>
      <c r="J34" s="31">
        <v>17.3</v>
      </c>
      <c r="K34" s="31">
        <v>98.32000000000001</v>
      </c>
      <c r="L34" s="31">
        <v>457.03</v>
      </c>
      <c r="M34" s="31">
        <v>1352.98</v>
      </c>
      <c r="N34" s="31">
        <v>1390.5</v>
      </c>
      <c r="O34" s="31">
        <v>831.4899999999999</v>
      </c>
      <c r="P34" s="85">
        <v>371.32</v>
      </c>
      <c r="Q34" s="32">
        <v>16.86</v>
      </c>
      <c r="R34" s="31">
        <v>0</v>
      </c>
      <c r="S34" s="31">
        <v>41.13</v>
      </c>
      <c r="T34" s="31">
        <v>332.95000000000005</v>
      </c>
      <c r="U34" s="31">
        <v>855.0400000000001</v>
      </c>
      <c r="V34" s="31">
        <v>925.9699999999999</v>
      </c>
      <c r="W34" s="31">
        <v>582.41</v>
      </c>
      <c r="X34" s="85">
        <v>303.67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8959.64</v>
      </c>
      <c r="G35" s="17">
        <f t="shared" si="6"/>
        <v>3384.77</v>
      </c>
      <c r="H35" s="272">
        <f t="shared" si="2"/>
        <v>5574.87</v>
      </c>
      <c r="I35" s="32">
        <v>0</v>
      </c>
      <c r="J35" s="31">
        <v>0</v>
      </c>
      <c r="K35" s="31">
        <v>0</v>
      </c>
      <c r="L35" s="31">
        <v>244.79000000000002</v>
      </c>
      <c r="M35" s="31">
        <v>274.66</v>
      </c>
      <c r="N35" s="31">
        <v>916.28</v>
      </c>
      <c r="O35" s="31">
        <v>1039.1399999999999</v>
      </c>
      <c r="P35" s="85">
        <v>909.9000000000001</v>
      </c>
      <c r="Q35" s="32">
        <v>0</v>
      </c>
      <c r="R35" s="31">
        <v>86.24</v>
      </c>
      <c r="S35" s="31">
        <v>20.56</v>
      </c>
      <c r="T35" s="31">
        <v>263.58</v>
      </c>
      <c r="U35" s="31">
        <v>635.27</v>
      </c>
      <c r="V35" s="31">
        <v>935.56</v>
      </c>
      <c r="W35" s="31">
        <v>1817.1399999999999</v>
      </c>
      <c r="X35" s="85">
        <v>1816.52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989.8100000000001</v>
      </c>
      <c r="G37" s="17">
        <f t="shared" si="6"/>
        <v>349.44999999999993</v>
      </c>
      <c r="H37" s="272">
        <f t="shared" si="2"/>
        <v>640.3600000000001</v>
      </c>
      <c r="I37" s="32">
        <v>71.2</v>
      </c>
      <c r="J37" s="31">
        <v>0</v>
      </c>
      <c r="K37" s="31">
        <v>24.11</v>
      </c>
      <c r="L37" s="31">
        <v>73.77</v>
      </c>
      <c r="M37" s="31">
        <v>135.82</v>
      </c>
      <c r="N37" s="31">
        <v>0</v>
      </c>
      <c r="O37" s="31">
        <v>31.71</v>
      </c>
      <c r="P37" s="85">
        <v>12.84</v>
      </c>
      <c r="Q37" s="32">
        <v>16.86</v>
      </c>
      <c r="R37" s="31">
        <v>35.13</v>
      </c>
      <c r="S37" s="31">
        <v>81.4</v>
      </c>
      <c r="T37" s="31">
        <v>90.09</v>
      </c>
      <c r="U37" s="31">
        <v>142.09</v>
      </c>
      <c r="V37" s="31">
        <v>148.57000000000002</v>
      </c>
      <c r="W37" s="31">
        <v>84.73</v>
      </c>
      <c r="X37" s="85">
        <v>41.49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2991.1800000000003</v>
      </c>
      <c r="G38" s="17">
        <f t="shared" si="6"/>
        <v>1653.98</v>
      </c>
      <c r="H38" s="272">
        <f t="shared" si="2"/>
        <v>1337.2</v>
      </c>
      <c r="I38" s="32">
        <v>0</v>
      </c>
      <c r="J38" s="31">
        <v>85.8</v>
      </c>
      <c r="K38" s="31">
        <v>103.78999999999999</v>
      </c>
      <c r="L38" s="31">
        <v>73.92999999999999</v>
      </c>
      <c r="M38" s="31">
        <v>106.24</v>
      </c>
      <c r="N38" s="31">
        <v>220.64000000000001</v>
      </c>
      <c r="O38" s="31">
        <v>606.21</v>
      </c>
      <c r="P38" s="85">
        <v>457.37</v>
      </c>
      <c r="Q38" s="32">
        <v>16.86</v>
      </c>
      <c r="R38" s="31">
        <v>0</v>
      </c>
      <c r="S38" s="31">
        <v>0</v>
      </c>
      <c r="T38" s="31">
        <v>67.88</v>
      </c>
      <c r="U38" s="31">
        <v>142.92</v>
      </c>
      <c r="V38" s="31">
        <v>330.81</v>
      </c>
      <c r="W38" s="31">
        <v>353.95</v>
      </c>
      <c r="X38" s="85">
        <v>424.78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470.67999999999995</v>
      </c>
      <c r="G39" s="17">
        <f t="shared" si="6"/>
        <v>312.23999999999995</v>
      </c>
      <c r="H39" s="272">
        <f t="shared" si="2"/>
        <v>158.43999999999997</v>
      </c>
      <c r="I39" s="32">
        <v>0</v>
      </c>
      <c r="J39" s="31">
        <v>0</v>
      </c>
      <c r="K39" s="31">
        <v>67.04</v>
      </c>
      <c r="L39" s="31">
        <v>74.59</v>
      </c>
      <c r="M39" s="31">
        <v>19.52</v>
      </c>
      <c r="N39" s="31">
        <v>126.42999999999999</v>
      </c>
      <c r="O39" s="31">
        <v>11.82</v>
      </c>
      <c r="P39" s="85">
        <v>12.84</v>
      </c>
      <c r="Q39" s="32">
        <v>0</v>
      </c>
      <c r="R39" s="31">
        <v>0</v>
      </c>
      <c r="S39" s="31">
        <v>0</v>
      </c>
      <c r="T39" s="31">
        <v>0</v>
      </c>
      <c r="U39" s="31">
        <v>19.830000000000002</v>
      </c>
      <c r="V39" s="31">
        <v>79.94999999999999</v>
      </c>
      <c r="W39" s="31">
        <v>31</v>
      </c>
      <c r="X39" s="85">
        <v>27.66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882.21</v>
      </c>
      <c r="G40" s="17">
        <f t="shared" si="6"/>
        <v>208.42000000000002</v>
      </c>
      <c r="H40" s="272">
        <f t="shared" si="2"/>
        <v>673.79</v>
      </c>
      <c r="I40" s="32">
        <v>0</v>
      </c>
      <c r="J40" s="31">
        <v>0</v>
      </c>
      <c r="K40" s="31">
        <v>0</v>
      </c>
      <c r="L40" s="31">
        <v>0</v>
      </c>
      <c r="M40" s="31">
        <v>19.52</v>
      </c>
      <c r="N40" s="31">
        <v>43.19</v>
      </c>
      <c r="O40" s="31">
        <v>94.35000000000001</v>
      </c>
      <c r="P40" s="85">
        <v>51.36</v>
      </c>
      <c r="Q40" s="32">
        <v>0</v>
      </c>
      <c r="R40" s="31">
        <v>0</v>
      </c>
      <c r="S40" s="31">
        <v>105.35</v>
      </c>
      <c r="T40" s="31">
        <v>45.04</v>
      </c>
      <c r="U40" s="31">
        <v>95.71000000000001</v>
      </c>
      <c r="V40" s="31">
        <v>0</v>
      </c>
      <c r="W40" s="31">
        <v>211.17</v>
      </c>
      <c r="X40" s="85">
        <v>216.51999999999998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871.6</v>
      </c>
      <c r="G42" s="17">
        <f t="shared" si="6"/>
        <v>424.99</v>
      </c>
      <c r="H42" s="272">
        <f t="shared" si="2"/>
        <v>446.61</v>
      </c>
      <c r="I42" s="32">
        <v>0</v>
      </c>
      <c r="J42" s="31">
        <v>0</v>
      </c>
      <c r="K42" s="31">
        <v>8.89</v>
      </c>
      <c r="L42" s="31">
        <v>44.650000000000006</v>
      </c>
      <c r="M42" s="31">
        <v>128.57</v>
      </c>
      <c r="N42" s="31">
        <v>86.44</v>
      </c>
      <c r="O42" s="31">
        <v>117.92</v>
      </c>
      <c r="P42" s="85">
        <v>38.519999999999996</v>
      </c>
      <c r="Q42" s="32">
        <v>0</v>
      </c>
      <c r="R42" s="31">
        <v>0</v>
      </c>
      <c r="S42" s="31">
        <v>11.6</v>
      </c>
      <c r="T42" s="31">
        <v>128.42999999999998</v>
      </c>
      <c r="U42" s="31">
        <v>23.93</v>
      </c>
      <c r="V42" s="31">
        <v>48.64</v>
      </c>
      <c r="W42" s="31">
        <v>96.87</v>
      </c>
      <c r="X42" s="85">
        <v>137.14000000000001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24647.159999999996</v>
      </c>
      <c r="G43" s="17">
        <f t="shared" si="6"/>
        <v>11252.55</v>
      </c>
      <c r="H43" s="272">
        <f t="shared" si="2"/>
        <v>13394.609999999999</v>
      </c>
      <c r="I43" s="32">
        <v>0</v>
      </c>
      <c r="J43" s="31">
        <v>0</v>
      </c>
      <c r="K43" s="31">
        <v>8.89</v>
      </c>
      <c r="L43" s="31">
        <v>466.75</v>
      </c>
      <c r="M43" s="31">
        <v>1598.3700000000001</v>
      </c>
      <c r="N43" s="31">
        <v>2452.15</v>
      </c>
      <c r="O43" s="31">
        <v>3667.1800000000003</v>
      </c>
      <c r="P43" s="85">
        <v>3059.21</v>
      </c>
      <c r="Q43" s="32">
        <v>0</v>
      </c>
      <c r="R43" s="31">
        <v>0</v>
      </c>
      <c r="S43" s="31">
        <v>62.370000000000005</v>
      </c>
      <c r="T43" s="31">
        <v>252.2</v>
      </c>
      <c r="U43" s="31">
        <v>1106.82</v>
      </c>
      <c r="V43" s="31">
        <v>2303</v>
      </c>
      <c r="W43" s="31">
        <v>4569.549999999999</v>
      </c>
      <c r="X43" s="85">
        <v>5100.67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68127.66</v>
      </c>
      <c r="G44" s="17">
        <f t="shared" si="4"/>
        <v>40562.07</v>
      </c>
      <c r="H44" s="272">
        <f t="shared" si="2"/>
        <v>27565.59</v>
      </c>
      <c r="I44" s="32">
        <v>43.08</v>
      </c>
      <c r="J44" s="31">
        <v>17.31</v>
      </c>
      <c r="K44" s="31">
        <v>140.93</v>
      </c>
      <c r="L44" s="31">
        <v>3829.27</v>
      </c>
      <c r="M44" s="31">
        <v>8992.58</v>
      </c>
      <c r="N44" s="31">
        <v>10614.789999999999</v>
      </c>
      <c r="O44" s="31">
        <v>10942.76</v>
      </c>
      <c r="P44" s="85">
        <v>5981.35</v>
      </c>
      <c r="Q44" s="32">
        <v>0</v>
      </c>
      <c r="R44" s="31">
        <v>0</v>
      </c>
      <c r="S44" s="31">
        <v>164.32</v>
      </c>
      <c r="T44" s="31">
        <v>1578.8899999999999</v>
      </c>
      <c r="U44" s="31">
        <v>2470.6</v>
      </c>
      <c r="V44" s="31">
        <v>5753.51</v>
      </c>
      <c r="W44" s="31">
        <v>9621.710000000001</v>
      </c>
      <c r="X44" s="85">
        <v>7976.56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16272.03</v>
      </c>
      <c r="G45" s="17">
        <f t="shared" si="4"/>
        <v>10671.95</v>
      </c>
      <c r="H45" s="272">
        <f t="shared" si="2"/>
        <v>5600.08</v>
      </c>
      <c r="I45" s="32">
        <v>85.55</v>
      </c>
      <c r="J45" s="31">
        <v>0</v>
      </c>
      <c r="K45" s="31">
        <v>0</v>
      </c>
      <c r="L45" s="31">
        <v>90.78</v>
      </c>
      <c r="M45" s="31">
        <v>1064.08</v>
      </c>
      <c r="N45" s="31">
        <v>2280.7599999999998</v>
      </c>
      <c r="O45" s="31">
        <v>4247.9</v>
      </c>
      <c r="P45" s="85">
        <v>2902.88</v>
      </c>
      <c r="Q45" s="32">
        <v>16.86</v>
      </c>
      <c r="R45" s="31">
        <v>0</v>
      </c>
      <c r="S45" s="31">
        <v>11.6</v>
      </c>
      <c r="T45" s="31">
        <v>153.25</v>
      </c>
      <c r="U45" s="31">
        <v>430.85</v>
      </c>
      <c r="V45" s="31">
        <v>1000.14</v>
      </c>
      <c r="W45" s="31">
        <v>1980.8600000000001</v>
      </c>
      <c r="X45" s="85">
        <v>2006.52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1237.52</v>
      </c>
      <c r="G47" s="17">
        <f t="shared" si="4"/>
        <v>643.93</v>
      </c>
      <c r="H47" s="272">
        <f t="shared" si="2"/>
        <v>593.59</v>
      </c>
      <c r="I47" s="32">
        <v>0</v>
      </c>
      <c r="J47" s="31">
        <v>0</v>
      </c>
      <c r="K47" s="31">
        <v>8.89</v>
      </c>
      <c r="L47" s="31">
        <v>30.52</v>
      </c>
      <c r="M47" s="31">
        <v>179.21</v>
      </c>
      <c r="N47" s="31">
        <v>73.98</v>
      </c>
      <c r="O47" s="31">
        <v>287.66</v>
      </c>
      <c r="P47" s="85">
        <v>63.67</v>
      </c>
      <c r="Q47" s="32">
        <v>0</v>
      </c>
      <c r="R47" s="31">
        <v>0</v>
      </c>
      <c r="S47" s="31">
        <v>0</v>
      </c>
      <c r="T47" s="31">
        <v>52.94</v>
      </c>
      <c r="U47" s="31">
        <v>78.5</v>
      </c>
      <c r="V47" s="31">
        <v>127.25</v>
      </c>
      <c r="W47" s="31">
        <v>153.73000000000002</v>
      </c>
      <c r="X47" s="85">
        <v>181.17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6127.619999999999</v>
      </c>
      <c r="G48" s="17">
        <f t="shared" si="4"/>
        <v>4912.919999999999</v>
      </c>
      <c r="H48" s="272">
        <f t="shared" si="2"/>
        <v>1214.7</v>
      </c>
      <c r="I48" s="32">
        <v>0</v>
      </c>
      <c r="J48" s="31">
        <v>0</v>
      </c>
      <c r="K48" s="31">
        <v>85.53</v>
      </c>
      <c r="L48" s="31">
        <v>1421.36</v>
      </c>
      <c r="M48" s="31">
        <v>1378.26</v>
      </c>
      <c r="N48" s="31">
        <v>1280.1499999999999</v>
      </c>
      <c r="O48" s="31">
        <v>624.99</v>
      </c>
      <c r="P48" s="85">
        <v>122.63000000000001</v>
      </c>
      <c r="Q48" s="32">
        <v>0</v>
      </c>
      <c r="R48" s="31">
        <v>0</v>
      </c>
      <c r="S48" s="31">
        <v>0</v>
      </c>
      <c r="T48" s="31">
        <v>58.62</v>
      </c>
      <c r="U48" s="31">
        <v>260.81</v>
      </c>
      <c r="V48" s="31">
        <v>316.65</v>
      </c>
      <c r="W48" s="31">
        <v>336.49</v>
      </c>
      <c r="X48" s="85">
        <v>242.13000000000002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1028.9299999999998</v>
      </c>
      <c r="G49" s="17">
        <f t="shared" si="4"/>
        <v>720.05</v>
      </c>
      <c r="H49" s="272">
        <f t="shared" si="2"/>
        <v>308.88</v>
      </c>
      <c r="I49" s="32">
        <v>0</v>
      </c>
      <c r="J49" s="31">
        <v>0</v>
      </c>
      <c r="K49" s="31">
        <v>0</v>
      </c>
      <c r="L49" s="31">
        <v>90.31</v>
      </c>
      <c r="M49" s="31">
        <v>153.25</v>
      </c>
      <c r="N49" s="31">
        <v>58.25</v>
      </c>
      <c r="O49" s="31">
        <v>184.13</v>
      </c>
      <c r="P49" s="85">
        <v>234.11</v>
      </c>
      <c r="Q49" s="32">
        <v>33.709999999999994</v>
      </c>
      <c r="R49" s="31">
        <v>0</v>
      </c>
      <c r="S49" s="31">
        <v>0</v>
      </c>
      <c r="T49" s="31">
        <v>14.94</v>
      </c>
      <c r="U49" s="31">
        <v>23.93</v>
      </c>
      <c r="V49" s="31">
        <v>63.29</v>
      </c>
      <c r="W49" s="31">
        <v>103.86</v>
      </c>
      <c r="X49" s="85">
        <v>69.15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11280.689999999999</v>
      </c>
      <c r="G51" s="17">
        <f t="shared" si="4"/>
        <v>6500.11</v>
      </c>
      <c r="H51" s="272">
        <f t="shared" si="2"/>
        <v>4780.579999999999</v>
      </c>
      <c r="I51" s="32">
        <v>0</v>
      </c>
      <c r="J51" s="31">
        <v>0</v>
      </c>
      <c r="K51" s="31">
        <v>143.44</v>
      </c>
      <c r="L51" s="31">
        <v>841.9799999999999</v>
      </c>
      <c r="M51" s="31">
        <v>1201.84</v>
      </c>
      <c r="N51" s="31">
        <v>1557.62</v>
      </c>
      <c r="O51" s="31">
        <v>1765.64</v>
      </c>
      <c r="P51" s="85">
        <v>989.5899999999999</v>
      </c>
      <c r="Q51" s="32">
        <v>0</v>
      </c>
      <c r="R51" s="31">
        <v>56.92</v>
      </c>
      <c r="S51" s="31">
        <v>108.97</v>
      </c>
      <c r="T51" s="31">
        <v>568.14</v>
      </c>
      <c r="U51" s="31">
        <v>849.97</v>
      </c>
      <c r="V51" s="31">
        <v>1279.4399999999998</v>
      </c>
      <c r="W51" s="31">
        <v>1366.6799999999998</v>
      </c>
      <c r="X51" s="85">
        <v>550.4599999999999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504.39</v>
      </c>
      <c r="G52" s="17">
        <f t="shared" si="4"/>
        <v>342.22999999999996</v>
      </c>
      <c r="H52" s="272">
        <f>SUM(Q52:X52)</f>
        <v>162.16</v>
      </c>
      <c r="I52" s="32">
        <v>0</v>
      </c>
      <c r="J52" s="31">
        <v>0</v>
      </c>
      <c r="K52" s="31">
        <v>0</v>
      </c>
      <c r="L52" s="31">
        <v>0</v>
      </c>
      <c r="M52" s="31">
        <v>0</v>
      </c>
      <c r="N52" s="31">
        <v>15.06</v>
      </c>
      <c r="O52" s="31">
        <v>212.14</v>
      </c>
      <c r="P52" s="85">
        <v>115.02999999999999</v>
      </c>
      <c r="Q52" s="32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93.00999999999999</v>
      </c>
      <c r="X52" s="85">
        <v>69.15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1608</v>
      </c>
      <c r="G53" s="17">
        <f>SUM(I53:P53)</f>
        <v>807.49</v>
      </c>
      <c r="H53" s="272">
        <f>SUM(Q53:X53)</f>
        <v>800.51</v>
      </c>
      <c r="I53" s="32">
        <v>668.73</v>
      </c>
      <c r="J53" s="31">
        <v>85.78</v>
      </c>
      <c r="K53" s="31">
        <v>52.98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768.63</v>
      </c>
      <c r="R53" s="31">
        <v>0</v>
      </c>
      <c r="S53" s="31">
        <v>0</v>
      </c>
      <c r="T53" s="31">
        <v>31.88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28067.78</v>
      </c>
      <c r="G54" s="54">
        <f>SUM(G55:G61)</f>
        <v>17470.5</v>
      </c>
      <c r="H54" s="270">
        <f>SUM(H55:H61)</f>
        <v>10597.279999999999</v>
      </c>
      <c r="I54" s="55">
        <f>SUM(I55:I61)</f>
        <v>86.16</v>
      </c>
      <c r="J54" s="56">
        <f aca="true" t="shared" si="7" ref="J54:X54">SUM(J55:J61)</f>
        <v>206.94</v>
      </c>
      <c r="K54" s="56">
        <f t="shared" si="7"/>
        <v>2313.37</v>
      </c>
      <c r="L54" s="56">
        <f t="shared" si="7"/>
        <v>6072.36</v>
      </c>
      <c r="M54" s="56">
        <f>SUM(M55:M61)</f>
        <v>2751.4700000000003</v>
      </c>
      <c r="N54" s="56">
        <f t="shared" si="7"/>
        <v>2422.6600000000003</v>
      </c>
      <c r="O54" s="56">
        <f t="shared" si="7"/>
        <v>1763.8700000000001</v>
      </c>
      <c r="P54" s="253">
        <f>SUM(P55:P61)</f>
        <v>1853.67</v>
      </c>
      <c r="Q54" s="55">
        <f t="shared" si="7"/>
        <v>67.42999999999999</v>
      </c>
      <c r="R54" s="56">
        <f t="shared" si="7"/>
        <v>256.99</v>
      </c>
      <c r="S54" s="56">
        <f t="shared" si="7"/>
        <v>1031.56</v>
      </c>
      <c r="T54" s="56">
        <f t="shared" si="7"/>
        <v>1485.73</v>
      </c>
      <c r="U54" s="56">
        <f t="shared" si="7"/>
        <v>1283.32</v>
      </c>
      <c r="V54" s="56">
        <f t="shared" si="7"/>
        <v>1117.32</v>
      </c>
      <c r="W54" s="56">
        <f t="shared" si="7"/>
        <v>2067.31</v>
      </c>
      <c r="X54" s="253">
        <f t="shared" si="7"/>
        <v>3287.6199999999994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6837.34</v>
      </c>
      <c r="G55" s="17">
        <f t="shared" si="4"/>
        <v>5062.05</v>
      </c>
      <c r="H55" s="272">
        <f t="shared" si="2"/>
        <v>1775.2900000000002</v>
      </c>
      <c r="I55" s="255">
        <v>0</v>
      </c>
      <c r="J55" s="33">
        <v>34.61</v>
      </c>
      <c r="K55" s="33">
        <v>983.0100000000001</v>
      </c>
      <c r="L55" s="33">
        <v>1689.41</v>
      </c>
      <c r="M55" s="33">
        <v>786.72</v>
      </c>
      <c r="N55" s="33">
        <v>969.33</v>
      </c>
      <c r="O55" s="33">
        <v>534.77</v>
      </c>
      <c r="P55" s="85">
        <v>64.19999999999999</v>
      </c>
      <c r="Q55" s="255">
        <v>0</v>
      </c>
      <c r="R55" s="33">
        <v>186.73000000000002</v>
      </c>
      <c r="S55" s="33">
        <v>128.06</v>
      </c>
      <c r="T55" s="33">
        <v>347.54</v>
      </c>
      <c r="U55" s="33">
        <v>634</v>
      </c>
      <c r="V55" s="33">
        <v>168.91</v>
      </c>
      <c r="W55" s="33">
        <v>282.39</v>
      </c>
      <c r="X55" s="256">
        <v>27.66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7261.24</v>
      </c>
      <c r="G56" s="17">
        <f t="shared" si="4"/>
        <v>2952.14</v>
      </c>
      <c r="H56" s="272">
        <f t="shared" si="2"/>
        <v>4309.1</v>
      </c>
      <c r="I56" s="255">
        <v>0</v>
      </c>
      <c r="J56" s="33">
        <v>0</v>
      </c>
      <c r="K56" s="33">
        <v>52.98</v>
      </c>
      <c r="L56" s="33">
        <v>328.81</v>
      </c>
      <c r="M56" s="33">
        <v>274.66</v>
      </c>
      <c r="N56" s="33">
        <v>425.15</v>
      </c>
      <c r="O56" s="33">
        <v>634</v>
      </c>
      <c r="P56" s="85">
        <v>1236.54</v>
      </c>
      <c r="Q56" s="255">
        <v>0</v>
      </c>
      <c r="R56" s="33">
        <v>0</v>
      </c>
      <c r="S56" s="33">
        <v>0</v>
      </c>
      <c r="T56" s="33">
        <v>43.26</v>
      </c>
      <c r="U56" s="33">
        <v>39.660000000000004</v>
      </c>
      <c r="V56" s="33">
        <v>326.78000000000003</v>
      </c>
      <c r="W56" s="33">
        <v>1062.27</v>
      </c>
      <c r="X56" s="256">
        <v>2837.13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1601.9200000000003</v>
      </c>
      <c r="G57" s="17">
        <f t="shared" si="4"/>
        <v>1238.1900000000003</v>
      </c>
      <c r="H57" s="272">
        <f t="shared" si="2"/>
        <v>363.7300000000001</v>
      </c>
      <c r="I57" s="255">
        <v>28.72</v>
      </c>
      <c r="J57" s="33">
        <v>137.72</v>
      </c>
      <c r="K57" s="33">
        <v>120.55000000000001</v>
      </c>
      <c r="L57" s="33">
        <v>371.90000000000003</v>
      </c>
      <c r="M57" s="33">
        <v>169.8</v>
      </c>
      <c r="N57" s="33">
        <v>166.69</v>
      </c>
      <c r="O57" s="33">
        <v>102.63</v>
      </c>
      <c r="P57" s="85">
        <v>140.18</v>
      </c>
      <c r="Q57" s="255">
        <v>33.709999999999994</v>
      </c>
      <c r="R57" s="33">
        <v>0</v>
      </c>
      <c r="S57" s="33">
        <v>52.720000000000006</v>
      </c>
      <c r="T57" s="33">
        <v>16.72</v>
      </c>
      <c r="U57" s="33">
        <v>23.93</v>
      </c>
      <c r="V57" s="33">
        <v>16.66</v>
      </c>
      <c r="W57" s="33">
        <v>192.33</v>
      </c>
      <c r="X57" s="256">
        <v>27.66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110.28</v>
      </c>
      <c r="G58" s="17">
        <f t="shared" si="4"/>
        <v>57.8</v>
      </c>
      <c r="H58" s="272">
        <f t="shared" si="2"/>
        <v>52.480000000000004</v>
      </c>
      <c r="I58" s="255">
        <v>0</v>
      </c>
      <c r="J58" s="33">
        <v>0</v>
      </c>
      <c r="K58" s="33">
        <v>8.89</v>
      </c>
      <c r="L58" s="33">
        <v>29.39</v>
      </c>
      <c r="M58" s="33">
        <v>19.52</v>
      </c>
      <c r="N58" s="33">
        <v>0</v>
      </c>
      <c r="O58" s="33">
        <v>0</v>
      </c>
      <c r="P58" s="85">
        <v>0</v>
      </c>
      <c r="Q58" s="255">
        <v>0</v>
      </c>
      <c r="R58" s="33">
        <v>0</v>
      </c>
      <c r="S58" s="33">
        <v>0</v>
      </c>
      <c r="T58" s="33">
        <v>0</v>
      </c>
      <c r="U58" s="33">
        <v>19.830000000000002</v>
      </c>
      <c r="V58" s="33">
        <v>32.65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9565.29</v>
      </c>
      <c r="G59" s="17">
        <f t="shared" si="4"/>
        <v>6439.21</v>
      </c>
      <c r="H59" s="272">
        <f t="shared" si="2"/>
        <v>3126.0800000000004</v>
      </c>
      <c r="I59" s="255">
        <v>0</v>
      </c>
      <c r="J59" s="33">
        <v>0</v>
      </c>
      <c r="K59" s="33">
        <v>945.99</v>
      </c>
      <c r="L59" s="33">
        <v>3104.73</v>
      </c>
      <c r="M59" s="33">
        <v>1033.9199999999998</v>
      </c>
      <c r="N59" s="33">
        <v>758.05</v>
      </c>
      <c r="O59" s="33">
        <v>413.48</v>
      </c>
      <c r="P59" s="85">
        <v>183.04000000000002</v>
      </c>
      <c r="Q59" s="255">
        <v>0</v>
      </c>
      <c r="R59" s="33">
        <v>35.13</v>
      </c>
      <c r="S59" s="33">
        <v>829.53</v>
      </c>
      <c r="T59" s="33">
        <v>879.7</v>
      </c>
      <c r="U59" s="33">
        <v>526.24</v>
      </c>
      <c r="V59" s="33">
        <v>365.12</v>
      </c>
      <c r="W59" s="33">
        <v>379.72</v>
      </c>
      <c r="X59" s="256">
        <v>110.64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267.31</v>
      </c>
      <c r="G60" s="17">
        <f t="shared" si="4"/>
        <v>194.93</v>
      </c>
      <c r="H60" s="272">
        <f t="shared" si="2"/>
        <v>72.38</v>
      </c>
      <c r="I60" s="255">
        <v>14.36</v>
      </c>
      <c r="J60" s="33">
        <v>0</v>
      </c>
      <c r="K60" s="33">
        <v>59.7</v>
      </c>
      <c r="L60" s="33">
        <v>29.23</v>
      </c>
      <c r="M60" s="33">
        <v>78.8</v>
      </c>
      <c r="N60" s="33">
        <v>0</v>
      </c>
      <c r="O60" s="33">
        <v>0</v>
      </c>
      <c r="P60" s="85">
        <v>12.84</v>
      </c>
      <c r="Q60" s="255">
        <v>16.86</v>
      </c>
      <c r="R60" s="33">
        <v>0</v>
      </c>
      <c r="S60" s="33">
        <v>0</v>
      </c>
      <c r="T60" s="33">
        <v>41.69</v>
      </c>
      <c r="U60" s="33">
        <v>0</v>
      </c>
      <c r="V60" s="33">
        <v>0</v>
      </c>
      <c r="W60" s="33">
        <v>0</v>
      </c>
      <c r="X60" s="256">
        <v>13.83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2424.3999999999996</v>
      </c>
      <c r="G61" s="17">
        <f t="shared" si="4"/>
        <v>1526.1799999999998</v>
      </c>
      <c r="H61" s="272">
        <f t="shared" si="2"/>
        <v>898.22</v>
      </c>
      <c r="I61" s="255">
        <v>43.08</v>
      </c>
      <c r="J61" s="33">
        <v>34.61</v>
      </c>
      <c r="K61" s="33">
        <v>142.25</v>
      </c>
      <c r="L61" s="33">
        <v>518.89</v>
      </c>
      <c r="M61" s="33">
        <v>388.05</v>
      </c>
      <c r="N61" s="33">
        <v>103.44</v>
      </c>
      <c r="O61" s="33">
        <v>78.99000000000001</v>
      </c>
      <c r="P61" s="85">
        <v>216.87</v>
      </c>
      <c r="Q61" s="255">
        <v>16.86</v>
      </c>
      <c r="R61" s="33">
        <v>35.13</v>
      </c>
      <c r="S61" s="33">
        <v>21.25</v>
      </c>
      <c r="T61" s="33">
        <v>156.82</v>
      </c>
      <c r="U61" s="33">
        <v>39.660000000000004</v>
      </c>
      <c r="V61" s="33">
        <v>207.2</v>
      </c>
      <c r="W61" s="33">
        <v>150.60000000000002</v>
      </c>
      <c r="X61" s="256">
        <v>270.7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32811.67</v>
      </c>
      <c r="G62" s="97">
        <f t="shared" si="4"/>
        <v>12436.099999999999</v>
      </c>
      <c r="H62" s="274">
        <f>SUM(Q62:X62)</f>
        <v>20375.57</v>
      </c>
      <c r="I62" s="98">
        <v>0</v>
      </c>
      <c r="J62" s="94">
        <v>0</v>
      </c>
      <c r="K62" s="94">
        <v>25.83</v>
      </c>
      <c r="L62" s="94">
        <v>251.8</v>
      </c>
      <c r="M62" s="94">
        <v>377.07</v>
      </c>
      <c r="N62" s="94">
        <v>570.2700000000001</v>
      </c>
      <c r="O62" s="94">
        <v>2895.99</v>
      </c>
      <c r="P62" s="95">
        <v>8315.14</v>
      </c>
      <c r="Q62" s="98">
        <v>66.73</v>
      </c>
      <c r="R62" s="94">
        <v>35.13</v>
      </c>
      <c r="S62" s="94">
        <v>23.2</v>
      </c>
      <c r="T62" s="94">
        <v>45.04</v>
      </c>
      <c r="U62" s="94">
        <v>23.93</v>
      </c>
      <c r="V62" s="94">
        <v>612.83</v>
      </c>
      <c r="W62" s="94">
        <v>4507.7699999999995</v>
      </c>
      <c r="X62" s="95">
        <v>15060.94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164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79950.043</v>
      </c>
      <c r="G6" s="60">
        <f>SUM(I6:P6)</f>
        <v>40341.977999999996</v>
      </c>
      <c r="H6" s="268">
        <f>SUM(Q6:X6)</f>
        <v>39608.065</v>
      </c>
      <c r="I6" s="61">
        <v>2926.281</v>
      </c>
      <c r="J6" s="62">
        <v>5852.559</v>
      </c>
      <c r="K6" s="62">
        <v>9903.445</v>
      </c>
      <c r="L6" s="62">
        <v>12733.589</v>
      </c>
      <c r="M6" s="62">
        <v>4568.58</v>
      </c>
      <c r="N6" s="62">
        <v>2761.696</v>
      </c>
      <c r="O6" s="62">
        <v>1245.045</v>
      </c>
      <c r="P6" s="249">
        <v>350.783</v>
      </c>
      <c r="Q6" s="61">
        <v>2709.702</v>
      </c>
      <c r="R6" s="62">
        <v>5380.141</v>
      </c>
      <c r="S6" s="62">
        <v>9621.406</v>
      </c>
      <c r="T6" s="62">
        <v>12563.619</v>
      </c>
      <c r="U6" s="62">
        <v>4573.985</v>
      </c>
      <c r="V6" s="62">
        <v>2876.161</v>
      </c>
      <c r="W6" s="62">
        <v>1422.539</v>
      </c>
      <c r="X6" s="249">
        <v>460.512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589412.38</v>
      </c>
      <c r="G9" s="50">
        <f>SUM(I9:P9)</f>
        <v>333344.39</v>
      </c>
      <c r="H9" s="269">
        <f>SUM(Q9:X9)</f>
        <v>256067.99</v>
      </c>
      <c r="I9" s="51">
        <f aca="true" t="shared" si="0" ref="I9:X9">I10+I24+I54+I62</f>
        <v>11268.939999999999</v>
      </c>
      <c r="J9" s="52">
        <f t="shared" si="0"/>
        <v>2726.3</v>
      </c>
      <c r="K9" s="52">
        <f t="shared" si="0"/>
        <v>15012.26</v>
      </c>
      <c r="L9" s="52">
        <f t="shared" si="0"/>
        <v>52052.89</v>
      </c>
      <c r="M9" s="52">
        <f t="shared" si="0"/>
        <v>53807.64</v>
      </c>
      <c r="N9" s="52">
        <f t="shared" si="0"/>
        <v>72781.06</v>
      </c>
      <c r="O9" s="52">
        <f t="shared" si="0"/>
        <v>80032.11000000002</v>
      </c>
      <c r="P9" s="252">
        <f t="shared" si="0"/>
        <v>45663.19</v>
      </c>
      <c r="Q9" s="51">
        <f t="shared" si="0"/>
        <v>10744.01</v>
      </c>
      <c r="R9" s="52">
        <f t="shared" si="0"/>
        <v>2470.7500000000005</v>
      </c>
      <c r="S9" s="52">
        <f t="shared" si="0"/>
        <v>10984.109999999999</v>
      </c>
      <c r="T9" s="52">
        <f t="shared" si="0"/>
        <v>28079.610000000004</v>
      </c>
      <c r="U9" s="52">
        <f t="shared" si="0"/>
        <v>28737.26</v>
      </c>
      <c r="V9" s="52">
        <f t="shared" si="0"/>
        <v>51877.93000000001</v>
      </c>
      <c r="W9" s="52">
        <f t="shared" si="0"/>
        <v>69573.26</v>
      </c>
      <c r="X9" s="252">
        <f t="shared" si="0"/>
        <v>53601.06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94341.7</v>
      </c>
      <c r="G10" s="54">
        <f>SUM(I10:P10)</f>
        <v>47156.79</v>
      </c>
      <c r="H10" s="270">
        <f>SUM(Q10:X10)</f>
        <v>47184.909999999996</v>
      </c>
      <c r="I10" s="55">
        <f>SUM(I11:I23)</f>
        <v>7863.069999999999</v>
      </c>
      <c r="J10" s="56">
        <f>SUM(J11:J23)</f>
        <v>688.94</v>
      </c>
      <c r="K10" s="56">
        <f>SUM(K11:K23)</f>
        <v>1024.4599999999998</v>
      </c>
      <c r="L10" s="56">
        <f aca="true" t="shared" si="1" ref="L10:X10">SUM(L11:L23)</f>
        <v>5947.4</v>
      </c>
      <c r="M10" s="56">
        <f t="shared" si="1"/>
        <v>5144.160000000001</v>
      </c>
      <c r="N10" s="56">
        <f t="shared" si="1"/>
        <v>9554.279999999999</v>
      </c>
      <c r="O10" s="56">
        <f t="shared" si="1"/>
        <v>11023.83</v>
      </c>
      <c r="P10" s="253">
        <f t="shared" si="1"/>
        <v>5910.65</v>
      </c>
      <c r="Q10" s="55">
        <f t="shared" si="1"/>
        <v>8413.94</v>
      </c>
      <c r="R10" s="56">
        <f t="shared" si="1"/>
        <v>616.72</v>
      </c>
      <c r="S10" s="56">
        <f t="shared" si="1"/>
        <v>1557.57</v>
      </c>
      <c r="T10" s="56">
        <f t="shared" si="1"/>
        <v>3748.8100000000004</v>
      </c>
      <c r="U10" s="56">
        <f t="shared" si="1"/>
        <v>3555.09</v>
      </c>
      <c r="V10" s="56">
        <f t="shared" si="1"/>
        <v>9605.539999999999</v>
      </c>
      <c r="W10" s="56">
        <f t="shared" si="1"/>
        <v>11860.24</v>
      </c>
      <c r="X10" s="253">
        <f t="shared" si="1"/>
        <v>7826.999999999999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14396.99</v>
      </c>
      <c r="G11" s="19">
        <f>SUM(I11:P11)</f>
        <v>10339.05</v>
      </c>
      <c r="H11" s="271">
        <f aca="true" t="shared" si="2" ref="H11:H61">SUM(Q11:X11)</f>
        <v>4057.94</v>
      </c>
      <c r="I11" s="18">
        <v>21.91</v>
      </c>
      <c r="J11" s="31">
        <v>0</v>
      </c>
      <c r="K11" s="31">
        <v>246.41</v>
      </c>
      <c r="L11" s="31">
        <v>2557.68</v>
      </c>
      <c r="M11" s="31">
        <v>2478.7400000000002</v>
      </c>
      <c r="N11" s="31">
        <v>2627.63</v>
      </c>
      <c r="O11" s="31">
        <v>1985.43</v>
      </c>
      <c r="P11" s="85">
        <v>421.25</v>
      </c>
      <c r="Q11" s="32">
        <v>0</v>
      </c>
      <c r="R11" s="31">
        <v>0</v>
      </c>
      <c r="S11" s="31">
        <v>234.73</v>
      </c>
      <c r="T11" s="31">
        <v>989.58</v>
      </c>
      <c r="U11" s="31">
        <v>525.63</v>
      </c>
      <c r="V11" s="31">
        <v>1026.5</v>
      </c>
      <c r="W11" s="31">
        <v>879.9200000000001</v>
      </c>
      <c r="X11" s="85">
        <v>401.58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1141.12</v>
      </c>
      <c r="G12" s="19">
        <f aca="true" t="shared" si="4" ref="G12:G62">SUM(I12:P12)</f>
        <v>870.97</v>
      </c>
      <c r="H12" s="271">
        <f t="shared" si="2"/>
        <v>270.15</v>
      </c>
      <c r="I12" s="18">
        <v>21.91</v>
      </c>
      <c r="J12" s="31">
        <v>0</v>
      </c>
      <c r="K12" s="31">
        <v>77.17</v>
      </c>
      <c r="L12" s="31">
        <v>669.4</v>
      </c>
      <c r="M12" s="31">
        <v>102.49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51.839999999999996</v>
      </c>
      <c r="T12" s="31">
        <v>191.07</v>
      </c>
      <c r="U12" s="31">
        <v>0</v>
      </c>
      <c r="V12" s="31">
        <v>0</v>
      </c>
      <c r="W12" s="31">
        <v>27.240000000000002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15420.400000000001</v>
      </c>
      <c r="G13" s="19">
        <f t="shared" si="4"/>
        <v>5827.97</v>
      </c>
      <c r="H13" s="271">
        <f t="shared" si="2"/>
        <v>9592.43</v>
      </c>
      <c r="I13" s="18">
        <v>312.79</v>
      </c>
      <c r="J13" s="31">
        <v>105.91000000000001</v>
      </c>
      <c r="K13" s="31">
        <v>43.14</v>
      </c>
      <c r="L13" s="31">
        <v>149.94</v>
      </c>
      <c r="M13" s="31">
        <v>330.14</v>
      </c>
      <c r="N13" s="31">
        <v>1661.6100000000001</v>
      </c>
      <c r="O13" s="31">
        <v>2021.76</v>
      </c>
      <c r="P13" s="85">
        <v>1202.68</v>
      </c>
      <c r="Q13" s="32">
        <v>633.49</v>
      </c>
      <c r="R13" s="31">
        <v>0</v>
      </c>
      <c r="S13" s="31">
        <v>130.53</v>
      </c>
      <c r="T13" s="31">
        <v>440</v>
      </c>
      <c r="U13" s="31">
        <v>821.11</v>
      </c>
      <c r="V13" s="31">
        <v>2527.32</v>
      </c>
      <c r="W13" s="31">
        <v>2615.05</v>
      </c>
      <c r="X13" s="85">
        <v>2424.93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334.95</v>
      </c>
      <c r="G14" s="19">
        <f t="shared" si="4"/>
        <v>142.12</v>
      </c>
      <c r="H14" s="271">
        <f t="shared" si="2"/>
        <v>192.82999999999998</v>
      </c>
      <c r="I14" s="18">
        <v>21.91</v>
      </c>
      <c r="J14" s="31">
        <v>27.75</v>
      </c>
      <c r="K14" s="31">
        <v>0</v>
      </c>
      <c r="L14" s="31">
        <v>0</v>
      </c>
      <c r="M14" s="31">
        <v>0</v>
      </c>
      <c r="N14" s="31">
        <v>58.24</v>
      </c>
      <c r="O14" s="31">
        <v>34.22</v>
      </c>
      <c r="P14" s="85">
        <v>0</v>
      </c>
      <c r="Q14" s="32">
        <v>130.29</v>
      </c>
      <c r="R14" s="31">
        <v>37.13</v>
      </c>
      <c r="S14" s="31">
        <v>0</v>
      </c>
      <c r="T14" s="31">
        <v>0</v>
      </c>
      <c r="U14" s="31">
        <v>0</v>
      </c>
      <c r="V14" s="31">
        <v>25.41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2163.26</v>
      </c>
      <c r="G15" s="17">
        <f t="shared" si="4"/>
        <v>1038.3</v>
      </c>
      <c r="H15" s="272">
        <f t="shared" si="2"/>
        <v>1124.9600000000003</v>
      </c>
      <c r="I15" s="18">
        <v>250.14999999999998</v>
      </c>
      <c r="J15" s="31">
        <v>97.62</v>
      </c>
      <c r="K15" s="31">
        <v>139.51</v>
      </c>
      <c r="L15" s="31">
        <v>196.96</v>
      </c>
      <c r="M15" s="31">
        <v>145.91000000000003</v>
      </c>
      <c r="N15" s="31">
        <v>56.04</v>
      </c>
      <c r="O15" s="31">
        <v>85.01</v>
      </c>
      <c r="P15" s="85">
        <v>67.10000000000001</v>
      </c>
      <c r="Q15" s="32">
        <v>233.61</v>
      </c>
      <c r="R15" s="31">
        <v>67.86</v>
      </c>
      <c r="S15" s="31">
        <v>143.67</v>
      </c>
      <c r="T15" s="31">
        <v>56.34</v>
      </c>
      <c r="U15" s="31">
        <v>153.43</v>
      </c>
      <c r="V15" s="31">
        <v>272.43</v>
      </c>
      <c r="W15" s="31">
        <v>167.42000000000002</v>
      </c>
      <c r="X15" s="85">
        <v>30.200000000000003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2420.8</v>
      </c>
      <c r="G16" s="17">
        <f t="shared" si="4"/>
        <v>1507.84</v>
      </c>
      <c r="H16" s="272">
        <f t="shared" si="2"/>
        <v>912.96</v>
      </c>
      <c r="I16" s="18">
        <v>65.74000000000001</v>
      </c>
      <c r="J16" s="31">
        <v>46.580000000000005</v>
      </c>
      <c r="K16" s="31">
        <v>101.63</v>
      </c>
      <c r="L16" s="31">
        <v>581.04</v>
      </c>
      <c r="M16" s="31">
        <v>433.82</v>
      </c>
      <c r="N16" s="31">
        <v>216.47</v>
      </c>
      <c r="O16" s="31">
        <v>62.56</v>
      </c>
      <c r="P16" s="85">
        <v>0</v>
      </c>
      <c r="Q16" s="32">
        <v>0</v>
      </c>
      <c r="R16" s="31">
        <v>30.73</v>
      </c>
      <c r="S16" s="31">
        <v>123.16000000000001</v>
      </c>
      <c r="T16" s="31">
        <v>408.77000000000004</v>
      </c>
      <c r="U16" s="31">
        <v>113.78</v>
      </c>
      <c r="V16" s="31">
        <v>140.62</v>
      </c>
      <c r="W16" s="31">
        <v>27.240000000000002</v>
      </c>
      <c r="X16" s="85">
        <v>68.66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5389.780000000001</v>
      </c>
      <c r="G17" s="17">
        <f t="shared" si="4"/>
        <v>2016.03</v>
      </c>
      <c r="H17" s="272">
        <f t="shared" si="2"/>
        <v>3373.7500000000005</v>
      </c>
      <c r="I17" s="18">
        <v>65.74000000000001</v>
      </c>
      <c r="J17" s="31">
        <v>80.71000000000001</v>
      </c>
      <c r="K17" s="31">
        <v>65.15</v>
      </c>
      <c r="L17" s="31">
        <v>202.56</v>
      </c>
      <c r="M17" s="31">
        <v>110.05</v>
      </c>
      <c r="N17" s="31">
        <v>461.49</v>
      </c>
      <c r="O17" s="31">
        <v>748.5699999999999</v>
      </c>
      <c r="P17" s="85">
        <v>281.76</v>
      </c>
      <c r="Q17" s="32">
        <v>80.88</v>
      </c>
      <c r="R17" s="31">
        <v>135.71</v>
      </c>
      <c r="S17" s="31">
        <v>21.31</v>
      </c>
      <c r="T17" s="31">
        <v>134.77</v>
      </c>
      <c r="U17" s="31">
        <v>281.48</v>
      </c>
      <c r="V17" s="31">
        <v>971.65</v>
      </c>
      <c r="W17" s="31">
        <v>973.63</v>
      </c>
      <c r="X17" s="85">
        <v>774.32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11721.439999999999</v>
      </c>
      <c r="G18" s="17">
        <f>SUM(I18:P18)</f>
        <v>6007.59</v>
      </c>
      <c r="H18" s="272">
        <f t="shared" si="2"/>
        <v>5713.849999999999</v>
      </c>
      <c r="I18" s="18">
        <v>1324.97</v>
      </c>
      <c r="J18" s="31">
        <v>109.68</v>
      </c>
      <c r="K18" s="31">
        <v>64.25999999999999</v>
      </c>
      <c r="L18" s="31">
        <v>305.49</v>
      </c>
      <c r="M18" s="31">
        <v>528.1400000000001</v>
      </c>
      <c r="N18" s="31">
        <v>1000.9399999999999</v>
      </c>
      <c r="O18" s="31">
        <v>1736.8300000000002</v>
      </c>
      <c r="P18" s="85">
        <v>937.28</v>
      </c>
      <c r="Q18" s="32">
        <v>1078.19</v>
      </c>
      <c r="R18" s="31">
        <v>106.99</v>
      </c>
      <c r="S18" s="31">
        <v>38.839999999999996</v>
      </c>
      <c r="T18" s="31">
        <v>129.29</v>
      </c>
      <c r="U18" s="31">
        <v>122.85</v>
      </c>
      <c r="V18" s="31">
        <v>1010.4599999999999</v>
      </c>
      <c r="W18" s="31">
        <v>2260.2799999999997</v>
      </c>
      <c r="X18" s="85">
        <v>966.9499999999999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5197.26</v>
      </c>
      <c r="G19" s="17">
        <f t="shared" si="4"/>
        <v>2707.42</v>
      </c>
      <c r="H19" s="272">
        <f t="shared" si="2"/>
        <v>2489.84</v>
      </c>
      <c r="I19" s="18">
        <v>290.88000000000005</v>
      </c>
      <c r="J19" s="31">
        <v>27.75</v>
      </c>
      <c r="K19" s="31">
        <v>84.21</v>
      </c>
      <c r="L19" s="31">
        <v>297.77</v>
      </c>
      <c r="M19" s="31">
        <v>168.85</v>
      </c>
      <c r="N19" s="31">
        <v>733.7099999999999</v>
      </c>
      <c r="O19" s="31">
        <v>725.88</v>
      </c>
      <c r="P19" s="85">
        <v>378.37</v>
      </c>
      <c r="Q19" s="32">
        <v>334.69</v>
      </c>
      <c r="R19" s="31">
        <v>100.58</v>
      </c>
      <c r="S19" s="31">
        <v>58.93</v>
      </c>
      <c r="T19" s="31">
        <v>180.16</v>
      </c>
      <c r="U19" s="31">
        <v>195.05</v>
      </c>
      <c r="V19" s="31">
        <v>773.59</v>
      </c>
      <c r="W19" s="31">
        <v>726.05</v>
      </c>
      <c r="X19" s="85">
        <v>120.78999999999999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810.25</v>
      </c>
      <c r="G20" s="17">
        <f t="shared" si="4"/>
        <v>0</v>
      </c>
      <c r="H20" s="272">
        <f t="shared" si="2"/>
        <v>810.25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571.9499999999999</v>
      </c>
      <c r="T20" s="31">
        <v>238.3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10599.23</v>
      </c>
      <c r="G21" s="17">
        <f t="shared" si="4"/>
        <v>5228.0199999999995</v>
      </c>
      <c r="H21" s="272">
        <f t="shared" si="2"/>
        <v>5371.21</v>
      </c>
      <c r="I21" s="18">
        <v>5228.0199999999995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5371.21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1041.77</v>
      </c>
      <c r="G22" s="17">
        <f t="shared" si="4"/>
        <v>255.81</v>
      </c>
      <c r="H22" s="272">
        <f t="shared" si="2"/>
        <v>785.9599999999999</v>
      </c>
      <c r="I22" s="18">
        <v>115.57000000000001</v>
      </c>
      <c r="J22" s="31">
        <v>0</v>
      </c>
      <c r="K22" s="31">
        <v>0</v>
      </c>
      <c r="L22" s="31">
        <v>0</v>
      </c>
      <c r="M22" s="31">
        <v>83.88</v>
      </c>
      <c r="N22" s="31">
        <v>28.02</v>
      </c>
      <c r="O22" s="31">
        <v>28.34</v>
      </c>
      <c r="P22" s="85">
        <v>0</v>
      </c>
      <c r="Q22" s="32">
        <v>186.45999999999998</v>
      </c>
      <c r="R22" s="31">
        <v>0</v>
      </c>
      <c r="S22" s="31">
        <v>25.919999999999998</v>
      </c>
      <c r="T22" s="31">
        <v>129.70999999999998</v>
      </c>
      <c r="U22" s="31">
        <v>167.75</v>
      </c>
      <c r="V22" s="31">
        <v>110.46000000000001</v>
      </c>
      <c r="W22" s="31">
        <v>165.66</v>
      </c>
      <c r="X22" s="85">
        <v>0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23704.449999999997</v>
      </c>
      <c r="G23" s="17">
        <f>SUM(I23:P23)</f>
        <v>11215.669999999998</v>
      </c>
      <c r="H23" s="272">
        <f t="shared" si="2"/>
        <v>12488.779999999999</v>
      </c>
      <c r="I23" s="18">
        <v>143.48</v>
      </c>
      <c r="J23" s="31">
        <v>192.94</v>
      </c>
      <c r="K23" s="31">
        <v>202.98</v>
      </c>
      <c r="L23" s="31">
        <v>986.56</v>
      </c>
      <c r="M23" s="31">
        <v>762.14</v>
      </c>
      <c r="N23" s="31">
        <v>2710.13</v>
      </c>
      <c r="O23" s="31">
        <v>3595.23</v>
      </c>
      <c r="P23" s="85">
        <v>2622.21</v>
      </c>
      <c r="Q23" s="32">
        <v>365.12</v>
      </c>
      <c r="R23" s="31">
        <v>137.72</v>
      </c>
      <c r="S23" s="31">
        <v>156.69</v>
      </c>
      <c r="T23" s="31">
        <v>850.82</v>
      </c>
      <c r="U23" s="31">
        <v>1174.01</v>
      </c>
      <c r="V23" s="31">
        <v>2747.1</v>
      </c>
      <c r="W23" s="31">
        <v>4017.7500000000005</v>
      </c>
      <c r="X23" s="85">
        <v>3039.5699999999997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319961.17</v>
      </c>
      <c r="G24" s="54">
        <f>SUM(I24:P24)</f>
        <v>192687.75</v>
      </c>
      <c r="H24" s="270">
        <f>SUM(Q24:X24)</f>
        <v>127273.42</v>
      </c>
      <c r="I24" s="55">
        <f>SUM(I25:I53)</f>
        <v>2696.5699999999997</v>
      </c>
      <c r="J24" s="56">
        <f aca="true" t="shared" si="5" ref="J24:X24">SUM(J25:J53)</f>
        <v>640.44</v>
      </c>
      <c r="K24" s="56">
        <f t="shared" si="5"/>
        <v>4261.669999999999</v>
      </c>
      <c r="L24" s="56">
        <f t="shared" si="5"/>
        <v>30906.47</v>
      </c>
      <c r="M24" s="56">
        <f t="shared" si="5"/>
        <v>41681.56</v>
      </c>
      <c r="N24" s="56">
        <f t="shared" si="5"/>
        <v>53170.62</v>
      </c>
      <c r="O24" s="56">
        <f t="shared" si="5"/>
        <v>44333.490000000005</v>
      </c>
      <c r="P24" s="253">
        <f t="shared" si="5"/>
        <v>14996.93</v>
      </c>
      <c r="Q24" s="55">
        <f t="shared" si="5"/>
        <v>1734.7999999999997</v>
      </c>
      <c r="R24" s="56">
        <f t="shared" si="5"/>
        <v>656.6600000000001</v>
      </c>
      <c r="S24" s="56">
        <f>SUM(S25:S53)</f>
        <v>2770.27</v>
      </c>
      <c r="T24" s="56">
        <f t="shared" si="5"/>
        <v>18152.36</v>
      </c>
      <c r="U24" s="56">
        <f t="shared" si="5"/>
        <v>22195.89</v>
      </c>
      <c r="V24" s="56">
        <f t="shared" si="5"/>
        <v>32989.19</v>
      </c>
      <c r="W24" s="56">
        <f t="shared" si="5"/>
        <v>33003.08</v>
      </c>
      <c r="X24" s="253">
        <f t="shared" si="5"/>
        <v>15771.169999999998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6976.659999999999</v>
      </c>
      <c r="G26" s="17">
        <f>SUM(I26:P26)</f>
        <v>4197.53</v>
      </c>
      <c r="H26" s="272">
        <f t="shared" si="2"/>
        <v>2779.129999999999</v>
      </c>
      <c r="I26" s="32">
        <v>0</v>
      </c>
      <c r="J26" s="31">
        <v>0</v>
      </c>
      <c r="K26" s="31">
        <v>25.72</v>
      </c>
      <c r="L26" s="31">
        <v>615.73</v>
      </c>
      <c r="M26" s="31">
        <v>1130.26</v>
      </c>
      <c r="N26" s="31">
        <v>1412.32</v>
      </c>
      <c r="O26" s="31">
        <v>746.22</v>
      </c>
      <c r="P26" s="85">
        <v>267.28000000000003</v>
      </c>
      <c r="Q26" s="32">
        <v>0</v>
      </c>
      <c r="R26" s="31">
        <v>0</v>
      </c>
      <c r="S26" s="31">
        <v>0</v>
      </c>
      <c r="T26" s="31">
        <v>539.2099999999999</v>
      </c>
      <c r="U26" s="31">
        <v>644.01</v>
      </c>
      <c r="V26" s="31">
        <v>871.26</v>
      </c>
      <c r="W26" s="31">
        <v>557.14</v>
      </c>
      <c r="X26" s="85">
        <v>167.51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1392.8200000000002</v>
      </c>
      <c r="G27" s="17">
        <f aca="true" t="shared" si="6" ref="G27:G43">SUM(I27:P27)</f>
        <v>779.84</v>
      </c>
      <c r="H27" s="272">
        <f t="shared" si="2"/>
        <v>612.98</v>
      </c>
      <c r="I27" s="32">
        <v>0</v>
      </c>
      <c r="J27" s="31">
        <v>0</v>
      </c>
      <c r="K27" s="31">
        <v>21.12</v>
      </c>
      <c r="L27" s="31">
        <v>133.14000000000001</v>
      </c>
      <c r="M27" s="31">
        <v>310.44</v>
      </c>
      <c r="N27" s="31">
        <v>286.8</v>
      </c>
      <c r="O27" s="31">
        <v>28.34</v>
      </c>
      <c r="P27" s="85">
        <v>0</v>
      </c>
      <c r="Q27" s="32">
        <v>0</v>
      </c>
      <c r="R27" s="31">
        <v>0</v>
      </c>
      <c r="S27" s="31">
        <v>0</v>
      </c>
      <c r="T27" s="31">
        <v>160.85</v>
      </c>
      <c r="U27" s="31">
        <v>298.04999999999995</v>
      </c>
      <c r="V27" s="31">
        <v>0</v>
      </c>
      <c r="W27" s="31">
        <v>123.88000000000001</v>
      </c>
      <c r="X27" s="85">
        <v>30.200000000000003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6775.900000000001</v>
      </c>
      <c r="G28" s="17">
        <f t="shared" si="6"/>
        <v>3539.5000000000005</v>
      </c>
      <c r="H28" s="272">
        <f t="shared" si="2"/>
        <v>3236.4</v>
      </c>
      <c r="I28" s="32">
        <v>0</v>
      </c>
      <c r="J28" s="31">
        <v>0</v>
      </c>
      <c r="K28" s="31">
        <v>232.06</v>
      </c>
      <c r="L28" s="31">
        <v>641.73</v>
      </c>
      <c r="M28" s="31">
        <v>621.01</v>
      </c>
      <c r="N28" s="31">
        <v>1300.5</v>
      </c>
      <c r="O28" s="31">
        <v>685.1800000000001</v>
      </c>
      <c r="P28" s="85">
        <v>59.02</v>
      </c>
      <c r="Q28" s="32">
        <v>0</v>
      </c>
      <c r="R28" s="31">
        <v>0</v>
      </c>
      <c r="S28" s="31">
        <v>69.77</v>
      </c>
      <c r="T28" s="31">
        <v>1116.8899999999999</v>
      </c>
      <c r="U28" s="31">
        <v>801.9699999999999</v>
      </c>
      <c r="V28" s="31">
        <v>537.53</v>
      </c>
      <c r="W28" s="31">
        <v>538.1700000000001</v>
      </c>
      <c r="X28" s="85">
        <v>172.07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830.0300000000001</v>
      </c>
      <c r="G29" s="17">
        <f t="shared" si="6"/>
        <v>590.1700000000001</v>
      </c>
      <c r="H29" s="272">
        <f t="shared" si="2"/>
        <v>239.86</v>
      </c>
      <c r="I29" s="32">
        <v>0</v>
      </c>
      <c r="J29" s="31">
        <v>0</v>
      </c>
      <c r="K29" s="31">
        <v>0</v>
      </c>
      <c r="L29" s="31">
        <v>161.17000000000002</v>
      </c>
      <c r="M29" s="31">
        <v>96.24000000000001</v>
      </c>
      <c r="N29" s="31">
        <v>56.04</v>
      </c>
      <c r="O29" s="31">
        <v>276.72</v>
      </c>
      <c r="P29" s="85">
        <v>0</v>
      </c>
      <c r="Q29" s="32">
        <v>0</v>
      </c>
      <c r="R29" s="31">
        <v>0</v>
      </c>
      <c r="S29" s="31">
        <v>0</v>
      </c>
      <c r="T29" s="31">
        <v>158.34</v>
      </c>
      <c r="U29" s="31">
        <v>23.740000000000002</v>
      </c>
      <c r="V29" s="31">
        <v>57.78</v>
      </c>
      <c r="W29" s="31">
        <v>0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2728.04</v>
      </c>
      <c r="G30" s="17">
        <f t="shared" si="6"/>
        <v>1170.75</v>
      </c>
      <c r="H30" s="272">
        <f t="shared" si="2"/>
        <v>1557.2900000000002</v>
      </c>
      <c r="I30" s="32">
        <v>0</v>
      </c>
      <c r="J30" s="31">
        <v>0</v>
      </c>
      <c r="K30" s="31">
        <v>0</v>
      </c>
      <c r="L30" s="31">
        <v>346.06</v>
      </c>
      <c r="M30" s="31">
        <v>55.019999999999996</v>
      </c>
      <c r="N30" s="31">
        <v>584.84</v>
      </c>
      <c r="O30" s="31">
        <v>155.32000000000002</v>
      </c>
      <c r="P30" s="85">
        <v>29.51</v>
      </c>
      <c r="Q30" s="32">
        <v>0</v>
      </c>
      <c r="R30" s="31">
        <v>0</v>
      </c>
      <c r="S30" s="31">
        <v>93.99000000000001</v>
      </c>
      <c r="T30" s="31">
        <v>366.64000000000004</v>
      </c>
      <c r="U30" s="31">
        <v>305.26</v>
      </c>
      <c r="V30" s="31">
        <v>375.41</v>
      </c>
      <c r="W30" s="31">
        <v>226.54</v>
      </c>
      <c r="X30" s="85">
        <v>189.45000000000002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2302.6500000000005</v>
      </c>
      <c r="G31" s="17">
        <f t="shared" si="6"/>
        <v>109.03</v>
      </c>
      <c r="H31" s="272">
        <f t="shared" si="2"/>
        <v>2193.6200000000003</v>
      </c>
      <c r="I31" s="32">
        <v>0</v>
      </c>
      <c r="J31" s="31">
        <v>0</v>
      </c>
      <c r="K31" s="31">
        <v>0</v>
      </c>
      <c r="L31" s="31">
        <v>25.669999999999998</v>
      </c>
      <c r="M31" s="31">
        <v>55.019999999999996</v>
      </c>
      <c r="N31" s="31">
        <v>0</v>
      </c>
      <c r="O31" s="31">
        <v>28.34</v>
      </c>
      <c r="P31" s="85">
        <v>0</v>
      </c>
      <c r="Q31" s="32">
        <v>0</v>
      </c>
      <c r="R31" s="31">
        <v>0</v>
      </c>
      <c r="S31" s="31">
        <v>147.68</v>
      </c>
      <c r="T31" s="31">
        <v>789.9000000000001</v>
      </c>
      <c r="U31" s="31">
        <v>433.52000000000004</v>
      </c>
      <c r="V31" s="31">
        <v>471.62</v>
      </c>
      <c r="W31" s="31">
        <v>252.04</v>
      </c>
      <c r="X31" s="85">
        <v>98.86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1963.75</v>
      </c>
      <c r="G32" s="17">
        <f t="shared" si="6"/>
        <v>0</v>
      </c>
      <c r="H32" s="272">
        <f t="shared" si="2"/>
        <v>1963.75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386.34000000000003</v>
      </c>
      <c r="U32" s="31">
        <v>555.61</v>
      </c>
      <c r="V32" s="31">
        <v>561.5799999999999</v>
      </c>
      <c r="W32" s="31">
        <v>399.82</v>
      </c>
      <c r="X32" s="85">
        <v>60.400000000000006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2056.5</v>
      </c>
      <c r="G33" s="17">
        <f t="shared" si="6"/>
        <v>1050.85</v>
      </c>
      <c r="H33" s="272">
        <f>SUM(Q33:X33)</f>
        <v>1005.65</v>
      </c>
      <c r="I33" s="32">
        <v>21.91</v>
      </c>
      <c r="J33" s="31">
        <v>52.949999999999996</v>
      </c>
      <c r="K33" s="31">
        <v>114.32000000000001</v>
      </c>
      <c r="L33" s="31">
        <v>159.83</v>
      </c>
      <c r="M33" s="31">
        <v>296.3</v>
      </c>
      <c r="N33" s="31">
        <v>310.09999999999997</v>
      </c>
      <c r="O33" s="31">
        <v>28.34</v>
      </c>
      <c r="P33" s="85">
        <v>67.10000000000001</v>
      </c>
      <c r="Q33" s="32">
        <v>0</v>
      </c>
      <c r="R33" s="31">
        <v>30.73</v>
      </c>
      <c r="S33" s="31">
        <v>94.46000000000001</v>
      </c>
      <c r="T33" s="31">
        <v>356.35</v>
      </c>
      <c r="U33" s="31">
        <v>323.75</v>
      </c>
      <c r="V33" s="31">
        <v>138.42</v>
      </c>
      <c r="W33" s="31">
        <v>61.940000000000005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7933.52</v>
      </c>
      <c r="G34" s="17">
        <f t="shared" si="6"/>
        <v>4116.92</v>
      </c>
      <c r="H34" s="272">
        <f t="shared" si="2"/>
        <v>3816.6</v>
      </c>
      <c r="I34" s="32">
        <v>49.82</v>
      </c>
      <c r="J34" s="31">
        <v>46.580000000000005</v>
      </c>
      <c r="K34" s="31">
        <v>307.94</v>
      </c>
      <c r="L34" s="31">
        <v>1064.4499999999998</v>
      </c>
      <c r="M34" s="31">
        <v>931.8100000000001</v>
      </c>
      <c r="N34" s="31">
        <v>990.53</v>
      </c>
      <c r="O34" s="31">
        <v>725.7900000000001</v>
      </c>
      <c r="P34" s="85">
        <v>0</v>
      </c>
      <c r="Q34" s="32">
        <v>0</v>
      </c>
      <c r="R34" s="31">
        <v>121.56</v>
      </c>
      <c r="S34" s="31">
        <v>290.06</v>
      </c>
      <c r="T34" s="31">
        <v>1236.9</v>
      </c>
      <c r="U34" s="31">
        <v>648.2099999999999</v>
      </c>
      <c r="V34" s="31">
        <v>1058.57</v>
      </c>
      <c r="W34" s="31">
        <v>431.09999999999997</v>
      </c>
      <c r="X34" s="85">
        <v>30.200000000000003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32003.059999999998</v>
      </c>
      <c r="G35" s="17">
        <f t="shared" si="6"/>
        <v>16715.85</v>
      </c>
      <c r="H35" s="272">
        <f t="shared" si="2"/>
        <v>15287.21</v>
      </c>
      <c r="I35" s="32">
        <v>49.82</v>
      </c>
      <c r="J35" s="31">
        <v>0</v>
      </c>
      <c r="K35" s="31">
        <v>22.020000000000003</v>
      </c>
      <c r="L35" s="31">
        <v>881.87</v>
      </c>
      <c r="M35" s="31">
        <v>2780.91</v>
      </c>
      <c r="N35" s="31">
        <v>4797.360000000001</v>
      </c>
      <c r="O35" s="31">
        <v>5716.87</v>
      </c>
      <c r="P35" s="85">
        <v>2467</v>
      </c>
      <c r="Q35" s="32">
        <v>0</v>
      </c>
      <c r="R35" s="31">
        <v>0</v>
      </c>
      <c r="S35" s="31">
        <v>73.15</v>
      </c>
      <c r="T35" s="31">
        <v>1102.6499999999999</v>
      </c>
      <c r="U35" s="31">
        <v>2203.3999999999996</v>
      </c>
      <c r="V35" s="31">
        <v>4780.910000000001</v>
      </c>
      <c r="W35" s="31">
        <v>4717.139999999999</v>
      </c>
      <c r="X35" s="85">
        <v>2409.96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1311.94</v>
      </c>
      <c r="G37" s="17">
        <f t="shared" si="6"/>
        <v>684.24</v>
      </c>
      <c r="H37" s="272">
        <f t="shared" si="2"/>
        <v>627.6999999999999</v>
      </c>
      <c r="I37" s="32">
        <v>115.57000000000001</v>
      </c>
      <c r="J37" s="31">
        <v>0</v>
      </c>
      <c r="K37" s="31">
        <v>127.35</v>
      </c>
      <c r="L37" s="31">
        <v>191.8</v>
      </c>
      <c r="M37" s="31">
        <v>106.27000000000001</v>
      </c>
      <c r="N37" s="31">
        <v>58.24</v>
      </c>
      <c r="O37" s="31">
        <v>85.01</v>
      </c>
      <c r="P37" s="85">
        <v>0</v>
      </c>
      <c r="Q37" s="32">
        <v>123.53</v>
      </c>
      <c r="R37" s="31">
        <v>0</v>
      </c>
      <c r="S37" s="31">
        <v>93.99000000000001</v>
      </c>
      <c r="T37" s="31">
        <v>116.74</v>
      </c>
      <c r="U37" s="31">
        <v>56.89</v>
      </c>
      <c r="V37" s="31">
        <v>57.78</v>
      </c>
      <c r="W37" s="31">
        <v>110.11</v>
      </c>
      <c r="X37" s="85">
        <v>68.66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4417.83</v>
      </c>
      <c r="G38" s="17">
        <f t="shared" si="6"/>
        <v>2218.92</v>
      </c>
      <c r="H38" s="272">
        <f t="shared" si="2"/>
        <v>2198.9100000000003</v>
      </c>
      <c r="I38" s="32">
        <v>175.31</v>
      </c>
      <c r="J38" s="31">
        <v>157.59</v>
      </c>
      <c r="K38" s="31">
        <v>309.59999999999997</v>
      </c>
      <c r="L38" s="31">
        <v>312.53999999999996</v>
      </c>
      <c r="M38" s="31">
        <v>172.08</v>
      </c>
      <c r="N38" s="31">
        <v>507.64</v>
      </c>
      <c r="O38" s="31">
        <v>407.09000000000003</v>
      </c>
      <c r="P38" s="85">
        <v>177.07</v>
      </c>
      <c r="Q38" s="32">
        <v>179.7</v>
      </c>
      <c r="R38" s="31">
        <v>61.449999999999996</v>
      </c>
      <c r="S38" s="31">
        <v>251.91000000000003</v>
      </c>
      <c r="T38" s="31">
        <v>436.14000000000004</v>
      </c>
      <c r="U38" s="31">
        <v>360.48</v>
      </c>
      <c r="V38" s="31">
        <v>353.42</v>
      </c>
      <c r="W38" s="31">
        <v>275.77000000000004</v>
      </c>
      <c r="X38" s="85">
        <v>280.04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529.0300000000001</v>
      </c>
      <c r="G39" s="17">
        <f t="shared" si="6"/>
        <v>251.62</v>
      </c>
      <c r="H39" s="272">
        <f t="shared" si="2"/>
        <v>277.4100000000001</v>
      </c>
      <c r="I39" s="32">
        <v>21.91</v>
      </c>
      <c r="J39" s="31">
        <v>0</v>
      </c>
      <c r="K39" s="31">
        <v>48.03</v>
      </c>
      <c r="L39" s="31">
        <v>27.79</v>
      </c>
      <c r="M39" s="31">
        <v>29.4</v>
      </c>
      <c r="N39" s="31">
        <v>56.04</v>
      </c>
      <c r="O39" s="31">
        <v>68.45</v>
      </c>
      <c r="P39" s="85">
        <v>0</v>
      </c>
      <c r="Q39" s="32">
        <v>0</v>
      </c>
      <c r="R39" s="31">
        <v>0</v>
      </c>
      <c r="S39" s="31">
        <v>58.93</v>
      </c>
      <c r="T39" s="31">
        <v>30.25</v>
      </c>
      <c r="U39" s="31">
        <v>23.740000000000002</v>
      </c>
      <c r="V39" s="31">
        <v>27.61</v>
      </c>
      <c r="W39" s="31">
        <v>76.48</v>
      </c>
      <c r="X39" s="85">
        <v>60.400000000000006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808.4599999999999</v>
      </c>
      <c r="G40" s="17">
        <f t="shared" si="6"/>
        <v>150.29</v>
      </c>
      <c r="H40" s="272">
        <f t="shared" si="2"/>
        <v>658.17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28.02</v>
      </c>
      <c r="O40" s="31">
        <v>92.75999999999999</v>
      </c>
      <c r="P40" s="85">
        <v>29.51</v>
      </c>
      <c r="Q40" s="32">
        <v>0</v>
      </c>
      <c r="R40" s="31">
        <v>0</v>
      </c>
      <c r="S40" s="31">
        <v>0</v>
      </c>
      <c r="T40" s="31">
        <v>30.25</v>
      </c>
      <c r="U40" s="31">
        <v>66.30999999999999</v>
      </c>
      <c r="V40" s="31">
        <v>138.42</v>
      </c>
      <c r="W40" s="31">
        <v>225.48000000000002</v>
      </c>
      <c r="X40" s="85">
        <v>197.71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753.22</v>
      </c>
      <c r="G42" s="17">
        <f t="shared" si="6"/>
        <v>164.59</v>
      </c>
      <c r="H42" s="272">
        <f t="shared" si="2"/>
        <v>588.63</v>
      </c>
      <c r="I42" s="32">
        <v>0</v>
      </c>
      <c r="J42" s="31">
        <v>27.75</v>
      </c>
      <c r="K42" s="31">
        <v>21.12</v>
      </c>
      <c r="L42" s="31">
        <v>0</v>
      </c>
      <c r="M42" s="31">
        <v>58.26</v>
      </c>
      <c r="N42" s="31">
        <v>29.12</v>
      </c>
      <c r="O42" s="31">
        <v>28.34</v>
      </c>
      <c r="P42" s="85">
        <v>0</v>
      </c>
      <c r="Q42" s="32">
        <v>0</v>
      </c>
      <c r="R42" s="31">
        <v>0</v>
      </c>
      <c r="S42" s="31">
        <v>47.230000000000004</v>
      </c>
      <c r="T42" s="31">
        <v>278.92</v>
      </c>
      <c r="U42" s="31">
        <v>23.740000000000002</v>
      </c>
      <c r="V42" s="31">
        <v>178.34</v>
      </c>
      <c r="W42" s="31">
        <v>0</v>
      </c>
      <c r="X42" s="85">
        <v>60.400000000000006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26669.35</v>
      </c>
      <c r="G43" s="17">
        <f t="shared" si="6"/>
        <v>14935.75</v>
      </c>
      <c r="H43" s="272">
        <f t="shared" si="2"/>
        <v>11733.599999999999</v>
      </c>
      <c r="I43" s="32">
        <v>21.91</v>
      </c>
      <c r="J43" s="31">
        <v>23.290000000000003</v>
      </c>
      <c r="K43" s="31">
        <v>163.74</v>
      </c>
      <c r="L43" s="31">
        <v>956.0600000000001</v>
      </c>
      <c r="M43" s="31">
        <v>2179.74</v>
      </c>
      <c r="N43" s="31">
        <v>4288.79</v>
      </c>
      <c r="O43" s="31">
        <v>5335.61</v>
      </c>
      <c r="P43" s="85">
        <v>1966.61</v>
      </c>
      <c r="Q43" s="32">
        <v>0</v>
      </c>
      <c r="R43" s="31">
        <v>0</v>
      </c>
      <c r="S43" s="31">
        <v>194.47</v>
      </c>
      <c r="T43" s="31">
        <v>413.04999999999995</v>
      </c>
      <c r="U43" s="31">
        <v>1524.38</v>
      </c>
      <c r="V43" s="31">
        <v>3093.1600000000003</v>
      </c>
      <c r="W43" s="31">
        <v>4193.01</v>
      </c>
      <c r="X43" s="85">
        <v>2315.5299999999997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145886.22999999998</v>
      </c>
      <c r="G44" s="17">
        <f t="shared" si="4"/>
        <v>95831.09999999999</v>
      </c>
      <c r="H44" s="272">
        <f t="shared" si="2"/>
        <v>50055.13</v>
      </c>
      <c r="I44" s="32">
        <v>71.74</v>
      </c>
      <c r="J44" s="31">
        <v>27.75</v>
      </c>
      <c r="K44" s="31">
        <v>1595.25</v>
      </c>
      <c r="L44" s="31">
        <v>16717.34</v>
      </c>
      <c r="M44" s="31">
        <v>24455.35</v>
      </c>
      <c r="N44" s="31">
        <v>26676.07</v>
      </c>
      <c r="O44" s="31">
        <v>19426.670000000002</v>
      </c>
      <c r="P44" s="85">
        <v>6860.929999999999</v>
      </c>
      <c r="Q44" s="32">
        <v>24.71</v>
      </c>
      <c r="R44" s="31">
        <v>37.13</v>
      </c>
      <c r="S44" s="31">
        <v>483.09999999999997</v>
      </c>
      <c r="T44" s="31">
        <v>6692.370000000001</v>
      </c>
      <c r="U44" s="31">
        <v>9683.71</v>
      </c>
      <c r="V44" s="31">
        <v>13285.47</v>
      </c>
      <c r="W44" s="31">
        <v>13277.77</v>
      </c>
      <c r="X44" s="85">
        <v>6570.87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27956.67</v>
      </c>
      <c r="G45" s="17">
        <f t="shared" si="4"/>
        <v>14650.36</v>
      </c>
      <c r="H45" s="272">
        <f t="shared" si="2"/>
        <v>13306.309999999998</v>
      </c>
      <c r="I45" s="32">
        <v>203.22</v>
      </c>
      <c r="J45" s="31">
        <v>46.580000000000005</v>
      </c>
      <c r="K45" s="31">
        <v>68.86</v>
      </c>
      <c r="L45" s="31">
        <v>841.1800000000001</v>
      </c>
      <c r="M45" s="31">
        <v>2040.2399999999998</v>
      </c>
      <c r="N45" s="31">
        <v>4373.89</v>
      </c>
      <c r="O45" s="31">
        <v>5432.959999999999</v>
      </c>
      <c r="P45" s="85">
        <v>1643.4299999999998</v>
      </c>
      <c r="Q45" s="32">
        <v>154.98999999999998</v>
      </c>
      <c r="R45" s="31">
        <v>0</v>
      </c>
      <c r="S45" s="31">
        <v>21.31</v>
      </c>
      <c r="T45" s="31">
        <v>1388.18</v>
      </c>
      <c r="U45" s="31">
        <v>1649.8999999999999</v>
      </c>
      <c r="V45" s="31">
        <v>3376.5299999999997</v>
      </c>
      <c r="W45" s="31">
        <v>4447.759999999999</v>
      </c>
      <c r="X45" s="85">
        <v>2267.6400000000003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3527.8099999999995</v>
      </c>
      <c r="G47" s="17">
        <f t="shared" si="4"/>
        <v>2203.0699999999997</v>
      </c>
      <c r="H47" s="272">
        <f t="shared" si="2"/>
        <v>1324.74</v>
      </c>
      <c r="I47" s="32">
        <v>0</v>
      </c>
      <c r="J47" s="31">
        <v>0</v>
      </c>
      <c r="K47" s="31">
        <v>0</v>
      </c>
      <c r="L47" s="31">
        <v>526</v>
      </c>
      <c r="M47" s="31">
        <v>621.85</v>
      </c>
      <c r="N47" s="31">
        <v>770.99</v>
      </c>
      <c r="O47" s="31">
        <v>195.69</v>
      </c>
      <c r="P47" s="85">
        <v>88.53999999999999</v>
      </c>
      <c r="Q47" s="32">
        <v>24.71</v>
      </c>
      <c r="R47" s="31">
        <v>0</v>
      </c>
      <c r="S47" s="31">
        <v>77.75</v>
      </c>
      <c r="T47" s="31">
        <v>280.46999999999997</v>
      </c>
      <c r="U47" s="31">
        <v>203.48</v>
      </c>
      <c r="V47" s="31">
        <v>233.59</v>
      </c>
      <c r="W47" s="31">
        <v>345.49</v>
      </c>
      <c r="X47" s="85">
        <v>159.25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12544.69</v>
      </c>
      <c r="G48" s="17">
        <f t="shared" si="4"/>
        <v>10709.380000000001</v>
      </c>
      <c r="H48" s="272">
        <f t="shared" si="2"/>
        <v>1835.31</v>
      </c>
      <c r="I48" s="32">
        <v>181.31</v>
      </c>
      <c r="J48" s="31">
        <v>27.75</v>
      </c>
      <c r="K48" s="31">
        <v>407.12</v>
      </c>
      <c r="L48" s="31">
        <v>4550.89</v>
      </c>
      <c r="M48" s="31">
        <v>2540.29</v>
      </c>
      <c r="N48" s="31">
        <v>1675.54</v>
      </c>
      <c r="O48" s="31">
        <v>1141.33</v>
      </c>
      <c r="P48" s="85">
        <v>185.15</v>
      </c>
      <c r="Q48" s="32">
        <v>0</v>
      </c>
      <c r="R48" s="31">
        <v>37.13</v>
      </c>
      <c r="S48" s="31">
        <v>243.85999999999999</v>
      </c>
      <c r="T48" s="31">
        <v>232.67</v>
      </c>
      <c r="U48" s="31">
        <v>401.11</v>
      </c>
      <c r="V48" s="31">
        <v>703.2</v>
      </c>
      <c r="W48" s="31">
        <v>217.34</v>
      </c>
      <c r="X48" s="85">
        <v>0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3661.15</v>
      </c>
      <c r="G49" s="17">
        <f t="shared" si="4"/>
        <v>1631.55</v>
      </c>
      <c r="H49" s="272">
        <f t="shared" si="2"/>
        <v>2029.6000000000001</v>
      </c>
      <c r="I49" s="32">
        <v>43.83</v>
      </c>
      <c r="J49" s="31">
        <v>23.290000000000003</v>
      </c>
      <c r="K49" s="31">
        <v>159.73999999999998</v>
      </c>
      <c r="L49" s="31">
        <v>239.74</v>
      </c>
      <c r="M49" s="31">
        <v>153.73999999999998</v>
      </c>
      <c r="N49" s="31">
        <v>583.35</v>
      </c>
      <c r="O49" s="31">
        <v>309.81</v>
      </c>
      <c r="P49" s="85">
        <v>118.05</v>
      </c>
      <c r="Q49" s="32">
        <v>0</v>
      </c>
      <c r="R49" s="31">
        <v>37.13</v>
      </c>
      <c r="S49" s="31">
        <v>102.37</v>
      </c>
      <c r="T49" s="31">
        <v>263.18</v>
      </c>
      <c r="U49" s="31">
        <v>371.87</v>
      </c>
      <c r="V49" s="31">
        <v>564.83</v>
      </c>
      <c r="W49" s="31">
        <v>500.77000000000004</v>
      </c>
      <c r="X49" s="85">
        <v>189.45000000000002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22098.82</v>
      </c>
      <c r="G51" s="17">
        <f t="shared" si="4"/>
        <v>14083.11</v>
      </c>
      <c r="H51" s="272">
        <f t="shared" si="2"/>
        <v>8015.71</v>
      </c>
      <c r="I51" s="32">
        <v>71.74</v>
      </c>
      <c r="J51" s="31">
        <v>63.1</v>
      </c>
      <c r="K51" s="31">
        <v>459.34000000000003</v>
      </c>
      <c r="L51" s="31">
        <v>2305.3599999999997</v>
      </c>
      <c r="M51" s="31">
        <v>2900.87</v>
      </c>
      <c r="N51" s="31">
        <v>4021.58</v>
      </c>
      <c r="O51" s="31">
        <v>3320</v>
      </c>
      <c r="P51" s="85">
        <v>941.12</v>
      </c>
      <c r="Q51" s="32">
        <v>49.410000000000004</v>
      </c>
      <c r="R51" s="31">
        <v>195.82</v>
      </c>
      <c r="S51" s="31">
        <v>238.13</v>
      </c>
      <c r="T51" s="31">
        <v>1546.05</v>
      </c>
      <c r="U51" s="31">
        <v>1559.61</v>
      </c>
      <c r="V51" s="31">
        <v>2096.15</v>
      </c>
      <c r="W51" s="31">
        <v>1887.97</v>
      </c>
      <c r="X51" s="85">
        <v>442.57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857.98</v>
      </c>
      <c r="G52" s="17">
        <f t="shared" si="4"/>
        <v>619.5</v>
      </c>
      <c r="H52" s="272">
        <f>SUM(Q52:X52)</f>
        <v>238.48000000000002</v>
      </c>
      <c r="I52" s="32">
        <v>0</v>
      </c>
      <c r="J52" s="31">
        <v>0</v>
      </c>
      <c r="K52" s="31">
        <v>0</v>
      </c>
      <c r="L52" s="31">
        <v>73.95</v>
      </c>
      <c r="M52" s="31">
        <v>146.46</v>
      </c>
      <c r="N52" s="31">
        <v>203.83</v>
      </c>
      <c r="O52" s="31">
        <v>98.65</v>
      </c>
      <c r="P52" s="85">
        <v>96.61</v>
      </c>
      <c r="Q52" s="32">
        <v>49.410000000000004</v>
      </c>
      <c r="R52" s="31">
        <v>0</v>
      </c>
      <c r="S52" s="31">
        <v>0</v>
      </c>
      <c r="T52" s="31">
        <v>57.74</v>
      </c>
      <c r="U52" s="31">
        <v>0</v>
      </c>
      <c r="V52" s="31">
        <v>27.61</v>
      </c>
      <c r="W52" s="31">
        <v>103.72000000000001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3975.06</v>
      </c>
      <c r="G53" s="17">
        <f>SUM(I53:P53)</f>
        <v>2283.83</v>
      </c>
      <c r="H53" s="272">
        <f>SUM(Q53:X53)</f>
        <v>1691.23</v>
      </c>
      <c r="I53" s="32">
        <v>1668.48</v>
      </c>
      <c r="J53" s="31">
        <v>143.81</v>
      </c>
      <c r="K53" s="31">
        <v>178.34</v>
      </c>
      <c r="L53" s="31">
        <v>134.17000000000002</v>
      </c>
      <c r="M53" s="31">
        <v>0</v>
      </c>
      <c r="N53" s="31">
        <v>159.03</v>
      </c>
      <c r="O53" s="31">
        <v>0</v>
      </c>
      <c r="P53" s="85">
        <v>0</v>
      </c>
      <c r="Q53" s="32">
        <v>1128.34</v>
      </c>
      <c r="R53" s="31">
        <v>135.71</v>
      </c>
      <c r="S53" s="31">
        <v>188.11</v>
      </c>
      <c r="T53" s="31">
        <v>172.28</v>
      </c>
      <c r="U53" s="31">
        <v>33.15</v>
      </c>
      <c r="V53" s="31">
        <v>0</v>
      </c>
      <c r="W53" s="31">
        <v>33.64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74063.13</v>
      </c>
      <c r="G54" s="54">
        <f>SUM(G55:G61)</f>
        <v>46671.63</v>
      </c>
      <c r="H54" s="270">
        <f>SUM(H55:H61)</f>
        <v>27391.5</v>
      </c>
      <c r="I54" s="55">
        <f>SUM(I55:I61)</f>
        <v>571.8199999999999</v>
      </c>
      <c r="J54" s="56">
        <f aca="true" t="shared" si="7" ref="J54:X54">SUM(J55:J61)</f>
        <v>1396.9199999999998</v>
      </c>
      <c r="K54" s="56">
        <f t="shared" si="7"/>
        <v>9453.35</v>
      </c>
      <c r="L54" s="56">
        <f t="shared" si="7"/>
        <v>14446.019999999999</v>
      </c>
      <c r="M54" s="56">
        <f>SUM(M55:M61)</f>
        <v>5926.830000000001</v>
      </c>
      <c r="N54" s="56">
        <f t="shared" si="7"/>
        <v>5294.930000000001</v>
      </c>
      <c r="O54" s="56">
        <f t="shared" si="7"/>
        <v>6870.290000000001</v>
      </c>
      <c r="P54" s="253">
        <f>SUM(P55:P61)</f>
        <v>2711.47</v>
      </c>
      <c r="Q54" s="55">
        <f t="shared" si="7"/>
        <v>464.98</v>
      </c>
      <c r="R54" s="56">
        <f t="shared" si="7"/>
        <v>1075.8100000000002</v>
      </c>
      <c r="S54" s="56">
        <f t="shared" si="7"/>
        <v>6414.19</v>
      </c>
      <c r="T54" s="56">
        <f t="shared" si="7"/>
        <v>5435.13</v>
      </c>
      <c r="U54" s="56">
        <f t="shared" si="7"/>
        <v>2186.3999999999996</v>
      </c>
      <c r="V54" s="56">
        <f t="shared" si="7"/>
        <v>3879.97</v>
      </c>
      <c r="W54" s="56">
        <f t="shared" si="7"/>
        <v>4837.6</v>
      </c>
      <c r="X54" s="253">
        <f t="shared" si="7"/>
        <v>3097.42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19712.32</v>
      </c>
      <c r="G55" s="17">
        <f t="shared" si="4"/>
        <v>16542.489999999998</v>
      </c>
      <c r="H55" s="272">
        <f t="shared" si="2"/>
        <v>3169.8300000000004</v>
      </c>
      <c r="I55" s="255">
        <v>187.29999999999998</v>
      </c>
      <c r="J55" s="33">
        <v>342.43</v>
      </c>
      <c r="K55" s="33">
        <v>3897.89</v>
      </c>
      <c r="L55" s="33">
        <v>6520.98</v>
      </c>
      <c r="M55" s="33">
        <v>2103.57</v>
      </c>
      <c r="N55" s="33">
        <v>1800.02</v>
      </c>
      <c r="O55" s="33">
        <v>1201.95</v>
      </c>
      <c r="P55" s="85">
        <v>488.35</v>
      </c>
      <c r="Q55" s="255">
        <v>49.410000000000004</v>
      </c>
      <c r="R55" s="33">
        <v>144.12</v>
      </c>
      <c r="S55" s="33">
        <v>304.27</v>
      </c>
      <c r="T55" s="33">
        <v>1120.2</v>
      </c>
      <c r="U55" s="33">
        <v>510.54999999999995</v>
      </c>
      <c r="V55" s="33">
        <v>537.31</v>
      </c>
      <c r="W55" s="33">
        <v>413.38000000000005</v>
      </c>
      <c r="X55" s="256">
        <v>90.59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19504.38</v>
      </c>
      <c r="G56" s="17">
        <f t="shared" si="4"/>
        <v>10291.310000000001</v>
      </c>
      <c r="H56" s="272">
        <f t="shared" si="2"/>
        <v>9213.07</v>
      </c>
      <c r="I56" s="255">
        <v>21.91</v>
      </c>
      <c r="J56" s="33">
        <v>51.04</v>
      </c>
      <c r="K56" s="33">
        <v>261.64</v>
      </c>
      <c r="L56" s="33">
        <v>692.9300000000001</v>
      </c>
      <c r="M56" s="33">
        <v>1215.88</v>
      </c>
      <c r="N56" s="33">
        <v>1922.07</v>
      </c>
      <c r="O56" s="33">
        <v>4374.93</v>
      </c>
      <c r="P56" s="85">
        <v>1750.9099999999999</v>
      </c>
      <c r="Q56" s="255">
        <v>24.71</v>
      </c>
      <c r="R56" s="33">
        <v>137.72</v>
      </c>
      <c r="S56" s="33">
        <v>188.45000000000002</v>
      </c>
      <c r="T56" s="33">
        <v>155.48000000000002</v>
      </c>
      <c r="U56" s="33">
        <v>674.53</v>
      </c>
      <c r="V56" s="33">
        <v>2144.39</v>
      </c>
      <c r="W56" s="33">
        <v>3221.4</v>
      </c>
      <c r="X56" s="256">
        <v>2666.39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3051.55</v>
      </c>
      <c r="G57" s="17">
        <f t="shared" si="4"/>
        <v>2249.78</v>
      </c>
      <c r="H57" s="272">
        <f t="shared" si="2"/>
        <v>801.77</v>
      </c>
      <c r="I57" s="255">
        <v>253.04</v>
      </c>
      <c r="J57" s="33">
        <v>646.54</v>
      </c>
      <c r="K57" s="33">
        <v>341.43</v>
      </c>
      <c r="L57" s="33">
        <v>461.64</v>
      </c>
      <c r="M57" s="33">
        <v>165.07</v>
      </c>
      <c r="N57" s="33">
        <v>208.51</v>
      </c>
      <c r="O57" s="33">
        <v>85.01</v>
      </c>
      <c r="P57" s="85">
        <v>88.53999999999999</v>
      </c>
      <c r="Q57" s="255">
        <v>186.45999999999998</v>
      </c>
      <c r="R57" s="33">
        <v>172.85</v>
      </c>
      <c r="S57" s="33">
        <v>82.29</v>
      </c>
      <c r="T57" s="33">
        <v>60.400000000000006</v>
      </c>
      <c r="U57" s="33">
        <v>0</v>
      </c>
      <c r="V57" s="33">
        <v>129.26000000000002</v>
      </c>
      <c r="W57" s="33">
        <v>110.11</v>
      </c>
      <c r="X57" s="256">
        <v>60.400000000000006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1869.33</v>
      </c>
      <c r="G58" s="17">
        <f t="shared" si="4"/>
        <v>986.8699999999999</v>
      </c>
      <c r="H58" s="272">
        <f t="shared" si="2"/>
        <v>882.46</v>
      </c>
      <c r="I58" s="255">
        <v>43.83</v>
      </c>
      <c r="J58" s="33">
        <v>78.8</v>
      </c>
      <c r="K58" s="33">
        <v>277.49</v>
      </c>
      <c r="L58" s="33">
        <v>187.01999999999998</v>
      </c>
      <c r="M58" s="33">
        <v>139.45</v>
      </c>
      <c r="N58" s="33">
        <v>143.4</v>
      </c>
      <c r="O58" s="33">
        <v>28.34</v>
      </c>
      <c r="P58" s="85">
        <v>88.53999999999999</v>
      </c>
      <c r="Q58" s="255">
        <v>0</v>
      </c>
      <c r="R58" s="33">
        <v>172.85</v>
      </c>
      <c r="S58" s="33">
        <v>0</v>
      </c>
      <c r="T58" s="33">
        <v>262.46999999999997</v>
      </c>
      <c r="U58" s="33">
        <v>104.36</v>
      </c>
      <c r="V58" s="33">
        <v>159.08</v>
      </c>
      <c r="W58" s="33">
        <v>183.7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23896.489999999998</v>
      </c>
      <c r="G59" s="17">
        <f t="shared" si="4"/>
        <v>12755.289999999999</v>
      </c>
      <c r="H59" s="272">
        <f t="shared" si="2"/>
        <v>11141.2</v>
      </c>
      <c r="I59" s="255">
        <v>0</v>
      </c>
      <c r="J59" s="33">
        <v>106.55000000000001</v>
      </c>
      <c r="K59" s="33">
        <v>3913.03</v>
      </c>
      <c r="L59" s="33">
        <v>5312.74</v>
      </c>
      <c r="M59" s="33">
        <v>1838.81</v>
      </c>
      <c r="N59" s="33">
        <v>726.04</v>
      </c>
      <c r="O59" s="33">
        <v>651.5300000000001</v>
      </c>
      <c r="P59" s="85">
        <v>206.59</v>
      </c>
      <c r="Q59" s="255">
        <v>0</v>
      </c>
      <c r="R59" s="33">
        <v>216.38</v>
      </c>
      <c r="S59" s="33">
        <v>5510.589999999999</v>
      </c>
      <c r="T59" s="33">
        <v>3504.3199999999997</v>
      </c>
      <c r="U59" s="33">
        <v>707.0699999999999</v>
      </c>
      <c r="V59" s="33">
        <v>635.0400000000001</v>
      </c>
      <c r="W59" s="33">
        <v>447.01</v>
      </c>
      <c r="X59" s="256">
        <v>120.78999999999999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1268.67</v>
      </c>
      <c r="G60" s="17">
        <f t="shared" si="4"/>
        <v>1090.6200000000001</v>
      </c>
      <c r="H60" s="272">
        <f t="shared" si="2"/>
        <v>178.05</v>
      </c>
      <c r="I60" s="255">
        <v>0</v>
      </c>
      <c r="J60" s="33">
        <v>143.81</v>
      </c>
      <c r="K60" s="33">
        <v>358.77</v>
      </c>
      <c r="L60" s="33">
        <v>358.07</v>
      </c>
      <c r="M60" s="33">
        <v>109.5</v>
      </c>
      <c r="N60" s="33">
        <v>56.04</v>
      </c>
      <c r="O60" s="33">
        <v>64.43</v>
      </c>
      <c r="P60" s="85">
        <v>0</v>
      </c>
      <c r="Q60" s="255">
        <v>0</v>
      </c>
      <c r="R60" s="33">
        <v>0</v>
      </c>
      <c r="S60" s="33">
        <v>38.839999999999996</v>
      </c>
      <c r="T60" s="33">
        <v>115.47</v>
      </c>
      <c r="U60" s="33">
        <v>23.740000000000002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4760.39</v>
      </c>
      <c r="G61" s="17">
        <f t="shared" si="4"/>
        <v>2755.27</v>
      </c>
      <c r="H61" s="272">
        <f t="shared" si="2"/>
        <v>2005.1200000000001</v>
      </c>
      <c r="I61" s="255">
        <v>65.74000000000001</v>
      </c>
      <c r="J61" s="33">
        <v>27.75</v>
      </c>
      <c r="K61" s="33">
        <v>403.1</v>
      </c>
      <c r="L61" s="33">
        <v>912.64</v>
      </c>
      <c r="M61" s="33">
        <v>354.54999999999995</v>
      </c>
      <c r="N61" s="33">
        <v>438.85</v>
      </c>
      <c r="O61" s="33">
        <v>464.1</v>
      </c>
      <c r="P61" s="85">
        <v>88.53999999999999</v>
      </c>
      <c r="Q61" s="255">
        <v>204.4</v>
      </c>
      <c r="R61" s="33">
        <v>231.89000000000001</v>
      </c>
      <c r="S61" s="33">
        <v>289.75</v>
      </c>
      <c r="T61" s="33">
        <v>216.79000000000002</v>
      </c>
      <c r="U61" s="33">
        <v>166.15</v>
      </c>
      <c r="V61" s="33">
        <v>274.89000000000004</v>
      </c>
      <c r="W61" s="33">
        <v>462</v>
      </c>
      <c r="X61" s="256">
        <v>159.25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101046.38</v>
      </c>
      <c r="G62" s="97">
        <f t="shared" si="4"/>
        <v>46828.22</v>
      </c>
      <c r="H62" s="274">
        <f>SUM(Q62:X62)</f>
        <v>54218.16</v>
      </c>
      <c r="I62" s="98">
        <v>137.48</v>
      </c>
      <c r="J62" s="94">
        <v>0</v>
      </c>
      <c r="K62" s="94">
        <v>272.78000000000003</v>
      </c>
      <c r="L62" s="94">
        <v>753</v>
      </c>
      <c r="M62" s="94">
        <v>1055.0900000000001</v>
      </c>
      <c r="N62" s="94">
        <v>4761.2300000000005</v>
      </c>
      <c r="O62" s="94">
        <v>17804.5</v>
      </c>
      <c r="P62" s="95">
        <v>22044.14</v>
      </c>
      <c r="Q62" s="98">
        <v>130.29</v>
      </c>
      <c r="R62" s="94">
        <v>121.56</v>
      </c>
      <c r="S62" s="94">
        <v>242.07999999999998</v>
      </c>
      <c r="T62" s="94">
        <v>743.3100000000001</v>
      </c>
      <c r="U62" s="94">
        <v>799.88</v>
      </c>
      <c r="V62" s="94">
        <v>5403.23</v>
      </c>
      <c r="W62" s="94">
        <v>19872.34</v>
      </c>
      <c r="X62" s="95">
        <v>26905.47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182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15815.596000000001</v>
      </c>
      <c r="G6" s="60">
        <f>SUM(I6:P6)</f>
        <v>8089.145999999999</v>
      </c>
      <c r="H6" s="268">
        <f>SUM(Q6:X6)</f>
        <v>7726.450000000002</v>
      </c>
      <c r="I6" s="61">
        <v>851.943</v>
      </c>
      <c r="J6" s="62">
        <v>1597.092</v>
      </c>
      <c r="K6" s="62">
        <v>2299.042</v>
      </c>
      <c r="L6" s="62">
        <v>2174.772</v>
      </c>
      <c r="M6" s="62">
        <v>654.31</v>
      </c>
      <c r="N6" s="62">
        <v>319.137</v>
      </c>
      <c r="O6" s="62">
        <v>137.285</v>
      </c>
      <c r="P6" s="249">
        <v>55.565</v>
      </c>
      <c r="Q6" s="61">
        <v>797.079</v>
      </c>
      <c r="R6" s="62">
        <v>1505.885</v>
      </c>
      <c r="S6" s="62">
        <v>2224.628</v>
      </c>
      <c r="T6" s="62">
        <v>2054.309</v>
      </c>
      <c r="U6" s="62">
        <v>614.957</v>
      </c>
      <c r="V6" s="62">
        <v>308.559</v>
      </c>
      <c r="W6" s="62">
        <v>155.786</v>
      </c>
      <c r="X6" s="249">
        <v>65.247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94022.36</v>
      </c>
      <c r="G9" s="50">
        <f>SUM(I9:P9)</f>
        <v>50105.19</v>
      </c>
      <c r="H9" s="269">
        <f>SUM(Q9:X9)</f>
        <v>43917.17</v>
      </c>
      <c r="I9" s="51">
        <f aca="true" t="shared" si="0" ref="I9:X9">I10+I24+I54+I62</f>
        <v>7193.439999999999</v>
      </c>
      <c r="J9" s="52">
        <f t="shared" si="0"/>
        <v>1203.4799999999998</v>
      </c>
      <c r="K9" s="52">
        <f t="shared" si="0"/>
        <v>3787.86</v>
      </c>
      <c r="L9" s="52">
        <f t="shared" si="0"/>
        <v>9466.04</v>
      </c>
      <c r="M9" s="52">
        <f t="shared" si="0"/>
        <v>7585.15</v>
      </c>
      <c r="N9" s="52">
        <f t="shared" si="0"/>
        <v>8085.820000000001</v>
      </c>
      <c r="O9" s="52">
        <f t="shared" si="0"/>
        <v>7769.160000000001</v>
      </c>
      <c r="P9" s="252">
        <f t="shared" si="0"/>
        <v>5014.240000000001</v>
      </c>
      <c r="Q9" s="51">
        <f t="shared" si="0"/>
        <v>7851.469999999998</v>
      </c>
      <c r="R9" s="52">
        <f t="shared" si="0"/>
        <v>1282.69</v>
      </c>
      <c r="S9" s="52">
        <f t="shared" si="0"/>
        <v>3237.32</v>
      </c>
      <c r="T9" s="52">
        <f t="shared" si="0"/>
        <v>4682.03</v>
      </c>
      <c r="U9" s="52">
        <f t="shared" si="0"/>
        <v>4324.47</v>
      </c>
      <c r="V9" s="52">
        <f t="shared" si="0"/>
        <v>6632.910000000001</v>
      </c>
      <c r="W9" s="52">
        <f t="shared" si="0"/>
        <v>8914.960000000001</v>
      </c>
      <c r="X9" s="252">
        <f t="shared" si="0"/>
        <v>6991.320000000001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31280.92</v>
      </c>
      <c r="G10" s="54">
        <f>SUM(I10:P10)</f>
        <v>14676.11</v>
      </c>
      <c r="H10" s="270">
        <f>SUM(Q10:X10)</f>
        <v>16604.809999999998</v>
      </c>
      <c r="I10" s="55">
        <f>SUM(I11:I23)</f>
        <v>6260.53</v>
      </c>
      <c r="J10" s="56">
        <f>SUM(J11:J23)</f>
        <v>639.51</v>
      </c>
      <c r="K10" s="56">
        <f>SUM(K11:K23)</f>
        <v>890.5699999999999</v>
      </c>
      <c r="L10" s="56">
        <f aca="true" t="shared" si="1" ref="L10:X10">SUM(L11:L23)</f>
        <v>1680.5499999999997</v>
      </c>
      <c r="M10" s="56">
        <f t="shared" si="1"/>
        <v>1411.3899999999996</v>
      </c>
      <c r="N10" s="56">
        <f t="shared" si="1"/>
        <v>1325.78</v>
      </c>
      <c r="O10" s="56">
        <f t="shared" si="1"/>
        <v>1341.1000000000001</v>
      </c>
      <c r="P10" s="253">
        <f t="shared" si="1"/>
        <v>1126.68</v>
      </c>
      <c r="Q10" s="55">
        <f t="shared" si="1"/>
        <v>7054.329999999999</v>
      </c>
      <c r="R10" s="56">
        <f t="shared" si="1"/>
        <v>762.57</v>
      </c>
      <c r="S10" s="56">
        <f t="shared" si="1"/>
        <v>1631.3200000000002</v>
      </c>
      <c r="T10" s="56">
        <f t="shared" si="1"/>
        <v>1455.1600000000003</v>
      </c>
      <c r="U10" s="56">
        <f t="shared" si="1"/>
        <v>787.9300000000002</v>
      </c>
      <c r="V10" s="56">
        <f t="shared" si="1"/>
        <v>1137.5100000000002</v>
      </c>
      <c r="W10" s="56">
        <f t="shared" si="1"/>
        <v>2350.58</v>
      </c>
      <c r="X10" s="253">
        <f t="shared" si="1"/>
        <v>1425.4099999999999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3416.96</v>
      </c>
      <c r="G11" s="19">
        <f>SUM(I11:P11)</f>
        <v>2000.2</v>
      </c>
      <c r="H11" s="271">
        <f aca="true" t="shared" si="2" ref="H11:H61">SUM(Q11:X11)</f>
        <v>1416.76</v>
      </c>
      <c r="I11" s="18">
        <v>33.33</v>
      </c>
      <c r="J11" s="31">
        <v>2.61</v>
      </c>
      <c r="K11" s="31">
        <v>137.82</v>
      </c>
      <c r="L11" s="31">
        <v>397.11999999999995</v>
      </c>
      <c r="M11" s="31">
        <v>539.89</v>
      </c>
      <c r="N11" s="31">
        <v>442.84000000000003</v>
      </c>
      <c r="O11" s="31">
        <v>339.26</v>
      </c>
      <c r="P11" s="85">
        <v>107.33</v>
      </c>
      <c r="Q11" s="32">
        <v>23.509999999999998</v>
      </c>
      <c r="R11" s="31">
        <v>46.059999999999995</v>
      </c>
      <c r="S11" s="31">
        <v>146.23</v>
      </c>
      <c r="T11" s="31">
        <v>202.65</v>
      </c>
      <c r="U11" s="31">
        <v>279.49</v>
      </c>
      <c r="V11" s="31">
        <v>302.29</v>
      </c>
      <c r="W11" s="31">
        <v>347.74</v>
      </c>
      <c r="X11" s="85">
        <v>68.79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330.95</v>
      </c>
      <c r="G12" s="19">
        <f aca="true" t="shared" si="4" ref="G12:G62">SUM(I12:P12)</f>
        <v>250.12</v>
      </c>
      <c r="H12" s="271">
        <f t="shared" si="2"/>
        <v>80.83</v>
      </c>
      <c r="I12" s="18">
        <v>0</v>
      </c>
      <c r="J12" s="31">
        <v>0</v>
      </c>
      <c r="K12" s="31">
        <v>35.7</v>
      </c>
      <c r="L12" s="31">
        <v>187</v>
      </c>
      <c r="M12" s="31">
        <v>5.43</v>
      </c>
      <c r="N12" s="31">
        <v>14.66</v>
      </c>
      <c r="O12" s="31">
        <v>7.33</v>
      </c>
      <c r="P12" s="85">
        <v>0</v>
      </c>
      <c r="Q12" s="32">
        <v>24.150000000000002</v>
      </c>
      <c r="R12" s="31">
        <v>0</v>
      </c>
      <c r="S12" s="31">
        <v>8.1</v>
      </c>
      <c r="T12" s="31">
        <v>24.56</v>
      </c>
      <c r="U12" s="31">
        <v>16.88</v>
      </c>
      <c r="V12" s="31">
        <v>7.14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4573.29</v>
      </c>
      <c r="G13" s="19">
        <f t="shared" si="4"/>
        <v>1919.4199999999998</v>
      </c>
      <c r="H13" s="271">
        <f t="shared" si="2"/>
        <v>2653.87</v>
      </c>
      <c r="I13" s="18">
        <v>798.5799999999999</v>
      </c>
      <c r="J13" s="31">
        <v>113.57000000000001</v>
      </c>
      <c r="K13" s="31">
        <v>81.9</v>
      </c>
      <c r="L13" s="31">
        <v>173.4</v>
      </c>
      <c r="M13" s="31">
        <v>143.24</v>
      </c>
      <c r="N13" s="31">
        <v>133.82</v>
      </c>
      <c r="O13" s="31">
        <v>216.13</v>
      </c>
      <c r="P13" s="85">
        <v>258.78000000000003</v>
      </c>
      <c r="Q13" s="32">
        <v>838.81</v>
      </c>
      <c r="R13" s="31">
        <v>147.75</v>
      </c>
      <c r="S13" s="31">
        <v>162.8</v>
      </c>
      <c r="T13" s="31">
        <v>110.86</v>
      </c>
      <c r="U13" s="31">
        <v>112.21000000000001</v>
      </c>
      <c r="V13" s="31">
        <v>183.03</v>
      </c>
      <c r="W13" s="31">
        <v>591.85</v>
      </c>
      <c r="X13" s="85">
        <v>506.56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148.32999999999998</v>
      </c>
      <c r="G14" s="19">
        <f t="shared" si="4"/>
        <v>88.53</v>
      </c>
      <c r="H14" s="271">
        <f t="shared" si="2"/>
        <v>59.8</v>
      </c>
      <c r="I14" s="18">
        <v>46.61</v>
      </c>
      <c r="J14" s="31">
        <v>25.590000000000003</v>
      </c>
      <c r="K14" s="31">
        <v>6.6</v>
      </c>
      <c r="L14" s="31">
        <v>0</v>
      </c>
      <c r="M14" s="31">
        <v>9.73</v>
      </c>
      <c r="N14" s="31">
        <v>0</v>
      </c>
      <c r="O14" s="31">
        <v>0</v>
      </c>
      <c r="P14" s="85">
        <v>0</v>
      </c>
      <c r="Q14" s="32">
        <v>48.89</v>
      </c>
      <c r="R14" s="31">
        <v>10.91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454.08000000000004</v>
      </c>
      <c r="G15" s="17">
        <f t="shared" si="4"/>
        <v>223.24</v>
      </c>
      <c r="H15" s="272">
        <f t="shared" si="2"/>
        <v>230.84</v>
      </c>
      <c r="I15" s="18">
        <v>63.97</v>
      </c>
      <c r="J15" s="31">
        <v>25.43</v>
      </c>
      <c r="K15" s="31">
        <v>66.64</v>
      </c>
      <c r="L15" s="31">
        <v>31.54</v>
      </c>
      <c r="M15" s="31">
        <v>10.31</v>
      </c>
      <c r="N15" s="31">
        <v>5.43</v>
      </c>
      <c r="O15" s="31">
        <v>19.92</v>
      </c>
      <c r="P15" s="85">
        <v>0</v>
      </c>
      <c r="Q15" s="32">
        <v>124.66000000000001</v>
      </c>
      <c r="R15" s="31">
        <v>47.050000000000004</v>
      </c>
      <c r="S15" s="31">
        <v>14.26</v>
      </c>
      <c r="T15" s="31">
        <v>23.08</v>
      </c>
      <c r="U15" s="31">
        <v>12.63</v>
      </c>
      <c r="V15" s="31">
        <v>0</v>
      </c>
      <c r="W15" s="31">
        <v>0</v>
      </c>
      <c r="X15" s="85">
        <v>9.16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1530.1599999999999</v>
      </c>
      <c r="G16" s="17">
        <f t="shared" si="4"/>
        <v>777.76</v>
      </c>
      <c r="H16" s="272">
        <f t="shared" si="2"/>
        <v>752.3999999999999</v>
      </c>
      <c r="I16" s="18">
        <v>181.45</v>
      </c>
      <c r="J16" s="31">
        <v>69.58</v>
      </c>
      <c r="K16" s="31">
        <v>61.99</v>
      </c>
      <c r="L16" s="31">
        <v>185.38</v>
      </c>
      <c r="M16" s="31">
        <v>189.16</v>
      </c>
      <c r="N16" s="31">
        <v>29.45</v>
      </c>
      <c r="O16" s="31">
        <v>35.46</v>
      </c>
      <c r="P16" s="85">
        <v>25.29</v>
      </c>
      <c r="Q16" s="32">
        <v>208.1</v>
      </c>
      <c r="R16" s="31">
        <v>104.12</v>
      </c>
      <c r="S16" s="31">
        <v>106.89</v>
      </c>
      <c r="T16" s="31">
        <v>176.53</v>
      </c>
      <c r="U16" s="31">
        <v>18.05</v>
      </c>
      <c r="V16" s="31">
        <v>67.94</v>
      </c>
      <c r="W16" s="31">
        <v>16.88</v>
      </c>
      <c r="X16" s="85">
        <v>53.89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5331.88</v>
      </c>
      <c r="G17" s="17">
        <f t="shared" si="4"/>
        <v>2638.43</v>
      </c>
      <c r="H17" s="272">
        <f t="shared" si="2"/>
        <v>2693.4500000000003</v>
      </c>
      <c r="I17" s="18">
        <v>542.03</v>
      </c>
      <c r="J17" s="31">
        <v>313.25</v>
      </c>
      <c r="K17" s="31">
        <v>408.75</v>
      </c>
      <c r="L17" s="31">
        <v>519.2600000000001</v>
      </c>
      <c r="M17" s="31">
        <v>365.27</v>
      </c>
      <c r="N17" s="31">
        <v>246.06</v>
      </c>
      <c r="O17" s="31">
        <v>149.42</v>
      </c>
      <c r="P17" s="85">
        <v>94.39</v>
      </c>
      <c r="Q17" s="32">
        <v>706.11</v>
      </c>
      <c r="R17" s="31">
        <v>259.06</v>
      </c>
      <c r="S17" s="31">
        <v>640.61</v>
      </c>
      <c r="T17" s="31">
        <v>441.55</v>
      </c>
      <c r="U17" s="31">
        <v>221.36</v>
      </c>
      <c r="V17" s="31">
        <v>213.79999999999998</v>
      </c>
      <c r="W17" s="31">
        <v>191.11</v>
      </c>
      <c r="X17" s="85">
        <v>19.849999999999998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5950.35</v>
      </c>
      <c r="G18" s="17">
        <f>SUM(I18:P18)</f>
        <v>2618.8900000000003</v>
      </c>
      <c r="H18" s="272">
        <f t="shared" si="2"/>
        <v>3331.4599999999996</v>
      </c>
      <c r="I18" s="18">
        <v>1584.94</v>
      </c>
      <c r="J18" s="31">
        <v>44.74</v>
      </c>
      <c r="K18" s="31">
        <v>30.24</v>
      </c>
      <c r="L18" s="31">
        <v>33.63</v>
      </c>
      <c r="M18" s="31">
        <v>87.46</v>
      </c>
      <c r="N18" s="31">
        <v>268.59</v>
      </c>
      <c r="O18" s="31">
        <v>244.34</v>
      </c>
      <c r="P18" s="85">
        <v>324.95</v>
      </c>
      <c r="Q18" s="32">
        <v>1885.88</v>
      </c>
      <c r="R18" s="31">
        <v>69.8</v>
      </c>
      <c r="S18" s="31">
        <v>52.900000000000006</v>
      </c>
      <c r="T18" s="31">
        <v>41.980000000000004</v>
      </c>
      <c r="U18" s="31">
        <v>67.93</v>
      </c>
      <c r="V18" s="31">
        <v>101.7</v>
      </c>
      <c r="W18" s="31">
        <v>683.25</v>
      </c>
      <c r="X18" s="85">
        <v>428.02000000000004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1696.9</v>
      </c>
      <c r="G19" s="17">
        <f t="shared" si="4"/>
        <v>781.12</v>
      </c>
      <c r="H19" s="272">
        <f t="shared" si="2"/>
        <v>915.7800000000001</v>
      </c>
      <c r="I19" s="18">
        <v>500.15</v>
      </c>
      <c r="J19" s="31">
        <v>33.2</v>
      </c>
      <c r="K19" s="31">
        <v>6.31</v>
      </c>
      <c r="L19" s="31">
        <v>35.62</v>
      </c>
      <c r="M19" s="31">
        <v>34.85</v>
      </c>
      <c r="N19" s="31">
        <v>12.88</v>
      </c>
      <c r="O19" s="31">
        <v>102.33</v>
      </c>
      <c r="P19" s="85">
        <v>55.78</v>
      </c>
      <c r="Q19" s="32">
        <v>696.79</v>
      </c>
      <c r="R19" s="31">
        <v>21.95</v>
      </c>
      <c r="S19" s="31">
        <v>31.95</v>
      </c>
      <c r="T19" s="31">
        <v>37.18</v>
      </c>
      <c r="U19" s="31">
        <v>15.07</v>
      </c>
      <c r="V19" s="31">
        <v>16.580000000000002</v>
      </c>
      <c r="W19" s="31">
        <v>76.84</v>
      </c>
      <c r="X19" s="85">
        <v>19.419999999999998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474.00000000000006</v>
      </c>
      <c r="G20" s="17">
        <f t="shared" si="4"/>
        <v>0</v>
      </c>
      <c r="H20" s="272">
        <f t="shared" si="2"/>
        <v>474.00000000000006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373.08000000000004</v>
      </c>
      <c r="T20" s="31">
        <v>100.92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4280.04</v>
      </c>
      <c r="G21" s="17">
        <f t="shared" si="4"/>
        <v>2190.14</v>
      </c>
      <c r="H21" s="272">
        <f t="shared" si="2"/>
        <v>2089.9</v>
      </c>
      <c r="I21" s="18">
        <v>2190.14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2089.9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473.43</v>
      </c>
      <c r="G22" s="17">
        <f t="shared" si="4"/>
        <v>148.85000000000002</v>
      </c>
      <c r="H22" s="272">
        <f t="shared" si="2"/>
        <v>324.58</v>
      </c>
      <c r="I22" s="18">
        <v>53.400000000000006</v>
      </c>
      <c r="J22" s="31">
        <v>0</v>
      </c>
      <c r="K22" s="31">
        <v>5.41</v>
      </c>
      <c r="L22" s="31">
        <v>0</v>
      </c>
      <c r="M22" s="31">
        <v>0</v>
      </c>
      <c r="N22" s="31">
        <v>64.35000000000001</v>
      </c>
      <c r="O22" s="31">
        <v>25.69</v>
      </c>
      <c r="P22" s="85">
        <v>0</v>
      </c>
      <c r="Q22" s="32">
        <v>88.53999999999999</v>
      </c>
      <c r="R22" s="31">
        <v>15.469999999999999</v>
      </c>
      <c r="S22" s="31">
        <v>48.800000000000004</v>
      </c>
      <c r="T22" s="31">
        <v>120.45</v>
      </c>
      <c r="U22" s="31">
        <v>12.63</v>
      </c>
      <c r="V22" s="31">
        <v>19.33</v>
      </c>
      <c r="W22" s="31">
        <v>0</v>
      </c>
      <c r="X22" s="85">
        <v>19.36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2620.55</v>
      </c>
      <c r="G23" s="17">
        <f>SUM(I23:P23)</f>
        <v>1039.41</v>
      </c>
      <c r="H23" s="272">
        <f t="shared" si="2"/>
        <v>1581.1399999999999</v>
      </c>
      <c r="I23" s="18">
        <v>265.93</v>
      </c>
      <c r="J23" s="31">
        <v>11.54</v>
      </c>
      <c r="K23" s="31">
        <v>49.209999999999994</v>
      </c>
      <c r="L23" s="31">
        <v>117.6</v>
      </c>
      <c r="M23" s="31">
        <v>26.05</v>
      </c>
      <c r="N23" s="31">
        <v>107.7</v>
      </c>
      <c r="O23" s="31">
        <v>201.22</v>
      </c>
      <c r="P23" s="85">
        <v>260.16</v>
      </c>
      <c r="Q23" s="32">
        <v>318.99</v>
      </c>
      <c r="R23" s="31">
        <v>40.4</v>
      </c>
      <c r="S23" s="31">
        <v>45.699999999999996</v>
      </c>
      <c r="T23" s="31">
        <v>175.4</v>
      </c>
      <c r="U23" s="31">
        <v>31.68</v>
      </c>
      <c r="V23" s="31">
        <v>225.70000000000002</v>
      </c>
      <c r="W23" s="31">
        <v>442.91</v>
      </c>
      <c r="X23" s="85">
        <v>300.36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44186.780000000006</v>
      </c>
      <c r="G24" s="54">
        <f>SUM(I24:P24)</f>
        <v>25416.430000000004</v>
      </c>
      <c r="H24" s="270">
        <f>SUM(Q24:X24)</f>
        <v>18770.350000000002</v>
      </c>
      <c r="I24" s="55">
        <f>SUM(I25:I53)</f>
        <v>508.32</v>
      </c>
      <c r="J24" s="56">
        <f aca="true" t="shared" si="5" ref="J24:X24">SUM(J25:J53)</f>
        <v>140.3</v>
      </c>
      <c r="K24" s="56">
        <f t="shared" si="5"/>
        <v>991.8700000000001</v>
      </c>
      <c r="L24" s="56">
        <f t="shared" si="5"/>
        <v>5718.169999999999</v>
      </c>
      <c r="M24" s="56">
        <f t="shared" si="5"/>
        <v>5502.27</v>
      </c>
      <c r="N24" s="56">
        <f t="shared" si="5"/>
        <v>6137.830000000001</v>
      </c>
      <c r="O24" s="56">
        <f t="shared" si="5"/>
        <v>4479.33</v>
      </c>
      <c r="P24" s="253">
        <f t="shared" si="5"/>
        <v>1938.3400000000001</v>
      </c>
      <c r="Q24" s="55">
        <f t="shared" si="5"/>
        <v>330.94</v>
      </c>
      <c r="R24" s="56">
        <f t="shared" si="5"/>
        <v>171.9</v>
      </c>
      <c r="S24" s="56">
        <f>SUM(S25:S53)</f>
        <v>804.1999999999999</v>
      </c>
      <c r="T24" s="56">
        <f t="shared" si="5"/>
        <v>2499.17</v>
      </c>
      <c r="U24" s="56">
        <f t="shared" si="5"/>
        <v>3291.5699999999997</v>
      </c>
      <c r="V24" s="56">
        <f t="shared" si="5"/>
        <v>4742.910000000001</v>
      </c>
      <c r="W24" s="56">
        <f t="shared" si="5"/>
        <v>4501.780000000002</v>
      </c>
      <c r="X24" s="253">
        <f t="shared" si="5"/>
        <v>2427.8800000000006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2118.58</v>
      </c>
      <c r="G26" s="17">
        <f>SUM(I26:P26)</f>
        <v>1425.94</v>
      </c>
      <c r="H26" s="272">
        <f t="shared" si="2"/>
        <v>692.64</v>
      </c>
      <c r="I26" s="32">
        <v>0</v>
      </c>
      <c r="J26" s="31">
        <v>0</v>
      </c>
      <c r="K26" s="31">
        <v>26.610000000000003</v>
      </c>
      <c r="L26" s="31">
        <v>397.3</v>
      </c>
      <c r="M26" s="31">
        <v>446.46000000000004</v>
      </c>
      <c r="N26" s="31">
        <v>295.45</v>
      </c>
      <c r="O26" s="31">
        <v>223.54</v>
      </c>
      <c r="P26" s="85">
        <v>36.58</v>
      </c>
      <c r="Q26" s="32">
        <v>0</v>
      </c>
      <c r="R26" s="31">
        <v>0</v>
      </c>
      <c r="S26" s="31">
        <v>10.56</v>
      </c>
      <c r="T26" s="31">
        <v>94.97999999999999</v>
      </c>
      <c r="U26" s="31">
        <v>210.82999999999998</v>
      </c>
      <c r="V26" s="31">
        <v>235.65</v>
      </c>
      <c r="W26" s="31">
        <v>107.71</v>
      </c>
      <c r="X26" s="85">
        <v>32.910000000000004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654.06</v>
      </c>
      <c r="G27" s="17">
        <f aca="true" t="shared" si="6" ref="G27:G43">SUM(I27:P27)</f>
        <v>410.73999999999995</v>
      </c>
      <c r="H27" s="272">
        <f t="shared" si="2"/>
        <v>243.32</v>
      </c>
      <c r="I27" s="32">
        <v>0</v>
      </c>
      <c r="J27" s="31">
        <v>0</v>
      </c>
      <c r="K27" s="31">
        <v>19.8</v>
      </c>
      <c r="L27" s="31">
        <v>48.849999999999994</v>
      </c>
      <c r="M27" s="31">
        <v>82.21000000000001</v>
      </c>
      <c r="N27" s="31">
        <v>121.39999999999999</v>
      </c>
      <c r="O27" s="31">
        <v>128.92999999999998</v>
      </c>
      <c r="P27" s="85">
        <v>9.549999999999999</v>
      </c>
      <c r="Q27" s="32">
        <v>0</v>
      </c>
      <c r="R27" s="31">
        <v>0</v>
      </c>
      <c r="S27" s="31">
        <v>0</v>
      </c>
      <c r="T27" s="31">
        <v>0</v>
      </c>
      <c r="U27" s="31">
        <v>64.24000000000001</v>
      </c>
      <c r="V27" s="31">
        <v>98.74</v>
      </c>
      <c r="W27" s="31">
        <v>80.33999999999999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1432.67</v>
      </c>
      <c r="G28" s="17">
        <f t="shared" si="6"/>
        <v>947.6600000000001</v>
      </c>
      <c r="H28" s="272">
        <f t="shared" si="2"/>
        <v>485.00999999999993</v>
      </c>
      <c r="I28" s="32">
        <v>0</v>
      </c>
      <c r="J28" s="31">
        <v>0</v>
      </c>
      <c r="K28" s="31">
        <v>57.13</v>
      </c>
      <c r="L28" s="31">
        <v>169.07</v>
      </c>
      <c r="M28" s="31">
        <v>212.89</v>
      </c>
      <c r="N28" s="31">
        <v>275.63</v>
      </c>
      <c r="O28" s="31">
        <v>181.12</v>
      </c>
      <c r="P28" s="85">
        <v>51.82</v>
      </c>
      <c r="Q28" s="32">
        <v>0</v>
      </c>
      <c r="R28" s="31">
        <v>0</v>
      </c>
      <c r="S28" s="31">
        <v>18.970000000000002</v>
      </c>
      <c r="T28" s="31">
        <v>97.80999999999999</v>
      </c>
      <c r="U28" s="31">
        <v>73.81</v>
      </c>
      <c r="V28" s="31">
        <v>121.6</v>
      </c>
      <c r="W28" s="31">
        <v>167.98</v>
      </c>
      <c r="X28" s="85">
        <v>4.84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610.2600000000001</v>
      </c>
      <c r="G29" s="17">
        <f t="shared" si="6"/>
        <v>362.56000000000006</v>
      </c>
      <c r="H29" s="272">
        <f t="shared" si="2"/>
        <v>247.70000000000002</v>
      </c>
      <c r="I29" s="32">
        <v>0</v>
      </c>
      <c r="J29" s="31">
        <v>0</v>
      </c>
      <c r="K29" s="31">
        <v>33.36</v>
      </c>
      <c r="L29" s="31">
        <v>121.82</v>
      </c>
      <c r="M29" s="31">
        <v>86.87</v>
      </c>
      <c r="N29" s="31">
        <v>68.65</v>
      </c>
      <c r="O29" s="31">
        <v>51.86000000000001</v>
      </c>
      <c r="P29" s="85">
        <v>0</v>
      </c>
      <c r="Q29" s="32">
        <v>0</v>
      </c>
      <c r="R29" s="31">
        <v>0</v>
      </c>
      <c r="S29" s="31">
        <v>0</v>
      </c>
      <c r="T29" s="31">
        <v>40.75</v>
      </c>
      <c r="U29" s="31">
        <v>101.66</v>
      </c>
      <c r="V29" s="31">
        <v>72.45</v>
      </c>
      <c r="W29" s="31">
        <v>32.84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738.98</v>
      </c>
      <c r="G30" s="17">
        <f t="shared" si="6"/>
        <v>370.78</v>
      </c>
      <c r="H30" s="272">
        <f t="shared" si="2"/>
        <v>368.20000000000005</v>
      </c>
      <c r="I30" s="32">
        <v>0</v>
      </c>
      <c r="J30" s="31">
        <v>0</v>
      </c>
      <c r="K30" s="31">
        <v>8</v>
      </c>
      <c r="L30" s="31">
        <v>81.79</v>
      </c>
      <c r="M30" s="31">
        <v>81.33</v>
      </c>
      <c r="N30" s="31">
        <v>84.33</v>
      </c>
      <c r="O30" s="31">
        <v>111.86999999999999</v>
      </c>
      <c r="P30" s="85">
        <v>3.46</v>
      </c>
      <c r="Q30" s="32">
        <v>0</v>
      </c>
      <c r="R30" s="31">
        <v>0</v>
      </c>
      <c r="S30" s="31">
        <v>10.56</v>
      </c>
      <c r="T30" s="31">
        <v>114.63</v>
      </c>
      <c r="U30" s="31">
        <v>73.66</v>
      </c>
      <c r="V30" s="31">
        <v>88.87</v>
      </c>
      <c r="W30" s="31">
        <v>56.419999999999995</v>
      </c>
      <c r="X30" s="85">
        <v>24.060000000000002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224.39</v>
      </c>
      <c r="G31" s="17">
        <f t="shared" si="6"/>
        <v>20.89</v>
      </c>
      <c r="H31" s="272">
        <f t="shared" si="2"/>
        <v>203.5</v>
      </c>
      <c r="I31" s="32">
        <v>0</v>
      </c>
      <c r="J31" s="31">
        <v>0</v>
      </c>
      <c r="K31" s="31">
        <v>0</v>
      </c>
      <c r="L31" s="31">
        <v>20.89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2.0799999999999996</v>
      </c>
      <c r="T31" s="31">
        <v>42.23</v>
      </c>
      <c r="U31" s="31">
        <v>24.51</v>
      </c>
      <c r="V31" s="31">
        <v>54.550000000000004</v>
      </c>
      <c r="W31" s="31">
        <v>80.13000000000001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567.5599999999998</v>
      </c>
      <c r="G32" s="17">
        <f t="shared" si="6"/>
        <v>0</v>
      </c>
      <c r="H32" s="272">
        <f t="shared" si="2"/>
        <v>567.5599999999998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23.14</v>
      </c>
      <c r="T32" s="31">
        <v>198.57</v>
      </c>
      <c r="U32" s="31">
        <v>191.98999999999998</v>
      </c>
      <c r="V32" s="31">
        <v>112.28</v>
      </c>
      <c r="W32" s="31">
        <v>32.419999999999995</v>
      </c>
      <c r="X32" s="85">
        <v>9.16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523.21</v>
      </c>
      <c r="G33" s="17">
        <f t="shared" si="6"/>
        <v>226.26</v>
      </c>
      <c r="H33" s="272">
        <f>SUM(Q33:X33)</f>
        <v>296.95</v>
      </c>
      <c r="I33" s="32">
        <v>0</v>
      </c>
      <c r="J33" s="31">
        <v>39.53</v>
      </c>
      <c r="K33" s="31">
        <v>0</v>
      </c>
      <c r="L33" s="31">
        <v>75.06</v>
      </c>
      <c r="M33" s="31">
        <v>41.88999999999999</v>
      </c>
      <c r="N33" s="31">
        <v>15.879999999999999</v>
      </c>
      <c r="O33" s="31">
        <v>53.900000000000006</v>
      </c>
      <c r="P33" s="85">
        <v>0</v>
      </c>
      <c r="Q33" s="32">
        <v>0</v>
      </c>
      <c r="R33" s="31">
        <v>0</v>
      </c>
      <c r="S33" s="31">
        <v>74.02</v>
      </c>
      <c r="T33" s="31">
        <v>87.04</v>
      </c>
      <c r="U33" s="31">
        <v>98.32000000000001</v>
      </c>
      <c r="V33" s="31">
        <v>16.43</v>
      </c>
      <c r="W33" s="31">
        <v>21.14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1131.82</v>
      </c>
      <c r="G34" s="17">
        <f t="shared" si="6"/>
        <v>617.73</v>
      </c>
      <c r="H34" s="272">
        <f t="shared" si="2"/>
        <v>514.0899999999999</v>
      </c>
      <c r="I34" s="32">
        <v>137.41</v>
      </c>
      <c r="J34" s="31">
        <v>9.16</v>
      </c>
      <c r="K34" s="31">
        <v>63.43</v>
      </c>
      <c r="L34" s="31">
        <v>88.76</v>
      </c>
      <c r="M34" s="31">
        <v>97.05</v>
      </c>
      <c r="N34" s="31">
        <v>149.82999999999998</v>
      </c>
      <c r="O34" s="31">
        <v>41.97</v>
      </c>
      <c r="P34" s="85">
        <v>30.12</v>
      </c>
      <c r="Q34" s="32">
        <v>8.69</v>
      </c>
      <c r="R34" s="31">
        <v>10.540000000000001</v>
      </c>
      <c r="S34" s="31">
        <v>78.45</v>
      </c>
      <c r="T34" s="31">
        <v>136.08999999999997</v>
      </c>
      <c r="U34" s="31">
        <v>103.71</v>
      </c>
      <c r="V34" s="31">
        <v>116.42</v>
      </c>
      <c r="W34" s="31">
        <v>27.130000000000003</v>
      </c>
      <c r="X34" s="85">
        <v>33.06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2314.59</v>
      </c>
      <c r="G35" s="17">
        <f t="shared" si="6"/>
        <v>1135.84</v>
      </c>
      <c r="H35" s="272">
        <f t="shared" si="2"/>
        <v>1178.75</v>
      </c>
      <c r="I35" s="32">
        <v>0</v>
      </c>
      <c r="J35" s="31">
        <v>0</v>
      </c>
      <c r="K35" s="31">
        <v>0</v>
      </c>
      <c r="L35" s="31">
        <v>77.74000000000001</v>
      </c>
      <c r="M35" s="31">
        <v>281.87</v>
      </c>
      <c r="N35" s="31">
        <v>381.99</v>
      </c>
      <c r="O35" s="31">
        <v>310.39</v>
      </c>
      <c r="P35" s="85">
        <v>83.85</v>
      </c>
      <c r="Q35" s="32">
        <v>0</v>
      </c>
      <c r="R35" s="31">
        <v>0</v>
      </c>
      <c r="S35" s="31">
        <v>21.66</v>
      </c>
      <c r="T35" s="31">
        <v>88.62</v>
      </c>
      <c r="U35" s="31">
        <v>201.66</v>
      </c>
      <c r="V35" s="31">
        <v>425.76000000000005</v>
      </c>
      <c r="W35" s="31">
        <v>332.32</v>
      </c>
      <c r="X35" s="85">
        <v>108.72999999999999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213.58999999999997</v>
      </c>
      <c r="G37" s="17">
        <f t="shared" si="6"/>
        <v>189.03999999999996</v>
      </c>
      <c r="H37" s="272">
        <f t="shared" si="2"/>
        <v>24.55</v>
      </c>
      <c r="I37" s="32">
        <v>25.35</v>
      </c>
      <c r="J37" s="31">
        <v>0</v>
      </c>
      <c r="K37" s="31">
        <v>64.97999999999999</v>
      </c>
      <c r="L37" s="31">
        <v>40.69</v>
      </c>
      <c r="M37" s="31">
        <v>20.04</v>
      </c>
      <c r="N37" s="31">
        <v>37.98</v>
      </c>
      <c r="O37" s="31">
        <v>0</v>
      </c>
      <c r="P37" s="85">
        <v>0</v>
      </c>
      <c r="Q37" s="32">
        <v>0</v>
      </c>
      <c r="R37" s="31">
        <v>0</v>
      </c>
      <c r="S37" s="31">
        <v>0</v>
      </c>
      <c r="T37" s="31">
        <v>0</v>
      </c>
      <c r="U37" s="31">
        <v>11.58</v>
      </c>
      <c r="V37" s="31">
        <v>12.97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558.33</v>
      </c>
      <c r="G38" s="17">
        <f t="shared" si="6"/>
        <v>254.74000000000004</v>
      </c>
      <c r="H38" s="272">
        <f t="shared" si="2"/>
        <v>303.59000000000003</v>
      </c>
      <c r="I38" s="32">
        <v>3.66</v>
      </c>
      <c r="J38" s="31">
        <v>9.39</v>
      </c>
      <c r="K38" s="31">
        <v>19.2</v>
      </c>
      <c r="L38" s="31">
        <v>126.17999999999999</v>
      </c>
      <c r="M38" s="31">
        <v>24.61</v>
      </c>
      <c r="N38" s="31">
        <v>39.739999999999995</v>
      </c>
      <c r="O38" s="31">
        <v>31.96</v>
      </c>
      <c r="P38" s="85">
        <v>0</v>
      </c>
      <c r="Q38" s="32">
        <v>0</v>
      </c>
      <c r="R38" s="31">
        <v>74.07</v>
      </c>
      <c r="S38" s="31">
        <v>3</v>
      </c>
      <c r="T38" s="31">
        <v>7.52</v>
      </c>
      <c r="U38" s="31">
        <v>62.190000000000005</v>
      </c>
      <c r="V38" s="31">
        <v>125.44</v>
      </c>
      <c r="W38" s="31">
        <v>31.37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66.06</v>
      </c>
      <c r="G39" s="17">
        <f t="shared" si="6"/>
        <v>19.689999999999998</v>
      </c>
      <c r="H39" s="272">
        <f t="shared" si="2"/>
        <v>46.37</v>
      </c>
      <c r="I39" s="32">
        <v>9.67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10.02</v>
      </c>
      <c r="P39" s="85">
        <v>0</v>
      </c>
      <c r="Q39" s="32">
        <v>19.27</v>
      </c>
      <c r="R39" s="31">
        <v>0</v>
      </c>
      <c r="S39" s="31">
        <v>0</v>
      </c>
      <c r="T39" s="31">
        <v>12.1</v>
      </c>
      <c r="U39" s="31">
        <v>0</v>
      </c>
      <c r="V39" s="31">
        <v>0</v>
      </c>
      <c r="W39" s="31">
        <v>15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233.71</v>
      </c>
      <c r="G40" s="17">
        <f t="shared" si="6"/>
        <v>51.21000000000001</v>
      </c>
      <c r="H40" s="272">
        <f t="shared" si="2"/>
        <v>182.5</v>
      </c>
      <c r="I40" s="32">
        <v>0</v>
      </c>
      <c r="J40" s="31">
        <v>0</v>
      </c>
      <c r="K40" s="31">
        <v>0</v>
      </c>
      <c r="L40" s="31">
        <v>1.79</v>
      </c>
      <c r="M40" s="31">
        <v>0</v>
      </c>
      <c r="N40" s="31">
        <v>11.65</v>
      </c>
      <c r="O40" s="31">
        <v>12.040000000000001</v>
      </c>
      <c r="P40" s="85">
        <v>25.73</v>
      </c>
      <c r="Q40" s="32">
        <v>0</v>
      </c>
      <c r="R40" s="31">
        <v>0</v>
      </c>
      <c r="S40" s="31">
        <v>0</v>
      </c>
      <c r="T40" s="31">
        <v>28.299999999999997</v>
      </c>
      <c r="U40" s="31">
        <v>0</v>
      </c>
      <c r="V40" s="31">
        <v>29.3</v>
      </c>
      <c r="W40" s="31">
        <v>70.54</v>
      </c>
      <c r="X40" s="85">
        <v>54.36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18.53</v>
      </c>
      <c r="G42" s="17">
        <f t="shared" si="6"/>
        <v>7.75</v>
      </c>
      <c r="H42" s="272">
        <f t="shared" si="2"/>
        <v>10.78</v>
      </c>
      <c r="I42" s="32">
        <v>0</v>
      </c>
      <c r="J42" s="31">
        <v>0</v>
      </c>
      <c r="K42" s="31">
        <v>7.75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10.78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9675.410000000002</v>
      </c>
      <c r="G43" s="17">
        <f t="shared" si="6"/>
        <v>5323.110000000001</v>
      </c>
      <c r="H43" s="272">
        <f t="shared" si="2"/>
        <v>4352.300000000001</v>
      </c>
      <c r="I43" s="32">
        <v>0</v>
      </c>
      <c r="J43" s="31">
        <v>25.9</v>
      </c>
      <c r="K43" s="31">
        <v>58.75</v>
      </c>
      <c r="L43" s="31">
        <v>1075.1599999999999</v>
      </c>
      <c r="M43" s="31">
        <v>1054.12</v>
      </c>
      <c r="N43" s="31">
        <v>1625.1899999999998</v>
      </c>
      <c r="O43" s="31">
        <v>1040.3899999999999</v>
      </c>
      <c r="P43" s="85">
        <v>443.6</v>
      </c>
      <c r="Q43" s="32">
        <v>0</v>
      </c>
      <c r="R43" s="31">
        <v>0</v>
      </c>
      <c r="S43" s="31">
        <v>44.720000000000006</v>
      </c>
      <c r="T43" s="31">
        <v>532.91</v>
      </c>
      <c r="U43" s="31">
        <v>899.04</v>
      </c>
      <c r="V43" s="31">
        <v>1044.43</v>
      </c>
      <c r="W43" s="31">
        <v>1284.43</v>
      </c>
      <c r="X43" s="85">
        <v>546.77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7496.84</v>
      </c>
      <c r="G44" s="17">
        <f t="shared" si="4"/>
        <v>4206.06</v>
      </c>
      <c r="H44" s="272">
        <f t="shared" si="2"/>
        <v>3290.78</v>
      </c>
      <c r="I44" s="32">
        <v>15.48</v>
      </c>
      <c r="J44" s="31">
        <v>0</v>
      </c>
      <c r="K44" s="31">
        <v>122.97</v>
      </c>
      <c r="L44" s="31">
        <v>577.62</v>
      </c>
      <c r="M44" s="31">
        <v>846.99</v>
      </c>
      <c r="N44" s="31">
        <v>1118.2</v>
      </c>
      <c r="O44" s="31">
        <v>989.68</v>
      </c>
      <c r="P44" s="85">
        <v>535.12</v>
      </c>
      <c r="Q44" s="32">
        <v>14.81</v>
      </c>
      <c r="R44" s="31">
        <v>0</v>
      </c>
      <c r="S44" s="31">
        <v>114.14</v>
      </c>
      <c r="T44" s="31">
        <v>320.40999999999997</v>
      </c>
      <c r="U44" s="31">
        <v>357.52</v>
      </c>
      <c r="V44" s="31">
        <v>806.4200000000001</v>
      </c>
      <c r="W44" s="31">
        <v>962.96</v>
      </c>
      <c r="X44" s="85">
        <v>714.5200000000001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5155.78</v>
      </c>
      <c r="G45" s="17">
        <f t="shared" si="4"/>
        <v>2737.41</v>
      </c>
      <c r="H45" s="272">
        <f t="shared" si="2"/>
        <v>2418.37</v>
      </c>
      <c r="I45" s="32">
        <v>49.49</v>
      </c>
      <c r="J45" s="31">
        <v>4.930000000000001</v>
      </c>
      <c r="K45" s="31">
        <v>63.24</v>
      </c>
      <c r="L45" s="31">
        <v>144.5</v>
      </c>
      <c r="M45" s="31">
        <v>340.31</v>
      </c>
      <c r="N45" s="31">
        <v>764.75</v>
      </c>
      <c r="O45" s="31">
        <v>847.81</v>
      </c>
      <c r="P45" s="85">
        <v>522.38</v>
      </c>
      <c r="Q45" s="32">
        <v>49.49</v>
      </c>
      <c r="R45" s="31">
        <v>0</v>
      </c>
      <c r="S45" s="31">
        <v>30.53</v>
      </c>
      <c r="T45" s="31">
        <v>146.4</v>
      </c>
      <c r="U45" s="31">
        <v>226.86</v>
      </c>
      <c r="V45" s="31">
        <v>577.17</v>
      </c>
      <c r="W45" s="31">
        <v>763.6800000000001</v>
      </c>
      <c r="X45" s="85">
        <v>624.24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1130.83</v>
      </c>
      <c r="G47" s="17">
        <f t="shared" si="4"/>
        <v>766.3499999999999</v>
      </c>
      <c r="H47" s="272">
        <f t="shared" si="2"/>
        <v>364.47999999999996</v>
      </c>
      <c r="I47" s="32">
        <v>0</v>
      </c>
      <c r="J47" s="31">
        <v>0</v>
      </c>
      <c r="K47" s="31">
        <v>38.35</v>
      </c>
      <c r="L47" s="31">
        <v>240.3</v>
      </c>
      <c r="M47" s="31">
        <v>187.72</v>
      </c>
      <c r="N47" s="31">
        <v>171.77</v>
      </c>
      <c r="O47" s="31">
        <v>64.53</v>
      </c>
      <c r="P47" s="85">
        <v>63.68</v>
      </c>
      <c r="Q47" s="32">
        <v>0</v>
      </c>
      <c r="R47" s="31">
        <v>12.73</v>
      </c>
      <c r="S47" s="31">
        <v>44.51</v>
      </c>
      <c r="T47" s="31">
        <v>71.61</v>
      </c>
      <c r="U47" s="31">
        <v>66.42</v>
      </c>
      <c r="V47" s="31">
        <v>76.53</v>
      </c>
      <c r="W47" s="31">
        <v>79.05</v>
      </c>
      <c r="X47" s="85">
        <v>13.629999999999999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5143.54</v>
      </c>
      <c r="G48" s="17">
        <f t="shared" si="4"/>
        <v>4435.88</v>
      </c>
      <c r="H48" s="272">
        <f t="shared" si="2"/>
        <v>707.6600000000002</v>
      </c>
      <c r="I48" s="32">
        <v>105.59</v>
      </c>
      <c r="J48" s="31">
        <v>15.89</v>
      </c>
      <c r="K48" s="31">
        <v>250.08</v>
      </c>
      <c r="L48" s="31">
        <v>1992.4299999999998</v>
      </c>
      <c r="M48" s="31">
        <v>1259.1699999999998</v>
      </c>
      <c r="N48" s="31">
        <v>543.18</v>
      </c>
      <c r="O48" s="31">
        <v>216.59</v>
      </c>
      <c r="P48" s="85">
        <v>52.949999999999996</v>
      </c>
      <c r="Q48" s="32">
        <v>0</v>
      </c>
      <c r="R48" s="31">
        <v>0</v>
      </c>
      <c r="S48" s="31">
        <v>119.73</v>
      </c>
      <c r="T48" s="31">
        <v>203.76</v>
      </c>
      <c r="U48" s="31">
        <v>171.23</v>
      </c>
      <c r="V48" s="31">
        <v>154.93</v>
      </c>
      <c r="W48" s="31">
        <v>43.43000000000001</v>
      </c>
      <c r="X48" s="85">
        <v>14.58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1303.1</v>
      </c>
      <c r="G49" s="17">
        <f t="shared" si="4"/>
        <v>552.0600000000001</v>
      </c>
      <c r="H49" s="272">
        <f t="shared" si="2"/>
        <v>751.04</v>
      </c>
      <c r="I49" s="32">
        <v>80.9</v>
      </c>
      <c r="J49" s="31">
        <v>28.060000000000002</v>
      </c>
      <c r="K49" s="31">
        <v>57.65</v>
      </c>
      <c r="L49" s="31">
        <v>117.65</v>
      </c>
      <c r="M49" s="31">
        <v>76.34</v>
      </c>
      <c r="N49" s="31">
        <v>102.1</v>
      </c>
      <c r="O49" s="31">
        <v>50.25</v>
      </c>
      <c r="P49" s="85">
        <v>39.11</v>
      </c>
      <c r="Q49" s="32">
        <v>77.07</v>
      </c>
      <c r="R49" s="31">
        <v>40.349999999999994</v>
      </c>
      <c r="S49" s="31">
        <v>63.36</v>
      </c>
      <c r="T49" s="31">
        <v>126.57</v>
      </c>
      <c r="U49" s="31">
        <v>29.35</v>
      </c>
      <c r="V49" s="31">
        <v>188.65</v>
      </c>
      <c r="W49" s="31">
        <v>132</v>
      </c>
      <c r="X49" s="85">
        <v>93.69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2231.8599999999997</v>
      </c>
      <c r="G51" s="17">
        <f t="shared" si="4"/>
        <v>1130.85</v>
      </c>
      <c r="H51" s="272">
        <f t="shared" si="2"/>
        <v>1101.01</v>
      </c>
      <c r="I51" s="32">
        <v>9.67</v>
      </c>
      <c r="J51" s="31">
        <v>7.44</v>
      </c>
      <c r="K51" s="31">
        <v>71.17</v>
      </c>
      <c r="L51" s="31">
        <v>314.47999999999996</v>
      </c>
      <c r="M51" s="31">
        <v>322.05</v>
      </c>
      <c r="N51" s="31">
        <v>293.07</v>
      </c>
      <c r="O51" s="31">
        <v>79.50999999999999</v>
      </c>
      <c r="P51" s="85">
        <v>33.459999999999994</v>
      </c>
      <c r="Q51" s="32">
        <v>0</v>
      </c>
      <c r="R51" s="31">
        <v>0</v>
      </c>
      <c r="S51" s="31">
        <v>76.14</v>
      </c>
      <c r="T51" s="31">
        <v>140.99</v>
      </c>
      <c r="U51" s="31">
        <v>265.31</v>
      </c>
      <c r="V51" s="31">
        <v>356.1</v>
      </c>
      <c r="W51" s="31">
        <v>164.3</v>
      </c>
      <c r="X51" s="85">
        <v>98.16999999999999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322.37</v>
      </c>
      <c r="G52" s="17">
        <f t="shared" si="4"/>
        <v>123.7</v>
      </c>
      <c r="H52" s="272">
        <f>SUM(Q52:X52)</f>
        <v>198.67</v>
      </c>
      <c r="I52" s="32">
        <v>9.67</v>
      </c>
      <c r="J52" s="31">
        <v>0</v>
      </c>
      <c r="K52" s="31">
        <v>14.7</v>
      </c>
      <c r="L52" s="31">
        <v>6.09</v>
      </c>
      <c r="M52" s="31">
        <v>25.54</v>
      </c>
      <c r="N52" s="31">
        <v>27.799999999999997</v>
      </c>
      <c r="O52" s="31">
        <v>32.97</v>
      </c>
      <c r="P52" s="85">
        <v>6.930000000000001</v>
      </c>
      <c r="Q52" s="32">
        <v>0</v>
      </c>
      <c r="R52" s="31">
        <v>0</v>
      </c>
      <c r="S52" s="31">
        <v>51.8</v>
      </c>
      <c r="T52" s="31">
        <v>0</v>
      </c>
      <c r="U52" s="31">
        <v>57.68</v>
      </c>
      <c r="V52" s="31">
        <v>28.22</v>
      </c>
      <c r="W52" s="31">
        <v>16.59</v>
      </c>
      <c r="X52" s="85">
        <v>44.38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320.71000000000004</v>
      </c>
      <c r="G53" s="17">
        <f>SUM(I53:P53)</f>
        <v>100.17999999999999</v>
      </c>
      <c r="H53" s="272">
        <f>SUM(Q53:X53)</f>
        <v>220.53000000000003</v>
      </c>
      <c r="I53" s="32">
        <v>61.43</v>
      </c>
      <c r="J53" s="31">
        <v>0</v>
      </c>
      <c r="K53" s="31">
        <v>14.7</v>
      </c>
      <c r="L53" s="31">
        <v>0</v>
      </c>
      <c r="M53" s="31">
        <v>14.81</v>
      </c>
      <c r="N53" s="31">
        <v>9.24</v>
      </c>
      <c r="O53" s="31">
        <v>0</v>
      </c>
      <c r="P53" s="85">
        <v>0</v>
      </c>
      <c r="Q53" s="32">
        <v>161.61</v>
      </c>
      <c r="R53" s="31">
        <v>34.21</v>
      </c>
      <c r="S53" s="31">
        <v>16.830000000000002</v>
      </c>
      <c r="T53" s="31">
        <v>7.88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8327.179999999998</v>
      </c>
      <c r="G54" s="54">
        <f>SUM(G55:G61)</f>
        <v>5622.1399999999985</v>
      </c>
      <c r="H54" s="270">
        <f>SUM(H55:H61)</f>
        <v>2705.04</v>
      </c>
      <c r="I54" s="55">
        <f>SUM(I55:I61)</f>
        <v>340.02</v>
      </c>
      <c r="J54" s="56">
        <f aca="true" t="shared" si="7" ref="J54:X54">SUM(J55:J61)</f>
        <v>407.06</v>
      </c>
      <c r="K54" s="56">
        <f t="shared" si="7"/>
        <v>1792.31</v>
      </c>
      <c r="L54" s="56">
        <f t="shared" si="7"/>
        <v>1822.2900000000002</v>
      </c>
      <c r="M54" s="56">
        <f>SUM(M55:M61)</f>
        <v>574.1999999999998</v>
      </c>
      <c r="N54" s="56">
        <f t="shared" si="7"/>
        <v>291.62999999999994</v>
      </c>
      <c r="O54" s="56">
        <f t="shared" si="7"/>
        <v>289.51</v>
      </c>
      <c r="P54" s="253">
        <f>SUM(P55:P61)</f>
        <v>105.12</v>
      </c>
      <c r="Q54" s="55">
        <f t="shared" si="7"/>
        <v>427.88</v>
      </c>
      <c r="R54" s="56">
        <f t="shared" si="7"/>
        <v>334.64000000000004</v>
      </c>
      <c r="S54" s="56">
        <f t="shared" si="7"/>
        <v>709.1899999999999</v>
      </c>
      <c r="T54" s="56">
        <f t="shared" si="7"/>
        <v>632.5</v>
      </c>
      <c r="U54" s="56">
        <f t="shared" si="7"/>
        <v>149.95000000000002</v>
      </c>
      <c r="V54" s="56">
        <f t="shared" si="7"/>
        <v>226.92</v>
      </c>
      <c r="W54" s="56">
        <f t="shared" si="7"/>
        <v>54.150000000000006</v>
      </c>
      <c r="X54" s="253">
        <f t="shared" si="7"/>
        <v>169.81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2619.54</v>
      </c>
      <c r="G55" s="17">
        <f t="shared" si="4"/>
        <v>1964.11</v>
      </c>
      <c r="H55" s="272">
        <f t="shared" si="2"/>
        <v>655.43</v>
      </c>
      <c r="I55" s="255">
        <v>35.67</v>
      </c>
      <c r="J55" s="33">
        <v>165.3</v>
      </c>
      <c r="K55" s="33">
        <v>587.09</v>
      </c>
      <c r="L55" s="33">
        <v>672.65</v>
      </c>
      <c r="M55" s="33">
        <v>292.21999999999997</v>
      </c>
      <c r="N55" s="33">
        <v>88.07</v>
      </c>
      <c r="O55" s="33">
        <v>98.01</v>
      </c>
      <c r="P55" s="85">
        <v>25.1</v>
      </c>
      <c r="Q55" s="255">
        <v>74.06</v>
      </c>
      <c r="R55" s="33">
        <v>46.53</v>
      </c>
      <c r="S55" s="33">
        <v>96.36999999999999</v>
      </c>
      <c r="T55" s="33">
        <v>242.65</v>
      </c>
      <c r="U55" s="33">
        <v>68.63</v>
      </c>
      <c r="V55" s="33">
        <v>108.07</v>
      </c>
      <c r="W55" s="33">
        <v>8.34</v>
      </c>
      <c r="X55" s="256">
        <v>10.78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857.65</v>
      </c>
      <c r="G56" s="17">
        <f t="shared" si="4"/>
        <v>540.25</v>
      </c>
      <c r="H56" s="272">
        <f t="shared" si="2"/>
        <v>317.4</v>
      </c>
      <c r="I56" s="255">
        <v>19.86</v>
      </c>
      <c r="J56" s="33">
        <v>16.97</v>
      </c>
      <c r="K56" s="33">
        <v>95.39</v>
      </c>
      <c r="L56" s="33">
        <v>147.79</v>
      </c>
      <c r="M56" s="33">
        <v>56.599999999999994</v>
      </c>
      <c r="N56" s="33">
        <v>36.69</v>
      </c>
      <c r="O56" s="33">
        <v>105.02</v>
      </c>
      <c r="P56" s="85">
        <v>61.93</v>
      </c>
      <c r="Q56" s="255">
        <v>63.03</v>
      </c>
      <c r="R56" s="33">
        <v>31.71</v>
      </c>
      <c r="S56" s="33">
        <v>15.34</v>
      </c>
      <c r="T56" s="33">
        <v>30.91</v>
      </c>
      <c r="U56" s="33">
        <v>4.51</v>
      </c>
      <c r="V56" s="33">
        <v>25.38</v>
      </c>
      <c r="W56" s="33">
        <v>6.4799999999999995</v>
      </c>
      <c r="X56" s="256">
        <v>140.04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905.98</v>
      </c>
      <c r="G57" s="17">
        <f t="shared" si="4"/>
        <v>604.0600000000001</v>
      </c>
      <c r="H57" s="272">
        <f t="shared" si="2"/>
        <v>301.91999999999996</v>
      </c>
      <c r="I57" s="255">
        <v>190.92999999999998</v>
      </c>
      <c r="J57" s="33">
        <v>132.17999999999998</v>
      </c>
      <c r="K57" s="33">
        <v>161.66</v>
      </c>
      <c r="L57" s="33">
        <v>67.46000000000001</v>
      </c>
      <c r="M57" s="33">
        <v>11.889999999999999</v>
      </c>
      <c r="N57" s="33">
        <v>20.57</v>
      </c>
      <c r="O57" s="33">
        <v>19.369999999999997</v>
      </c>
      <c r="P57" s="85">
        <v>0</v>
      </c>
      <c r="Q57" s="255">
        <v>165.43</v>
      </c>
      <c r="R57" s="33">
        <v>100.54</v>
      </c>
      <c r="S57" s="33">
        <v>9.28</v>
      </c>
      <c r="T57" s="33">
        <v>13.39</v>
      </c>
      <c r="U57" s="33">
        <v>8.44</v>
      </c>
      <c r="V57" s="33">
        <v>0</v>
      </c>
      <c r="W57" s="33">
        <v>0</v>
      </c>
      <c r="X57" s="256">
        <v>4.84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120.94999999999999</v>
      </c>
      <c r="G58" s="17">
        <f t="shared" si="4"/>
        <v>62.989999999999995</v>
      </c>
      <c r="H58" s="272">
        <f t="shared" si="2"/>
        <v>57.96</v>
      </c>
      <c r="I58" s="255">
        <v>11.83</v>
      </c>
      <c r="J58" s="33">
        <v>2.37</v>
      </c>
      <c r="K58" s="33">
        <v>42.76</v>
      </c>
      <c r="L58" s="33">
        <v>0</v>
      </c>
      <c r="M58" s="33">
        <v>0</v>
      </c>
      <c r="N58" s="33">
        <v>0</v>
      </c>
      <c r="O58" s="33">
        <v>0</v>
      </c>
      <c r="P58" s="85">
        <v>6.029999999999999</v>
      </c>
      <c r="Q58" s="255">
        <v>0</v>
      </c>
      <c r="R58" s="33">
        <v>27.150000000000002</v>
      </c>
      <c r="S58" s="33">
        <v>0</v>
      </c>
      <c r="T58" s="33">
        <v>25.71</v>
      </c>
      <c r="U58" s="33">
        <v>0</v>
      </c>
      <c r="V58" s="33">
        <v>0</v>
      </c>
      <c r="W58" s="33">
        <v>5.1000000000000005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2123.8</v>
      </c>
      <c r="G59" s="17">
        <f t="shared" si="4"/>
        <v>1335.1299999999999</v>
      </c>
      <c r="H59" s="272">
        <f t="shared" si="2"/>
        <v>788.6700000000001</v>
      </c>
      <c r="I59" s="255">
        <v>0</v>
      </c>
      <c r="J59" s="33">
        <v>26.790000000000003</v>
      </c>
      <c r="K59" s="33">
        <v>583.86</v>
      </c>
      <c r="L59" s="33">
        <v>516.19</v>
      </c>
      <c r="M59" s="33">
        <v>136.87</v>
      </c>
      <c r="N59" s="33">
        <v>64.08999999999999</v>
      </c>
      <c r="O59" s="33">
        <v>7.33</v>
      </c>
      <c r="P59" s="85">
        <v>0</v>
      </c>
      <c r="Q59" s="255">
        <v>0</v>
      </c>
      <c r="R59" s="33">
        <v>49.7</v>
      </c>
      <c r="S59" s="33">
        <v>495.09</v>
      </c>
      <c r="T59" s="33">
        <v>154.95000000000002</v>
      </c>
      <c r="U59" s="33">
        <v>30.57</v>
      </c>
      <c r="V59" s="33">
        <v>51.96</v>
      </c>
      <c r="W59" s="33">
        <v>6.4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301.76</v>
      </c>
      <c r="G60" s="17">
        <f t="shared" si="4"/>
        <v>232.32</v>
      </c>
      <c r="H60" s="272">
        <f t="shared" si="2"/>
        <v>69.44</v>
      </c>
      <c r="I60" s="255">
        <v>0</v>
      </c>
      <c r="J60" s="33">
        <v>0</v>
      </c>
      <c r="K60" s="33">
        <v>37.46</v>
      </c>
      <c r="L60" s="33">
        <v>110.50999999999999</v>
      </c>
      <c r="M60" s="33">
        <v>45.93</v>
      </c>
      <c r="N60" s="33">
        <v>22.38</v>
      </c>
      <c r="O60" s="33">
        <v>16.04</v>
      </c>
      <c r="P60" s="85">
        <v>0</v>
      </c>
      <c r="Q60" s="255">
        <v>0</v>
      </c>
      <c r="R60" s="33">
        <v>0</v>
      </c>
      <c r="S60" s="33">
        <v>2.0799999999999996</v>
      </c>
      <c r="T60" s="33">
        <v>59.72</v>
      </c>
      <c r="U60" s="33">
        <v>7.64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1397.5</v>
      </c>
      <c r="G61" s="17">
        <f t="shared" si="4"/>
        <v>883.2800000000001</v>
      </c>
      <c r="H61" s="272">
        <f t="shared" si="2"/>
        <v>514.22</v>
      </c>
      <c r="I61" s="255">
        <v>81.73</v>
      </c>
      <c r="J61" s="33">
        <v>63.45</v>
      </c>
      <c r="K61" s="33">
        <v>284.09000000000003</v>
      </c>
      <c r="L61" s="33">
        <v>307.69</v>
      </c>
      <c r="M61" s="33">
        <v>30.689999999999998</v>
      </c>
      <c r="N61" s="33">
        <v>59.83</v>
      </c>
      <c r="O61" s="33">
        <v>43.74</v>
      </c>
      <c r="P61" s="85">
        <v>12.059999999999999</v>
      </c>
      <c r="Q61" s="255">
        <v>125.36</v>
      </c>
      <c r="R61" s="33">
        <v>79.00999999999999</v>
      </c>
      <c r="S61" s="33">
        <v>91.03</v>
      </c>
      <c r="T61" s="33">
        <v>105.17</v>
      </c>
      <c r="U61" s="33">
        <v>30.16</v>
      </c>
      <c r="V61" s="33">
        <v>41.51</v>
      </c>
      <c r="W61" s="33">
        <v>27.830000000000002</v>
      </c>
      <c r="X61" s="256">
        <v>14.149999999999999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10227.48</v>
      </c>
      <c r="G62" s="97">
        <f t="shared" si="4"/>
        <v>4390.51</v>
      </c>
      <c r="H62" s="274">
        <f>SUM(Q62:X62)</f>
        <v>5836.97</v>
      </c>
      <c r="I62" s="98">
        <v>84.57000000000001</v>
      </c>
      <c r="J62" s="94">
        <v>16.61</v>
      </c>
      <c r="K62" s="94">
        <v>113.11</v>
      </c>
      <c r="L62" s="94">
        <v>245.03</v>
      </c>
      <c r="M62" s="94">
        <v>97.29</v>
      </c>
      <c r="N62" s="94">
        <v>330.58</v>
      </c>
      <c r="O62" s="94">
        <v>1659.22</v>
      </c>
      <c r="P62" s="95">
        <v>1844.1000000000001</v>
      </c>
      <c r="Q62" s="98">
        <v>38.32</v>
      </c>
      <c r="R62" s="94">
        <v>13.58</v>
      </c>
      <c r="S62" s="94">
        <v>92.61</v>
      </c>
      <c r="T62" s="94">
        <v>95.2</v>
      </c>
      <c r="U62" s="94">
        <v>95.02</v>
      </c>
      <c r="V62" s="94">
        <v>525.5699999999999</v>
      </c>
      <c r="W62" s="94">
        <v>2008.4499999999998</v>
      </c>
      <c r="X62" s="95">
        <v>2968.2200000000003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selection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186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24151.84</v>
      </c>
      <c r="G6" s="60">
        <f>SUM(I6:P6)</f>
        <v>12466.448</v>
      </c>
      <c r="H6" s="268">
        <f>SUM(Q6:X6)</f>
        <v>11685.392</v>
      </c>
      <c r="I6" s="61">
        <v>1019.088</v>
      </c>
      <c r="J6" s="62">
        <v>2164.1</v>
      </c>
      <c r="K6" s="62">
        <v>3392.109</v>
      </c>
      <c r="L6" s="62">
        <v>3576.684</v>
      </c>
      <c r="M6" s="62">
        <v>1153.198</v>
      </c>
      <c r="N6" s="62">
        <v>723.313</v>
      </c>
      <c r="O6" s="62">
        <v>316.178</v>
      </c>
      <c r="P6" s="249">
        <v>121.778</v>
      </c>
      <c r="Q6" s="61">
        <v>906.823</v>
      </c>
      <c r="R6" s="62">
        <v>1864.706</v>
      </c>
      <c r="S6" s="62">
        <v>3102.556</v>
      </c>
      <c r="T6" s="62">
        <v>3358.879</v>
      </c>
      <c r="U6" s="62">
        <v>1172.082</v>
      </c>
      <c r="V6" s="62">
        <v>727.481</v>
      </c>
      <c r="W6" s="62">
        <v>387.232</v>
      </c>
      <c r="X6" s="249">
        <v>165.633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185199.69999999998</v>
      </c>
      <c r="G9" s="50">
        <f>SUM(I9:P9)</f>
        <v>101734.12999999999</v>
      </c>
      <c r="H9" s="269">
        <f>SUM(Q9:X9)</f>
        <v>83465.56999999999</v>
      </c>
      <c r="I9" s="51">
        <f aca="true" t="shared" si="0" ref="I9:X9">I10+I24+I54+I62</f>
        <v>8938.38</v>
      </c>
      <c r="J9" s="52">
        <f t="shared" si="0"/>
        <v>1408.9</v>
      </c>
      <c r="K9" s="52">
        <f t="shared" si="0"/>
        <v>4907.22</v>
      </c>
      <c r="L9" s="52">
        <f t="shared" si="0"/>
        <v>15862.569999999998</v>
      </c>
      <c r="M9" s="52">
        <f t="shared" si="0"/>
        <v>14905.139999999996</v>
      </c>
      <c r="N9" s="52">
        <f t="shared" si="0"/>
        <v>20956.300000000007</v>
      </c>
      <c r="O9" s="52">
        <f t="shared" si="0"/>
        <v>19717.78</v>
      </c>
      <c r="P9" s="252">
        <f t="shared" si="0"/>
        <v>15037.84</v>
      </c>
      <c r="Q9" s="51">
        <f t="shared" si="0"/>
        <v>8330.91</v>
      </c>
      <c r="R9" s="52">
        <f t="shared" si="0"/>
        <v>1410.82</v>
      </c>
      <c r="S9" s="52">
        <f t="shared" si="0"/>
        <v>4280.1</v>
      </c>
      <c r="T9" s="52">
        <f t="shared" si="0"/>
        <v>8057.900000000001</v>
      </c>
      <c r="U9" s="52">
        <f t="shared" si="0"/>
        <v>8980.720000000001</v>
      </c>
      <c r="V9" s="52">
        <f t="shared" si="0"/>
        <v>15011.369999999995</v>
      </c>
      <c r="W9" s="52">
        <f t="shared" si="0"/>
        <v>19286.71</v>
      </c>
      <c r="X9" s="252">
        <f t="shared" si="0"/>
        <v>18107.04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49208.86</v>
      </c>
      <c r="G10" s="54">
        <f>SUM(I10:P10)</f>
        <v>24278.399999999998</v>
      </c>
      <c r="H10" s="270">
        <f>SUM(Q10:X10)</f>
        <v>24930.460000000003</v>
      </c>
      <c r="I10" s="55">
        <f>SUM(I11:I23)</f>
        <v>7827.049999999999</v>
      </c>
      <c r="J10" s="56">
        <f>SUM(J11:J23)</f>
        <v>468.2100000000001</v>
      </c>
      <c r="K10" s="56">
        <f>SUM(K11:K23)</f>
        <v>578.66</v>
      </c>
      <c r="L10" s="56">
        <f aca="true" t="shared" si="1" ref="L10:X10">SUM(L11:L23)</f>
        <v>2749.37</v>
      </c>
      <c r="M10" s="56">
        <f t="shared" si="1"/>
        <v>2128.3699999999994</v>
      </c>
      <c r="N10" s="56">
        <f t="shared" si="1"/>
        <v>3625.76</v>
      </c>
      <c r="O10" s="56">
        <f t="shared" si="1"/>
        <v>3480.1099999999997</v>
      </c>
      <c r="P10" s="253">
        <f t="shared" si="1"/>
        <v>3420.87</v>
      </c>
      <c r="Q10" s="55">
        <f t="shared" si="1"/>
        <v>7172.070000000001</v>
      </c>
      <c r="R10" s="56">
        <f t="shared" si="1"/>
        <v>756.01</v>
      </c>
      <c r="S10" s="56">
        <f t="shared" si="1"/>
        <v>1192.8799999999999</v>
      </c>
      <c r="T10" s="56">
        <f t="shared" si="1"/>
        <v>1934.2</v>
      </c>
      <c r="U10" s="56">
        <f t="shared" si="1"/>
        <v>1746.0300000000002</v>
      </c>
      <c r="V10" s="56">
        <f t="shared" si="1"/>
        <v>2663.7099999999996</v>
      </c>
      <c r="W10" s="56">
        <f t="shared" si="1"/>
        <v>4747.719999999999</v>
      </c>
      <c r="X10" s="253">
        <f t="shared" si="1"/>
        <v>4717.84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9345.149999999998</v>
      </c>
      <c r="G11" s="19">
        <f>SUM(I11:P11)</f>
        <v>6040.629999999999</v>
      </c>
      <c r="H11" s="271">
        <f aca="true" t="shared" si="2" ref="H11:H61">SUM(Q11:X11)</f>
        <v>3304.5199999999995</v>
      </c>
      <c r="I11" s="18">
        <v>21.62</v>
      </c>
      <c r="J11" s="31">
        <v>74.66000000000001</v>
      </c>
      <c r="K11" s="31">
        <v>133.69</v>
      </c>
      <c r="L11" s="31">
        <v>1577.57</v>
      </c>
      <c r="M11" s="31">
        <v>1279.4399999999998</v>
      </c>
      <c r="N11" s="31">
        <v>1819.8000000000002</v>
      </c>
      <c r="O11" s="31">
        <v>863.41</v>
      </c>
      <c r="P11" s="85">
        <v>270.44</v>
      </c>
      <c r="Q11" s="32">
        <v>0</v>
      </c>
      <c r="R11" s="31">
        <v>0</v>
      </c>
      <c r="S11" s="31">
        <v>161.95999999999998</v>
      </c>
      <c r="T11" s="31">
        <v>744.33</v>
      </c>
      <c r="U11" s="31">
        <v>723.5</v>
      </c>
      <c r="V11" s="31">
        <v>647.7199999999999</v>
      </c>
      <c r="W11" s="31">
        <v>633.64</v>
      </c>
      <c r="X11" s="85">
        <v>393.37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215.42000000000002</v>
      </c>
      <c r="G12" s="19">
        <f aca="true" t="shared" si="4" ref="G12:G62">SUM(I12:P12)</f>
        <v>57.55</v>
      </c>
      <c r="H12" s="271">
        <f t="shared" si="2"/>
        <v>157.87</v>
      </c>
      <c r="I12" s="18">
        <v>0</v>
      </c>
      <c r="J12" s="31">
        <v>0</v>
      </c>
      <c r="K12" s="31">
        <v>0.41</v>
      </c>
      <c r="L12" s="31">
        <v>34.08</v>
      </c>
      <c r="M12" s="31">
        <v>23.060000000000002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51.19</v>
      </c>
      <c r="U12" s="31">
        <v>0</v>
      </c>
      <c r="V12" s="31">
        <v>52.76</v>
      </c>
      <c r="W12" s="31">
        <v>34.93</v>
      </c>
      <c r="X12" s="85">
        <v>18.99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8340.88</v>
      </c>
      <c r="G13" s="19">
        <f t="shared" si="4"/>
        <v>3590.02</v>
      </c>
      <c r="H13" s="271">
        <f t="shared" si="2"/>
        <v>4750.86</v>
      </c>
      <c r="I13" s="18">
        <v>1001.1300000000001</v>
      </c>
      <c r="J13" s="31">
        <v>133.06</v>
      </c>
      <c r="K13" s="31">
        <v>62.53</v>
      </c>
      <c r="L13" s="31">
        <v>317.8</v>
      </c>
      <c r="M13" s="31">
        <v>222.22</v>
      </c>
      <c r="N13" s="31">
        <v>382.67</v>
      </c>
      <c r="O13" s="31">
        <v>779.11</v>
      </c>
      <c r="P13" s="85">
        <v>691.5</v>
      </c>
      <c r="Q13" s="32">
        <v>1143.34</v>
      </c>
      <c r="R13" s="31">
        <v>243.79000000000002</v>
      </c>
      <c r="S13" s="31">
        <v>225.61999999999998</v>
      </c>
      <c r="T13" s="31">
        <v>210.48</v>
      </c>
      <c r="U13" s="31">
        <v>143.76</v>
      </c>
      <c r="V13" s="31">
        <v>694.33</v>
      </c>
      <c r="W13" s="31">
        <v>989.91</v>
      </c>
      <c r="X13" s="85">
        <v>1099.63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360.29</v>
      </c>
      <c r="G14" s="19">
        <f t="shared" si="4"/>
        <v>127.14000000000001</v>
      </c>
      <c r="H14" s="271">
        <f t="shared" si="2"/>
        <v>233.15</v>
      </c>
      <c r="I14" s="18">
        <v>57.230000000000004</v>
      </c>
      <c r="J14" s="31">
        <v>1.41</v>
      </c>
      <c r="K14" s="31">
        <v>21.26</v>
      </c>
      <c r="L14" s="31">
        <v>22.81</v>
      </c>
      <c r="M14" s="31">
        <v>0</v>
      </c>
      <c r="N14" s="31">
        <v>24.43</v>
      </c>
      <c r="O14" s="31">
        <v>0</v>
      </c>
      <c r="P14" s="85">
        <v>0</v>
      </c>
      <c r="Q14" s="32">
        <v>142</v>
      </c>
      <c r="R14" s="31">
        <v>52.76</v>
      </c>
      <c r="S14" s="31">
        <v>1.4</v>
      </c>
      <c r="T14" s="31">
        <v>36.99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727.29</v>
      </c>
      <c r="G15" s="17">
        <f t="shared" si="4"/>
        <v>309.63</v>
      </c>
      <c r="H15" s="272">
        <f t="shared" si="2"/>
        <v>417.65999999999997</v>
      </c>
      <c r="I15" s="18">
        <v>102.01</v>
      </c>
      <c r="J15" s="31">
        <v>40.72</v>
      </c>
      <c r="K15" s="31">
        <v>0</v>
      </c>
      <c r="L15" s="31">
        <v>87.6</v>
      </c>
      <c r="M15" s="31">
        <v>24.95</v>
      </c>
      <c r="N15" s="31">
        <v>54.35</v>
      </c>
      <c r="O15" s="31">
        <v>0</v>
      </c>
      <c r="P15" s="85">
        <v>0</v>
      </c>
      <c r="Q15" s="32">
        <v>122.58</v>
      </c>
      <c r="R15" s="31">
        <v>84.34</v>
      </c>
      <c r="S15" s="31">
        <v>97.22</v>
      </c>
      <c r="T15" s="31">
        <v>26.39</v>
      </c>
      <c r="U15" s="31">
        <v>56.82</v>
      </c>
      <c r="V15" s="31">
        <v>30.31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1906.23</v>
      </c>
      <c r="G16" s="17">
        <f t="shared" si="4"/>
        <v>948.28</v>
      </c>
      <c r="H16" s="272">
        <f t="shared" si="2"/>
        <v>957.95</v>
      </c>
      <c r="I16" s="18">
        <v>229.22</v>
      </c>
      <c r="J16" s="31">
        <v>15.73</v>
      </c>
      <c r="K16" s="31">
        <v>174.01</v>
      </c>
      <c r="L16" s="31">
        <v>193.59</v>
      </c>
      <c r="M16" s="31">
        <v>110.35000000000001</v>
      </c>
      <c r="N16" s="31">
        <v>136.9</v>
      </c>
      <c r="O16" s="31">
        <v>71.69</v>
      </c>
      <c r="P16" s="85">
        <v>16.79</v>
      </c>
      <c r="Q16" s="32">
        <v>20.88</v>
      </c>
      <c r="R16" s="31">
        <v>39.61</v>
      </c>
      <c r="S16" s="31">
        <v>45.49</v>
      </c>
      <c r="T16" s="31">
        <v>209.92</v>
      </c>
      <c r="U16" s="31">
        <v>275.56</v>
      </c>
      <c r="V16" s="31">
        <v>96.08999999999999</v>
      </c>
      <c r="W16" s="31">
        <v>54.78</v>
      </c>
      <c r="X16" s="85">
        <v>215.62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2397.7299999999996</v>
      </c>
      <c r="G17" s="17">
        <f t="shared" si="4"/>
        <v>1117.6399999999999</v>
      </c>
      <c r="H17" s="272">
        <f t="shared" si="2"/>
        <v>1280.09</v>
      </c>
      <c r="I17" s="18">
        <v>27.810000000000002</v>
      </c>
      <c r="J17" s="31">
        <v>39.309999999999995</v>
      </c>
      <c r="K17" s="31">
        <v>42.34</v>
      </c>
      <c r="L17" s="31">
        <v>41.279999999999994</v>
      </c>
      <c r="M17" s="31">
        <v>102.59</v>
      </c>
      <c r="N17" s="31">
        <v>180.06</v>
      </c>
      <c r="O17" s="31">
        <v>375.37</v>
      </c>
      <c r="P17" s="85">
        <v>308.88</v>
      </c>
      <c r="Q17" s="32">
        <v>72.11</v>
      </c>
      <c r="R17" s="31">
        <v>128.55</v>
      </c>
      <c r="S17" s="31">
        <v>66.32000000000001</v>
      </c>
      <c r="T17" s="31">
        <v>99.09</v>
      </c>
      <c r="U17" s="31">
        <v>218.06</v>
      </c>
      <c r="V17" s="31">
        <v>89.76</v>
      </c>
      <c r="W17" s="31">
        <v>389.09</v>
      </c>
      <c r="X17" s="85">
        <v>217.10999999999999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8969.849999999999</v>
      </c>
      <c r="G18" s="17">
        <f>SUM(I18:P18)</f>
        <v>4459.219999999999</v>
      </c>
      <c r="H18" s="272">
        <f t="shared" si="2"/>
        <v>4510.63</v>
      </c>
      <c r="I18" s="18">
        <v>1971.67</v>
      </c>
      <c r="J18" s="31">
        <v>104.23</v>
      </c>
      <c r="K18" s="31">
        <v>41.230000000000004</v>
      </c>
      <c r="L18" s="31">
        <v>159.17999999999998</v>
      </c>
      <c r="M18" s="31">
        <v>155.06</v>
      </c>
      <c r="N18" s="31">
        <v>315.58000000000004</v>
      </c>
      <c r="O18" s="31">
        <v>622.25</v>
      </c>
      <c r="P18" s="85">
        <v>1090.02</v>
      </c>
      <c r="Q18" s="32">
        <v>2066.26</v>
      </c>
      <c r="R18" s="31">
        <v>73.83000000000001</v>
      </c>
      <c r="S18" s="31">
        <v>57.65</v>
      </c>
      <c r="T18" s="31">
        <v>30.200000000000003</v>
      </c>
      <c r="U18" s="31">
        <v>74.85</v>
      </c>
      <c r="V18" s="31">
        <v>426.38</v>
      </c>
      <c r="W18" s="31">
        <v>855.66</v>
      </c>
      <c r="X18" s="85">
        <v>925.8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2164.83</v>
      </c>
      <c r="G19" s="17">
        <f t="shared" si="4"/>
        <v>959.08</v>
      </c>
      <c r="H19" s="272">
        <f t="shared" si="2"/>
        <v>1205.75</v>
      </c>
      <c r="I19" s="18">
        <v>393.93</v>
      </c>
      <c r="J19" s="31">
        <v>37.55</v>
      </c>
      <c r="K19" s="31">
        <v>1.65</v>
      </c>
      <c r="L19" s="31">
        <v>150.76</v>
      </c>
      <c r="M19" s="31">
        <v>73.87</v>
      </c>
      <c r="N19" s="31">
        <v>85.38</v>
      </c>
      <c r="O19" s="31">
        <v>42.56999999999999</v>
      </c>
      <c r="P19" s="85">
        <v>173.37</v>
      </c>
      <c r="Q19" s="32">
        <v>319.22</v>
      </c>
      <c r="R19" s="31">
        <v>10.51</v>
      </c>
      <c r="S19" s="31">
        <v>79.55</v>
      </c>
      <c r="T19" s="31">
        <v>109.31</v>
      </c>
      <c r="U19" s="31">
        <v>66.94</v>
      </c>
      <c r="V19" s="31">
        <v>64.00999999999999</v>
      </c>
      <c r="W19" s="31">
        <v>333.88</v>
      </c>
      <c r="X19" s="85">
        <v>222.33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422.02</v>
      </c>
      <c r="G20" s="17">
        <f t="shared" si="4"/>
        <v>0</v>
      </c>
      <c r="H20" s="272">
        <f t="shared" si="2"/>
        <v>422.02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255.66</v>
      </c>
      <c r="T20" s="31">
        <v>166.36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6880.82</v>
      </c>
      <c r="G21" s="17">
        <f t="shared" si="4"/>
        <v>3853.7599999999998</v>
      </c>
      <c r="H21" s="272">
        <f t="shared" si="2"/>
        <v>3027.06</v>
      </c>
      <c r="I21" s="18">
        <v>3853.7599999999998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3027.06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527.03</v>
      </c>
      <c r="G22" s="17">
        <f t="shared" si="4"/>
        <v>143.42000000000002</v>
      </c>
      <c r="H22" s="272">
        <f t="shared" si="2"/>
        <v>383.60999999999996</v>
      </c>
      <c r="I22" s="18">
        <v>59.03</v>
      </c>
      <c r="J22" s="31">
        <v>0</v>
      </c>
      <c r="K22" s="31">
        <v>0</v>
      </c>
      <c r="L22" s="31">
        <v>0</v>
      </c>
      <c r="M22" s="31">
        <v>0.57</v>
      </c>
      <c r="N22" s="31">
        <v>32.480000000000004</v>
      </c>
      <c r="O22" s="31">
        <v>23.220000000000002</v>
      </c>
      <c r="P22" s="85">
        <v>28.119999999999997</v>
      </c>
      <c r="Q22" s="32">
        <v>179.97</v>
      </c>
      <c r="R22" s="31">
        <v>83.71000000000001</v>
      </c>
      <c r="S22" s="31">
        <v>23.310000000000002</v>
      </c>
      <c r="T22" s="31">
        <v>28.59</v>
      </c>
      <c r="U22" s="31">
        <v>3.94</v>
      </c>
      <c r="V22" s="31">
        <v>35.65</v>
      </c>
      <c r="W22" s="31">
        <v>15.48</v>
      </c>
      <c r="X22" s="85">
        <v>12.959999999999999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6951.32</v>
      </c>
      <c r="G23" s="17">
        <f>SUM(I23:P23)</f>
        <v>2672.0299999999997</v>
      </c>
      <c r="H23" s="272">
        <f t="shared" si="2"/>
        <v>4279.29</v>
      </c>
      <c r="I23" s="18">
        <v>109.64</v>
      </c>
      <c r="J23" s="31">
        <v>21.54</v>
      </c>
      <c r="K23" s="31">
        <v>101.54</v>
      </c>
      <c r="L23" s="31">
        <v>164.70000000000002</v>
      </c>
      <c r="M23" s="31">
        <v>136.26</v>
      </c>
      <c r="N23" s="31">
        <v>594.11</v>
      </c>
      <c r="O23" s="31">
        <v>702.4899999999999</v>
      </c>
      <c r="P23" s="85">
        <v>841.75</v>
      </c>
      <c r="Q23" s="32">
        <v>78.64999999999999</v>
      </c>
      <c r="R23" s="31">
        <v>38.91</v>
      </c>
      <c r="S23" s="31">
        <v>178.7</v>
      </c>
      <c r="T23" s="31">
        <v>221.35</v>
      </c>
      <c r="U23" s="31">
        <v>182.60000000000002</v>
      </c>
      <c r="V23" s="31">
        <v>526.6999999999999</v>
      </c>
      <c r="W23" s="31">
        <v>1440.35</v>
      </c>
      <c r="X23" s="85">
        <v>1612.03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104027.59999999999</v>
      </c>
      <c r="G24" s="54">
        <f>SUM(I24:P24)</f>
        <v>59739.219999999994</v>
      </c>
      <c r="H24" s="270">
        <f>SUM(Q24:X24)</f>
        <v>44288.38</v>
      </c>
      <c r="I24" s="55">
        <f>SUM(I25:I53)</f>
        <v>594.77</v>
      </c>
      <c r="J24" s="56">
        <f aca="true" t="shared" si="5" ref="J24:X24">SUM(J25:J53)</f>
        <v>308.94</v>
      </c>
      <c r="K24" s="56">
        <f t="shared" si="5"/>
        <v>1224.36</v>
      </c>
      <c r="L24" s="56">
        <f t="shared" si="5"/>
        <v>8227.89</v>
      </c>
      <c r="M24" s="56">
        <f t="shared" si="5"/>
        <v>10985.329999999998</v>
      </c>
      <c r="N24" s="56">
        <f t="shared" si="5"/>
        <v>15901.220000000001</v>
      </c>
      <c r="O24" s="56">
        <f t="shared" si="5"/>
        <v>13933.189999999999</v>
      </c>
      <c r="P24" s="253">
        <f t="shared" si="5"/>
        <v>8563.519999999999</v>
      </c>
      <c r="Q24" s="55">
        <f t="shared" si="5"/>
        <v>762.61</v>
      </c>
      <c r="R24" s="56">
        <f t="shared" si="5"/>
        <v>318.24</v>
      </c>
      <c r="S24" s="56">
        <f>SUM(S25:S53)</f>
        <v>1227.1700000000003</v>
      </c>
      <c r="T24" s="56">
        <f t="shared" si="5"/>
        <v>4328.72</v>
      </c>
      <c r="U24" s="56">
        <f t="shared" si="5"/>
        <v>6517.93</v>
      </c>
      <c r="V24" s="56">
        <f t="shared" si="5"/>
        <v>10945.139999999998</v>
      </c>
      <c r="W24" s="56">
        <f t="shared" si="5"/>
        <v>11527.869999999999</v>
      </c>
      <c r="X24" s="253">
        <f t="shared" si="5"/>
        <v>8660.700000000003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3427.4900000000002</v>
      </c>
      <c r="G26" s="17">
        <f>SUM(I26:P26)</f>
        <v>2345.82</v>
      </c>
      <c r="H26" s="272">
        <f t="shared" si="2"/>
        <v>1081.67</v>
      </c>
      <c r="I26" s="32">
        <v>0</v>
      </c>
      <c r="J26" s="31">
        <v>0</v>
      </c>
      <c r="K26" s="31">
        <v>36.73</v>
      </c>
      <c r="L26" s="31">
        <v>271.28000000000003</v>
      </c>
      <c r="M26" s="31">
        <v>609.76</v>
      </c>
      <c r="N26" s="31">
        <v>870.5500000000001</v>
      </c>
      <c r="O26" s="31">
        <v>462.1</v>
      </c>
      <c r="P26" s="85">
        <v>95.4</v>
      </c>
      <c r="Q26" s="32">
        <v>0</v>
      </c>
      <c r="R26" s="31">
        <v>0</v>
      </c>
      <c r="S26" s="31">
        <v>4.6499999999999995</v>
      </c>
      <c r="T26" s="31">
        <v>215.54999999999998</v>
      </c>
      <c r="U26" s="31">
        <v>137.48</v>
      </c>
      <c r="V26" s="31">
        <v>499.5</v>
      </c>
      <c r="W26" s="31">
        <v>123.61</v>
      </c>
      <c r="X26" s="85">
        <v>100.88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1187.3</v>
      </c>
      <c r="G27" s="17">
        <f aca="true" t="shared" si="6" ref="G27:G43">SUM(I27:P27)</f>
        <v>784.13</v>
      </c>
      <c r="H27" s="272">
        <f t="shared" si="2"/>
        <v>403.16999999999996</v>
      </c>
      <c r="I27" s="32">
        <v>0</v>
      </c>
      <c r="J27" s="31">
        <v>0</v>
      </c>
      <c r="K27" s="31">
        <v>17.86</v>
      </c>
      <c r="L27" s="31">
        <v>80.02</v>
      </c>
      <c r="M27" s="31">
        <v>232.22</v>
      </c>
      <c r="N27" s="31">
        <v>233.14</v>
      </c>
      <c r="O27" s="31">
        <v>173.35999999999999</v>
      </c>
      <c r="P27" s="85">
        <v>47.53</v>
      </c>
      <c r="Q27" s="32">
        <v>0</v>
      </c>
      <c r="R27" s="31">
        <v>0</v>
      </c>
      <c r="S27" s="31">
        <v>0</v>
      </c>
      <c r="T27" s="31">
        <v>75.92999999999999</v>
      </c>
      <c r="U27" s="31">
        <v>49.35</v>
      </c>
      <c r="V27" s="31">
        <v>123.22</v>
      </c>
      <c r="W27" s="31">
        <v>149.28</v>
      </c>
      <c r="X27" s="85">
        <v>5.39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1250.8300000000002</v>
      </c>
      <c r="G28" s="17">
        <f t="shared" si="6"/>
        <v>494.48999999999995</v>
      </c>
      <c r="H28" s="272">
        <f t="shared" si="2"/>
        <v>756.3400000000001</v>
      </c>
      <c r="I28" s="32">
        <v>0</v>
      </c>
      <c r="J28" s="31">
        <v>1.41</v>
      </c>
      <c r="K28" s="31">
        <v>0</v>
      </c>
      <c r="L28" s="31">
        <v>158.38</v>
      </c>
      <c r="M28" s="31">
        <v>107.48</v>
      </c>
      <c r="N28" s="31">
        <v>177.14</v>
      </c>
      <c r="O28" s="31">
        <v>50.08</v>
      </c>
      <c r="P28" s="85">
        <v>0</v>
      </c>
      <c r="Q28" s="32">
        <v>0</v>
      </c>
      <c r="R28" s="31">
        <v>0</v>
      </c>
      <c r="S28" s="31">
        <v>23.67</v>
      </c>
      <c r="T28" s="31">
        <v>98.08</v>
      </c>
      <c r="U28" s="31">
        <v>186.9</v>
      </c>
      <c r="V28" s="31">
        <v>267.07</v>
      </c>
      <c r="W28" s="31">
        <v>163.67000000000002</v>
      </c>
      <c r="X28" s="85">
        <v>16.95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670.5699999999999</v>
      </c>
      <c r="G29" s="17">
        <f t="shared" si="6"/>
        <v>347.90999999999997</v>
      </c>
      <c r="H29" s="272">
        <f t="shared" si="2"/>
        <v>322.66</v>
      </c>
      <c r="I29" s="32">
        <v>1.55</v>
      </c>
      <c r="J29" s="31">
        <v>0</v>
      </c>
      <c r="K29" s="31">
        <v>0</v>
      </c>
      <c r="L29" s="31">
        <v>96.25</v>
      </c>
      <c r="M29" s="31">
        <v>22.91</v>
      </c>
      <c r="N29" s="31">
        <v>125.98</v>
      </c>
      <c r="O29" s="31">
        <v>101.22</v>
      </c>
      <c r="P29" s="85">
        <v>0</v>
      </c>
      <c r="Q29" s="32">
        <v>0</v>
      </c>
      <c r="R29" s="31">
        <v>0</v>
      </c>
      <c r="S29" s="31">
        <v>16.43</v>
      </c>
      <c r="T29" s="31">
        <v>75.91000000000001</v>
      </c>
      <c r="U29" s="31">
        <v>4.45</v>
      </c>
      <c r="V29" s="31">
        <v>137.43</v>
      </c>
      <c r="W29" s="31">
        <v>85.87</v>
      </c>
      <c r="X29" s="85">
        <v>2.57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1358.8599999999997</v>
      </c>
      <c r="G30" s="17">
        <f t="shared" si="6"/>
        <v>617.4399999999999</v>
      </c>
      <c r="H30" s="272">
        <f t="shared" si="2"/>
        <v>741.4199999999998</v>
      </c>
      <c r="I30" s="32">
        <v>0</v>
      </c>
      <c r="J30" s="31">
        <v>34.85</v>
      </c>
      <c r="K30" s="31">
        <v>0</v>
      </c>
      <c r="L30" s="31">
        <v>159.01999999999998</v>
      </c>
      <c r="M30" s="31">
        <v>36.24</v>
      </c>
      <c r="N30" s="31">
        <v>206.73</v>
      </c>
      <c r="O30" s="31">
        <v>87.73</v>
      </c>
      <c r="P30" s="85">
        <v>92.86999999999999</v>
      </c>
      <c r="Q30" s="32">
        <v>0</v>
      </c>
      <c r="R30" s="31">
        <v>0</v>
      </c>
      <c r="S30" s="31">
        <v>4.67</v>
      </c>
      <c r="T30" s="31">
        <v>214.39</v>
      </c>
      <c r="U30" s="31">
        <v>166.26</v>
      </c>
      <c r="V30" s="31">
        <v>86.4</v>
      </c>
      <c r="W30" s="31">
        <v>104.89999999999999</v>
      </c>
      <c r="X30" s="85">
        <v>164.8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657.8699999999999</v>
      </c>
      <c r="G31" s="17">
        <f t="shared" si="6"/>
        <v>23.93</v>
      </c>
      <c r="H31" s="272">
        <f t="shared" si="2"/>
        <v>633.9399999999999</v>
      </c>
      <c r="I31" s="32">
        <v>0</v>
      </c>
      <c r="J31" s="31">
        <v>0</v>
      </c>
      <c r="K31" s="31">
        <v>0</v>
      </c>
      <c r="L31" s="31">
        <v>0</v>
      </c>
      <c r="M31" s="31">
        <v>23.93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33.57</v>
      </c>
      <c r="T31" s="31">
        <v>185.26000000000002</v>
      </c>
      <c r="U31" s="31">
        <v>209.03</v>
      </c>
      <c r="V31" s="31">
        <v>154.94</v>
      </c>
      <c r="W31" s="31">
        <v>19.18</v>
      </c>
      <c r="X31" s="85">
        <v>31.96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1062.2900000000002</v>
      </c>
      <c r="G32" s="17">
        <f t="shared" si="6"/>
        <v>0</v>
      </c>
      <c r="H32" s="272">
        <f t="shared" si="2"/>
        <v>1062.2900000000002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92.73</v>
      </c>
      <c r="T32" s="31">
        <v>320.73</v>
      </c>
      <c r="U32" s="31">
        <v>326.16</v>
      </c>
      <c r="V32" s="31">
        <v>242.99</v>
      </c>
      <c r="W32" s="31">
        <v>64.14</v>
      </c>
      <c r="X32" s="85">
        <v>15.54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635.37</v>
      </c>
      <c r="G33" s="17">
        <f t="shared" si="6"/>
        <v>288.75</v>
      </c>
      <c r="H33" s="272">
        <f>SUM(Q33:X33)</f>
        <v>346.62</v>
      </c>
      <c r="I33" s="32">
        <v>0</v>
      </c>
      <c r="J33" s="31">
        <v>23.39</v>
      </c>
      <c r="K33" s="31">
        <v>4.87</v>
      </c>
      <c r="L33" s="31">
        <v>124.91</v>
      </c>
      <c r="M33" s="31">
        <v>59.33</v>
      </c>
      <c r="N33" s="31">
        <v>28.819999999999997</v>
      </c>
      <c r="O33" s="31">
        <v>27.18</v>
      </c>
      <c r="P33" s="85">
        <v>20.25</v>
      </c>
      <c r="Q33" s="32">
        <v>37.66</v>
      </c>
      <c r="R33" s="31">
        <v>64.4</v>
      </c>
      <c r="S33" s="31">
        <v>0.8899999999999999</v>
      </c>
      <c r="T33" s="31">
        <v>38.05</v>
      </c>
      <c r="U33" s="31">
        <v>62.75</v>
      </c>
      <c r="V33" s="31">
        <v>93.14999999999999</v>
      </c>
      <c r="W33" s="31">
        <v>30.73</v>
      </c>
      <c r="X33" s="85">
        <v>18.99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2683.7799999999997</v>
      </c>
      <c r="G34" s="17">
        <f t="shared" si="6"/>
        <v>1444.63</v>
      </c>
      <c r="H34" s="272">
        <f t="shared" si="2"/>
        <v>1239.1499999999999</v>
      </c>
      <c r="I34" s="32">
        <v>29.15</v>
      </c>
      <c r="J34" s="31">
        <v>13.74</v>
      </c>
      <c r="K34" s="31">
        <v>52.12</v>
      </c>
      <c r="L34" s="31">
        <v>328.96999999999997</v>
      </c>
      <c r="M34" s="31">
        <v>289.49</v>
      </c>
      <c r="N34" s="31">
        <v>321.37</v>
      </c>
      <c r="O34" s="31">
        <v>336.52</v>
      </c>
      <c r="P34" s="85">
        <v>73.27</v>
      </c>
      <c r="Q34" s="32">
        <v>0</v>
      </c>
      <c r="R34" s="31">
        <v>0</v>
      </c>
      <c r="S34" s="31">
        <v>109.42999999999999</v>
      </c>
      <c r="T34" s="31">
        <v>210.07999999999998</v>
      </c>
      <c r="U34" s="31">
        <v>227.77</v>
      </c>
      <c r="V34" s="31">
        <v>270.56</v>
      </c>
      <c r="W34" s="31">
        <v>144.17</v>
      </c>
      <c r="X34" s="85">
        <v>277.14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5284.15</v>
      </c>
      <c r="G35" s="17">
        <f t="shared" si="6"/>
        <v>2461.6900000000005</v>
      </c>
      <c r="H35" s="272">
        <f t="shared" si="2"/>
        <v>2822.4599999999996</v>
      </c>
      <c r="I35" s="32">
        <v>0</v>
      </c>
      <c r="J35" s="31">
        <v>0</v>
      </c>
      <c r="K35" s="31">
        <v>18.53</v>
      </c>
      <c r="L35" s="31">
        <v>83.03</v>
      </c>
      <c r="M35" s="31">
        <v>551.5400000000001</v>
      </c>
      <c r="N35" s="31">
        <v>797.45</v>
      </c>
      <c r="O35" s="31">
        <v>616.19</v>
      </c>
      <c r="P35" s="85">
        <v>394.95000000000005</v>
      </c>
      <c r="Q35" s="32">
        <v>30.75</v>
      </c>
      <c r="R35" s="31">
        <v>0</v>
      </c>
      <c r="S35" s="31">
        <v>31.45</v>
      </c>
      <c r="T35" s="31">
        <v>165.88</v>
      </c>
      <c r="U35" s="31">
        <v>226.61</v>
      </c>
      <c r="V35" s="31">
        <v>1051.6499999999999</v>
      </c>
      <c r="W35" s="31">
        <v>849.9799999999999</v>
      </c>
      <c r="X35" s="85">
        <v>466.14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616.45</v>
      </c>
      <c r="G37" s="17">
        <f t="shared" si="6"/>
        <v>281.87</v>
      </c>
      <c r="H37" s="272">
        <f t="shared" si="2"/>
        <v>334.58</v>
      </c>
      <c r="I37" s="32">
        <v>51.38</v>
      </c>
      <c r="J37" s="31">
        <v>29.54</v>
      </c>
      <c r="K37" s="31">
        <v>42.34</v>
      </c>
      <c r="L37" s="31">
        <v>67.4</v>
      </c>
      <c r="M37" s="31">
        <v>55.190000000000005</v>
      </c>
      <c r="N37" s="31">
        <v>14.73</v>
      </c>
      <c r="O37" s="31">
        <v>18.450000000000003</v>
      </c>
      <c r="P37" s="85">
        <v>2.84</v>
      </c>
      <c r="Q37" s="32">
        <v>36.66</v>
      </c>
      <c r="R37" s="31">
        <v>8.34</v>
      </c>
      <c r="S37" s="31">
        <v>34.89</v>
      </c>
      <c r="T37" s="31">
        <v>93.22999999999999</v>
      </c>
      <c r="U37" s="31">
        <v>15.17</v>
      </c>
      <c r="V37" s="31">
        <v>30.31</v>
      </c>
      <c r="W37" s="31">
        <v>115.98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1228.6899999999998</v>
      </c>
      <c r="G38" s="17">
        <f t="shared" si="6"/>
        <v>453.84999999999997</v>
      </c>
      <c r="H38" s="272">
        <f t="shared" si="2"/>
        <v>774.8399999999999</v>
      </c>
      <c r="I38" s="32">
        <v>75.64999999999999</v>
      </c>
      <c r="J38" s="31">
        <v>7.6899999999999995</v>
      </c>
      <c r="K38" s="31">
        <v>33.39</v>
      </c>
      <c r="L38" s="31">
        <v>105.47</v>
      </c>
      <c r="M38" s="31">
        <v>56.71</v>
      </c>
      <c r="N38" s="31">
        <v>118.62</v>
      </c>
      <c r="O38" s="31">
        <v>27.580000000000002</v>
      </c>
      <c r="P38" s="85">
        <v>28.740000000000002</v>
      </c>
      <c r="Q38" s="32">
        <v>0</v>
      </c>
      <c r="R38" s="31">
        <v>21.71</v>
      </c>
      <c r="S38" s="31">
        <v>41.22</v>
      </c>
      <c r="T38" s="31">
        <v>125.67999999999999</v>
      </c>
      <c r="U38" s="31">
        <v>143.21</v>
      </c>
      <c r="V38" s="31">
        <v>92.97</v>
      </c>
      <c r="W38" s="31">
        <v>145.24</v>
      </c>
      <c r="X38" s="85">
        <v>204.81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135.13</v>
      </c>
      <c r="G39" s="17">
        <f t="shared" si="6"/>
        <v>72.66</v>
      </c>
      <c r="H39" s="272">
        <f t="shared" si="2"/>
        <v>62.47</v>
      </c>
      <c r="I39" s="32">
        <v>0</v>
      </c>
      <c r="J39" s="31">
        <v>0</v>
      </c>
      <c r="K39" s="31">
        <v>12.59</v>
      </c>
      <c r="L39" s="31">
        <v>7.05</v>
      </c>
      <c r="M39" s="31">
        <v>20.490000000000002</v>
      </c>
      <c r="N39" s="31">
        <v>1.91</v>
      </c>
      <c r="O39" s="31">
        <v>30.62</v>
      </c>
      <c r="P39" s="85">
        <v>0</v>
      </c>
      <c r="Q39" s="32">
        <v>18.98</v>
      </c>
      <c r="R39" s="31">
        <v>0</v>
      </c>
      <c r="S39" s="31">
        <v>1.24</v>
      </c>
      <c r="T39" s="31">
        <v>18.3</v>
      </c>
      <c r="U39" s="31">
        <v>0</v>
      </c>
      <c r="V39" s="31">
        <v>16.23</v>
      </c>
      <c r="W39" s="31">
        <v>0</v>
      </c>
      <c r="X39" s="85">
        <v>7.720000000000001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343.35</v>
      </c>
      <c r="G40" s="17">
        <f t="shared" si="6"/>
        <v>133.03000000000003</v>
      </c>
      <c r="H40" s="272">
        <f t="shared" si="2"/>
        <v>210.31999999999996</v>
      </c>
      <c r="I40" s="32">
        <v>0</v>
      </c>
      <c r="J40" s="31">
        <v>0</v>
      </c>
      <c r="K40" s="31">
        <v>0</v>
      </c>
      <c r="L40" s="31">
        <v>21.89</v>
      </c>
      <c r="M40" s="31">
        <v>30.540000000000003</v>
      </c>
      <c r="N40" s="31">
        <v>2</v>
      </c>
      <c r="O40" s="31">
        <v>41.9</v>
      </c>
      <c r="P40" s="85">
        <v>36.7</v>
      </c>
      <c r="Q40" s="32">
        <v>0</v>
      </c>
      <c r="R40" s="31">
        <v>0</v>
      </c>
      <c r="S40" s="31">
        <v>2.56</v>
      </c>
      <c r="T40" s="31">
        <v>21.22</v>
      </c>
      <c r="U40" s="31">
        <v>0</v>
      </c>
      <c r="V40" s="31">
        <v>25.68</v>
      </c>
      <c r="W40" s="31">
        <v>80.69999999999999</v>
      </c>
      <c r="X40" s="85">
        <v>80.16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93.59999999999998</v>
      </c>
      <c r="G42" s="17">
        <f t="shared" si="6"/>
        <v>16.99</v>
      </c>
      <c r="H42" s="272">
        <f t="shared" si="2"/>
        <v>76.60999999999999</v>
      </c>
      <c r="I42" s="32">
        <v>0</v>
      </c>
      <c r="J42" s="31">
        <v>0</v>
      </c>
      <c r="K42" s="31">
        <v>5.31</v>
      </c>
      <c r="L42" s="31">
        <v>0</v>
      </c>
      <c r="M42" s="31">
        <v>0</v>
      </c>
      <c r="N42" s="31">
        <v>11.68</v>
      </c>
      <c r="O42" s="31">
        <v>0</v>
      </c>
      <c r="P42" s="85">
        <v>0</v>
      </c>
      <c r="Q42" s="32">
        <v>0</v>
      </c>
      <c r="R42" s="31">
        <v>7.33</v>
      </c>
      <c r="S42" s="31">
        <v>47.449999999999996</v>
      </c>
      <c r="T42" s="31">
        <v>21.83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9344.509999999998</v>
      </c>
      <c r="G43" s="17">
        <f t="shared" si="6"/>
        <v>4938.299999999999</v>
      </c>
      <c r="H43" s="272">
        <f t="shared" si="2"/>
        <v>4406.21</v>
      </c>
      <c r="I43" s="32">
        <v>0</v>
      </c>
      <c r="J43" s="31">
        <v>34.85</v>
      </c>
      <c r="K43" s="31">
        <v>65.11999999999999</v>
      </c>
      <c r="L43" s="31">
        <v>386.71</v>
      </c>
      <c r="M43" s="31">
        <v>598.5899999999999</v>
      </c>
      <c r="N43" s="31">
        <v>1295.1699999999998</v>
      </c>
      <c r="O43" s="31">
        <v>1528.03</v>
      </c>
      <c r="P43" s="85">
        <v>1029.83</v>
      </c>
      <c r="Q43" s="32">
        <v>18.98</v>
      </c>
      <c r="R43" s="31">
        <v>26.32</v>
      </c>
      <c r="S43" s="31">
        <v>118.34</v>
      </c>
      <c r="T43" s="31">
        <v>286.84</v>
      </c>
      <c r="U43" s="31">
        <v>575.41</v>
      </c>
      <c r="V43" s="31">
        <v>1094.22</v>
      </c>
      <c r="W43" s="31">
        <v>1179.6299999999999</v>
      </c>
      <c r="X43" s="85">
        <v>1106.47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33916.479999999996</v>
      </c>
      <c r="G44" s="17">
        <f t="shared" si="4"/>
        <v>21589.87</v>
      </c>
      <c r="H44" s="272">
        <f t="shared" si="2"/>
        <v>12326.61</v>
      </c>
      <c r="I44" s="32">
        <v>4.720000000000001</v>
      </c>
      <c r="J44" s="31">
        <v>0</v>
      </c>
      <c r="K44" s="31">
        <v>396.72</v>
      </c>
      <c r="L44" s="31">
        <v>3584.6800000000003</v>
      </c>
      <c r="M44" s="31">
        <v>4726.650000000001</v>
      </c>
      <c r="N44" s="31">
        <v>5898.25</v>
      </c>
      <c r="O44" s="31">
        <v>4244.919999999999</v>
      </c>
      <c r="P44" s="85">
        <v>2733.93</v>
      </c>
      <c r="Q44" s="32">
        <v>4.0600000000000005</v>
      </c>
      <c r="R44" s="31">
        <v>8.34</v>
      </c>
      <c r="S44" s="31">
        <v>260.39</v>
      </c>
      <c r="T44" s="31">
        <v>1130.23</v>
      </c>
      <c r="U44" s="31">
        <v>2026.35</v>
      </c>
      <c r="V44" s="31">
        <v>3216.58</v>
      </c>
      <c r="W44" s="31">
        <v>3642.04</v>
      </c>
      <c r="X44" s="85">
        <v>2038.62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25118.35</v>
      </c>
      <c r="G45" s="17">
        <f t="shared" si="4"/>
        <v>13596.47</v>
      </c>
      <c r="H45" s="272">
        <f t="shared" si="2"/>
        <v>11521.88</v>
      </c>
      <c r="I45" s="32">
        <v>24.46</v>
      </c>
      <c r="J45" s="31">
        <v>0</v>
      </c>
      <c r="K45" s="31">
        <v>34.38999999999999</v>
      </c>
      <c r="L45" s="31">
        <v>393.69</v>
      </c>
      <c r="M45" s="31">
        <v>1270.27</v>
      </c>
      <c r="N45" s="31">
        <v>3984.15</v>
      </c>
      <c r="O45" s="31">
        <v>4501.839999999999</v>
      </c>
      <c r="P45" s="85">
        <v>3387.67</v>
      </c>
      <c r="Q45" s="32">
        <v>51.64</v>
      </c>
      <c r="R45" s="31">
        <v>0.85</v>
      </c>
      <c r="S45" s="31">
        <v>13.51</v>
      </c>
      <c r="T45" s="31">
        <v>354.63</v>
      </c>
      <c r="U45" s="31">
        <v>1225.72</v>
      </c>
      <c r="V45" s="31">
        <v>2482.04</v>
      </c>
      <c r="W45" s="31">
        <v>3947.94</v>
      </c>
      <c r="X45" s="85">
        <v>3445.5499999999997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962.02</v>
      </c>
      <c r="G47" s="17">
        <f t="shared" si="4"/>
        <v>577.15</v>
      </c>
      <c r="H47" s="272">
        <f t="shared" si="2"/>
        <v>384.87</v>
      </c>
      <c r="I47" s="32">
        <v>0</v>
      </c>
      <c r="J47" s="31">
        <v>0</v>
      </c>
      <c r="K47" s="31">
        <v>18.23</v>
      </c>
      <c r="L47" s="31">
        <v>151.31</v>
      </c>
      <c r="M47" s="31">
        <v>170.67</v>
      </c>
      <c r="N47" s="31">
        <v>61.800000000000004</v>
      </c>
      <c r="O47" s="31">
        <v>143.02</v>
      </c>
      <c r="P47" s="85">
        <v>32.120000000000005</v>
      </c>
      <c r="Q47" s="32">
        <v>0</v>
      </c>
      <c r="R47" s="31">
        <v>0</v>
      </c>
      <c r="S47" s="31">
        <v>7.43</v>
      </c>
      <c r="T47" s="31">
        <v>7.590000000000001</v>
      </c>
      <c r="U47" s="31">
        <v>31.68</v>
      </c>
      <c r="V47" s="31">
        <v>163.08</v>
      </c>
      <c r="W47" s="31">
        <v>79.32000000000001</v>
      </c>
      <c r="X47" s="85">
        <v>95.77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6037.889999999999</v>
      </c>
      <c r="G48" s="17">
        <f t="shared" si="4"/>
        <v>4861.629999999999</v>
      </c>
      <c r="H48" s="272">
        <f t="shared" si="2"/>
        <v>1176.26</v>
      </c>
      <c r="I48" s="32">
        <v>76.35</v>
      </c>
      <c r="J48" s="31">
        <v>70.43</v>
      </c>
      <c r="K48" s="31">
        <v>271.06</v>
      </c>
      <c r="L48" s="31">
        <v>1518.4599999999998</v>
      </c>
      <c r="M48" s="31">
        <v>1297.8799999999999</v>
      </c>
      <c r="N48" s="31">
        <v>948.66</v>
      </c>
      <c r="O48" s="31">
        <v>573.9</v>
      </c>
      <c r="P48" s="85">
        <v>104.89</v>
      </c>
      <c r="Q48" s="32">
        <v>22.790000000000003</v>
      </c>
      <c r="R48" s="31">
        <v>0</v>
      </c>
      <c r="S48" s="31">
        <v>102.3</v>
      </c>
      <c r="T48" s="31">
        <v>213.69</v>
      </c>
      <c r="U48" s="31">
        <v>188.34</v>
      </c>
      <c r="V48" s="31">
        <v>362.57</v>
      </c>
      <c r="W48" s="31">
        <v>174.07</v>
      </c>
      <c r="X48" s="85">
        <v>112.5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2427.98</v>
      </c>
      <c r="G49" s="17">
        <f t="shared" si="4"/>
        <v>966.4699999999999</v>
      </c>
      <c r="H49" s="272">
        <f t="shared" si="2"/>
        <v>1461.5100000000002</v>
      </c>
      <c r="I49" s="32">
        <v>57.230000000000004</v>
      </c>
      <c r="J49" s="31">
        <v>75.33</v>
      </c>
      <c r="K49" s="31">
        <v>112.22</v>
      </c>
      <c r="L49" s="31">
        <v>195.11</v>
      </c>
      <c r="M49" s="31">
        <v>83.99</v>
      </c>
      <c r="N49" s="31">
        <v>213.28</v>
      </c>
      <c r="O49" s="31">
        <v>176.78</v>
      </c>
      <c r="P49" s="85">
        <v>52.53</v>
      </c>
      <c r="Q49" s="32">
        <v>81.30999999999999</v>
      </c>
      <c r="R49" s="31">
        <v>84.91</v>
      </c>
      <c r="S49" s="31">
        <v>71.44</v>
      </c>
      <c r="T49" s="31">
        <v>180.74</v>
      </c>
      <c r="U49" s="31">
        <v>252.07000000000002</v>
      </c>
      <c r="V49" s="31">
        <v>251.32</v>
      </c>
      <c r="W49" s="31">
        <v>198.63</v>
      </c>
      <c r="X49" s="85">
        <v>341.09000000000003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4356.150000000001</v>
      </c>
      <c r="G51" s="17">
        <f t="shared" si="4"/>
        <v>2885.2200000000003</v>
      </c>
      <c r="H51" s="272">
        <f t="shared" si="2"/>
        <v>1470.93</v>
      </c>
      <c r="I51" s="32">
        <v>0</v>
      </c>
      <c r="J51" s="31">
        <v>7.6899999999999995</v>
      </c>
      <c r="K51" s="31">
        <v>62.03</v>
      </c>
      <c r="L51" s="31">
        <v>469.13</v>
      </c>
      <c r="M51" s="31">
        <v>688.13</v>
      </c>
      <c r="N51" s="31">
        <v>580.7</v>
      </c>
      <c r="O51" s="31">
        <v>718</v>
      </c>
      <c r="P51" s="85">
        <v>359.54</v>
      </c>
      <c r="Q51" s="32">
        <v>18.98</v>
      </c>
      <c r="R51" s="31">
        <v>90.55000000000001</v>
      </c>
      <c r="S51" s="31">
        <v>155.37</v>
      </c>
      <c r="T51" s="31">
        <v>241.14</v>
      </c>
      <c r="U51" s="31">
        <v>376.29</v>
      </c>
      <c r="V51" s="31">
        <v>263.65</v>
      </c>
      <c r="W51" s="31">
        <v>201.92</v>
      </c>
      <c r="X51" s="85">
        <v>123.03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375.44999999999993</v>
      </c>
      <c r="G52" s="17">
        <f t="shared" si="4"/>
        <v>234.51999999999998</v>
      </c>
      <c r="H52" s="272">
        <f>SUM(Q52:X52)</f>
        <v>140.92999999999998</v>
      </c>
      <c r="I52" s="32">
        <v>0</v>
      </c>
      <c r="J52" s="31">
        <v>0</v>
      </c>
      <c r="K52" s="31">
        <v>2.75</v>
      </c>
      <c r="L52" s="31">
        <v>25.13</v>
      </c>
      <c r="M52" s="31">
        <v>53.32</v>
      </c>
      <c r="N52" s="31">
        <v>9.090000000000002</v>
      </c>
      <c r="O52" s="31">
        <v>73.77</v>
      </c>
      <c r="P52" s="85">
        <v>70.46</v>
      </c>
      <c r="Q52" s="32">
        <v>0</v>
      </c>
      <c r="R52" s="31">
        <v>0</v>
      </c>
      <c r="S52" s="31">
        <v>0.8899999999999999</v>
      </c>
      <c r="T52" s="31">
        <v>2.04</v>
      </c>
      <c r="U52" s="31">
        <v>86.92999999999999</v>
      </c>
      <c r="V52" s="31">
        <v>19.580000000000002</v>
      </c>
      <c r="W52" s="31">
        <v>26.87</v>
      </c>
      <c r="X52" s="85">
        <v>4.62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853.0400000000002</v>
      </c>
      <c r="G53" s="17">
        <f>SUM(I53:P53)</f>
        <v>322.40000000000003</v>
      </c>
      <c r="H53" s="272">
        <f>SUM(Q53:X53)</f>
        <v>530.6400000000001</v>
      </c>
      <c r="I53" s="32">
        <v>274.28000000000003</v>
      </c>
      <c r="J53" s="31">
        <v>10.02</v>
      </c>
      <c r="K53" s="31">
        <v>38.1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440.8</v>
      </c>
      <c r="R53" s="31">
        <v>5.49</v>
      </c>
      <c r="S53" s="31">
        <v>52.650000000000006</v>
      </c>
      <c r="T53" s="31">
        <v>31.7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21289.260000000002</v>
      </c>
      <c r="G54" s="54">
        <f>SUM(G55:G61)</f>
        <v>13552.930000000002</v>
      </c>
      <c r="H54" s="270">
        <f>SUM(H55:H61)</f>
        <v>7736.33</v>
      </c>
      <c r="I54" s="55">
        <f>SUM(I55:I61)</f>
        <v>491</v>
      </c>
      <c r="J54" s="56">
        <f aca="true" t="shared" si="7" ref="J54:X54">SUM(J55:J61)</f>
        <v>631.75</v>
      </c>
      <c r="K54" s="56">
        <f t="shared" si="7"/>
        <v>3018.3700000000003</v>
      </c>
      <c r="L54" s="56">
        <f t="shared" si="7"/>
        <v>4746.4800000000005</v>
      </c>
      <c r="M54" s="56">
        <f>SUM(M55:M61)</f>
        <v>1559.9699999999998</v>
      </c>
      <c r="N54" s="56">
        <f t="shared" si="7"/>
        <v>1148.3300000000002</v>
      </c>
      <c r="O54" s="56">
        <f t="shared" si="7"/>
        <v>1288.0199999999998</v>
      </c>
      <c r="P54" s="253">
        <f>SUM(P55:P61)</f>
        <v>669.01</v>
      </c>
      <c r="Q54" s="55">
        <f t="shared" si="7"/>
        <v>360.97</v>
      </c>
      <c r="R54" s="56">
        <f t="shared" si="7"/>
        <v>315.78</v>
      </c>
      <c r="S54" s="56">
        <f t="shared" si="7"/>
        <v>1694.56</v>
      </c>
      <c r="T54" s="56">
        <f t="shared" si="7"/>
        <v>1586.1100000000001</v>
      </c>
      <c r="U54" s="56">
        <f t="shared" si="7"/>
        <v>615.91</v>
      </c>
      <c r="V54" s="56">
        <f t="shared" si="7"/>
        <v>925.7099999999999</v>
      </c>
      <c r="W54" s="56">
        <f t="shared" si="7"/>
        <v>1195.57</v>
      </c>
      <c r="X54" s="253">
        <f t="shared" si="7"/>
        <v>1041.7199999999998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7722.41</v>
      </c>
      <c r="G55" s="17">
        <f t="shared" si="4"/>
        <v>6320.56</v>
      </c>
      <c r="H55" s="272">
        <f t="shared" si="2"/>
        <v>1401.8499999999997</v>
      </c>
      <c r="I55" s="255">
        <v>98.79</v>
      </c>
      <c r="J55" s="33">
        <v>334.32</v>
      </c>
      <c r="K55" s="33">
        <v>1602.35</v>
      </c>
      <c r="L55" s="33">
        <v>2647</v>
      </c>
      <c r="M55" s="33">
        <v>883.15</v>
      </c>
      <c r="N55" s="33">
        <v>323.22</v>
      </c>
      <c r="O55" s="33">
        <v>399.01</v>
      </c>
      <c r="P55" s="85">
        <v>32.72</v>
      </c>
      <c r="Q55" s="255">
        <v>61.510000000000005</v>
      </c>
      <c r="R55" s="33">
        <v>32.4</v>
      </c>
      <c r="S55" s="33">
        <v>262.29999999999995</v>
      </c>
      <c r="T55" s="33">
        <v>534.73</v>
      </c>
      <c r="U55" s="33">
        <v>207.44000000000003</v>
      </c>
      <c r="V55" s="33">
        <v>219.82999999999998</v>
      </c>
      <c r="W55" s="33">
        <v>73.58000000000001</v>
      </c>
      <c r="X55" s="256">
        <v>10.059999999999999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5865.480000000001</v>
      </c>
      <c r="G56" s="17">
        <f t="shared" si="4"/>
        <v>2539.4700000000003</v>
      </c>
      <c r="H56" s="272">
        <f t="shared" si="2"/>
        <v>3326.0100000000007</v>
      </c>
      <c r="I56" s="255">
        <v>137.4</v>
      </c>
      <c r="J56" s="33">
        <v>99.43</v>
      </c>
      <c r="K56" s="33">
        <v>86.45</v>
      </c>
      <c r="L56" s="33">
        <v>429.92</v>
      </c>
      <c r="M56" s="33">
        <v>283.05</v>
      </c>
      <c r="N56" s="33">
        <v>450.5</v>
      </c>
      <c r="O56" s="33">
        <v>637.19</v>
      </c>
      <c r="P56" s="85">
        <v>415.53000000000003</v>
      </c>
      <c r="Q56" s="255">
        <v>160.98000000000002</v>
      </c>
      <c r="R56" s="33">
        <v>110.38000000000001</v>
      </c>
      <c r="S56" s="33">
        <v>64.8</v>
      </c>
      <c r="T56" s="33">
        <v>335.7</v>
      </c>
      <c r="U56" s="33">
        <v>116.47</v>
      </c>
      <c r="V56" s="33">
        <v>562.72</v>
      </c>
      <c r="W56" s="33">
        <v>1061.7700000000002</v>
      </c>
      <c r="X56" s="256">
        <v>913.1899999999999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685.76</v>
      </c>
      <c r="G57" s="17">
        <f t="shared" si="4"/>
        <v>516.1999999999999</v>
      </c>
      <c r="H57" s="272">
        <f t="shared" si="2"/>
        <v>169.56</v>
      </c>
      <c r="I57" s="255">
        <v>142.82</v>
      </c>
      <c r="J57" s="33">
        <v>32.65</v>
      </c>
      <c r="K57" s="33">
        <v>139.66</v>
      </c>
      <c r="L57" s="33">
        <v>82.65</v>
      </c>
      <c r="M57" s="33">
        <v>81.85000000000001</v>
      </c>
      <c r="N57" s="33">
        <v>32.54</v>
      </c>
      <c r="O57" s="33">
        <v>4.029999999999999</v>
      </c>
      <c r="P57" s="85">
        <v>0</v>
      </c>
      <c r="Q57" s="255">
        <v>65.57000000000001</v>
      </c>
      <c r="R57" s="33">
        <v>2.4499999999999997</v>
      </c>
      <c r="S57" s="33">
        <v>48.25</v>
      </c>
      <c r="T57" s="33">
        <v>2.28</v>
      </c>
      <c r="U57" s="33">
        <v>3.95</v>
      </c>
      <c r="V57" s="33">
        <v>3.94</v>
      </c>
      <c r="W57" s="33">
        <v>0</v>
      </c>
      <c r="X57" s="256">
        <v>43.12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459.21</v>
      </c>
      <c r="G58" s="17">
        <f t="shared" si="4"/>
        <v>271.14</v>
      </c>
      <c r="H58" s="272">
        <f t="shared" si="2"/>
        <v>188.07</v>
      </c>
      <c r="I58" s="255">
        <v>54.67</v>
      </c>
      <c r="J58" s="33">
        <v>71.4</v>
      </c>
      <c r="K58" s="33">
        <v>59.56</v>
      </c>
      <c r="L58" s="33">
        <v>8.79</v>
      </c>
      <c r="M58" s="33">
        <v>2.5300000000000002</v>
      </c>
      <c r="N58" s="33">
        <v>25.07</v>
      </c>
      <c r="O58" s="33">
        <v>26.62</v>
      </c>
      <c r="P58" s="85">
        <v>22.5</v>
      </c>
      <c r="Q58" s="255">
        <v>0</v>
      </c>
      <c r="R58" s="33">
        <v>1.59</v>
      </c>
      <c r="S58" s="33">
        <v>67.5</v>
      </c>
      <c r="T58" s="33">
        <v>8.36</v>
      </c>
      <c r="U58" s="33">
        <v>88.66</v>
      </c>
      <c r="V58" s="33">
        <v>19.169999999999998</v>
      </c>
      <c r="W58" s="33">
        <v>2.79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3615.16</v>
      </c>
      <c r="G59" s="17">
        <f t="shared" si="4"/>
        <v>2094.71</v>
      </c>
      <c r="H59" s="272">
        <f t="shared" si="2"/>
        <v>1520.45</v>
      </c>
      <c r="I59" s="255">
        <v>0</v>
      </c>
      <c r="J59" s="33">
        <v>0</v>
      </c>
      <c r="K59" s="33">
        <v>686.63</v>
      </c>
      <c r="L59" s="33">
        <v>1088.78</v>
      </c>
      <c r="M59" s="33">
        <v>158.76999999999998</v>
      </c>
      <c r="N59" s="33">
        <v>126.57</v>
      </c>
      <c r="O59" s="33">
        <v>21.35</v>
      </c>
      <c r="P59" s="85">
        <v>12.61</v>
      </c>
      <c r="Q59" s="255">
        <v>0</v>
      </c>
      <c r="R59" s="33">
        <v>10.51</v>
      </c>
      <c r="S59" s="33">
        <v>942.41</v>
      </c>
      <c r="T59" s="33">
        <v>450.52</v>
      </c>
      <c r="U59" s="33">
        <v>80.43</v>
      </c>
      <c r="V59" s="33">
        <v>19.259999999999998</v>
      </c>
      <c r="W59" s="33">
        <v>17.32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456.67999999999995</v>
      </c>
      <c r="G60" s="17">
        <f t="shared" si="4"/>
        <v>436.28</v>
      </c>
      <c r="H60" s="272">
        <f t="shared" si="2"/>
        <v>20.400000000000002</v>
      </c>
      <c r="I60" s="255">
        <v>3.94</v>
      </c>
      <c r="J60" s="33">
        <v>0</v>
      </c>
      <c r="K60" s="33">
        <v>115.38</v>
      </c>
      <c r="L60" s="33">
        <v>255.58999999999997</v>
      </c>
      <c r="M60" s="33">
        <v>33.24</v>
      </c>
      <c r="N60" s="33">
        <v>22.32</v>
      </c>
      <c r="O60" s="33">
        <v>5.8100000000000005</v>
      </c>
      <c r="P60" s="85">
        <v>0</v>
      </c>
      <c r="Q60" s="255">
        <v>0</v>
      </c>
      <c r="R60" s="33">
        <v>0</v>
      </c>
      <c r="S60" s="33">
        <v>4.36</v>
      </c>
      <c r="T60" s="33">
        <v>0</v>
      </c>
      <c r="U60" s="33">
        <v>15.67</v>
      </c>
      <c r="V60" s="33">
        <v>0</v>
      </c>
      <c r="W60" s="33">
        <v>0.37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2484.56</v>
      </c>
      <c r="G61" s="17">
        <f t="shared" si="4"/>
        <v>1374.5700000000002</v>
      </c>
      <c r="H61" s="272">
        <f t="shared" si="2"/>
        <v>1109.9899999999998</v>
      </c>
      <c r="I61" s="255">
        <v>53.379999999999995</v>
      </c>
      <c r="J61" s="33">
        <v>93.95</v>
      </c>
      <c r="K61" s="33">
        <v>328.34000000000003</v>
      </c>
      <c r="L61" s="33">
        <v>233.75</v>
      </c>
      <c r="M61" s="33">
        <v>117.38</v>
      </c>
      <c r="N61" s="33">
        <v>168.11</v>
      </c>
      <c r="O61" s="33">
        <v>194.01</v>
      </c>
      <c r="P61" s="85">
        <v>185.65</v>
      </c>
      <c r="Q61" s="255">
        <v>72.91</v>
      </c>
      <c r="R61" s="33">
        <v>158.45000000000002</v>
      </c>
      <c r="S61" s="33">
        <v>304.94</v>
      </c>
      <c r="T61" s="33">
        <v>254.52</v>
      </c>
      <c r="U61" s="33">
        <v>103.29</v>
      </c>
      <c r="V61" s="33">
        <v>100.79</v>
      </c>
      <c r="W61" s="33">
        <v>39.739999999999995</v>
      </c>
      <c r="X61" s="256">
        <v>75.35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10673.98</v>
      </c>
      <c r="G62" s="97">
        <f t="shared" si="4"/>
        <v>4163.58</v>
      </c>
      <c r="H62" s="274">
        <f>SUM(Q62:X62)</f>
        <v>6510.4</v>
      </c>
      <c r="I62" s="98">
        <v>25.56</v>
      </c>
      <c r="J62" s="94">
        <v>0</v>
      </c>
      <c r="K62" s="94">
        <v>85.83</v>
      </c>
      <c r="L62" s="94">
        <v>138.83</v>
      </c>
      <c r="M62" s="94">
        <v>231.47</v>
      </c>
      <c r="N62" s="94">
        <v>280.99</v>
      </c>
      <c r="O62" s="94">
        <v>1016.4599999999999</v>
      </c>
      <c r="P62" s="95">
        <v>2384.44</v>
      </c>
      <c r="Q62" s="98">
        <v>35.26</v>
      </c>
      <c r="R62" s="94">
        <v>20.79</v>
      </c>
      <c r="S62" s="94">
        <v>165.49</v>
      </c>
      <c r="T62" s="94">
        <v>208.87</v>
      </c>
      <c r="U62" s="94">
        <v>100.85</v>
      </c>
      <c r="V62" s="94">
        <v>476.81</v>
      </c>
      <c r="W62" s="94">
        <v>1815.55</v>
      </c>
      <c r="X62" s="95">
        <v>3686.78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E22" sqref="E22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4.710937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133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1339180.131</v>
      </c>
      <c r="G6" s="60">
        <f>SUM(I6:P6)</f>
        <v>693958.7629999999</v>
      </c>
      <c r="H6" s="268">
        <f>SUM(Q6:X6)</f>
        <v>645221.3680000001</v>
      </c>
      <c r="I6" s="61">
        <v>63007.273</v>
      </c>
      <c r="J6" s="62">
        <v>133054.777</v>
      </c>
      <c r="K6" s="62">
        <v>188619.032</v>
      </c>
      <c r="L6" s="62">
        <v>186910.405</v>
      </c>
      <c r="M6" s="62">
        <v>61142.73</v>
      </c>
      <c r="N6" s="62">
        <v>38924.345</v>
      </c>
      <c r="O6" s="62">
        <v>16584.467</v>
      </c>
      <c r="P6" s="249">
        <v>5715.734</v>
      </c>
      <c r="Q6" s="61">
        <v>56749.542</v>
      </c>
      <c r="R6" s="62">
        <v>119249.399</v>
      </c>
      <c r="S6" s="62">
        <v>170571.729</v>
      </c>
      <c r="T6" s="62">
        <v>175253.752</v>
      </c>
      <c r="U6" s="62">
        <v>58928.239</v>
      </c>
      <c r="V6" s="62">
        <v>38972.989</v>
      </c>
      <c r="W6" s="62">
        <v>18513.555</v>
      </c>
      <c r="X6" s="249">
        <v>6982.163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9652272.05</v>
      </c>
      <c r="G9" s="50">
        <f>SUM(I9:P9)</f>
        <v>5298451.430000001</v>
      </c>
      <c r="H9" s="269">
        <f>SUM(Q9:X9)</f>
        <v>4353820.62</v>
      </c>
      <c r="I9" s="51">
        <f aca="true" t="shared" si="0" ref="I9:X9">I10+I24+I54+I62</f>
        <v>507959</v>
      </c>
      <c r="J9" s="52">
        <f t="shared" si="0"/>
        <v>92103.6</v>
      </c>
      <c r="K9" s="52">
        <f t="shared" si="0"/>
        <v>288133.67000000004</v>
      </c>
      <c r="L9" s="52">
        <f t="shared" si="0"/>
        <v>797724.4500000001</v>
      </c>
      <c r="M9" s="52">
        <f t="shared" si="0"/>
        <v>737340.25</v>
      </c>
      <c r="N9" s="52">
        <f t="shared" si="0"/>
        <v>1074377.57</v>
      </c>
      <c r="O9" s="52">
        <f t="shared" si="0"/>
        <v>1051361.27</v>
      </c>
      <c r="P9" s="252">
        <f t="shared" si="0"/>
        <v>749451.6199999999</v>
      </c>
      <c r="Q9" s="51">
        <f t="shared" si="0"/>
        <v>481208</v>
      </c>
      <c r="R9" s="52">
        <f t="shared" si="0"/>
        <v>87625.98000000001</v>
      </c>
      <c r="S9" s="52">
        <f t="shared" si="0"/>
        <v>230716.1</v>
      </c>
      <c r="T9" s="52">
        <f t="shared" si="0"/>
        <v>419156.80999999994</v>
      </c>
      <c r="U9" s="52">
        <f t="shared" si="0"/>
        <v>443119.69999999995</v>
      </c>
      <c r="V9" s="52">
        <f t="shared" si="0"/>
        <v>836805.3299999998</v>
      </c>
      <c r="W9" s="52">
        <f t="shared" si="0"/>
        <v>996045.4500000001</v>
      </c>
      <c r="X9" s="252">
        <f t="shared" si="0"/>
        <v>859143.25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2597690.41</v>
      </c>
      <c r="G10" s="54">
        <f>SUM(I10:P10)</f>
        <v>1325085.54</v>
      </c>
      <c r="H10" s="270">
        <f>SUM(Q10:X10)</f>
        <v>1272604.87</v>
      </c>
      <c r="I10" s="55">
        <f>SUM(I11:I23)</f>
        <v>439428.33</v>
      </c>
      <c r="J10" s="56">
        <f>SUM(J11:J23)</f>
        <v>40558.41000000001</v>
      </c>
      <c r="K10" s="56">
        <f>SUM(K11:K23)</f>
        <v>59405.11999999999</v>
      </c>
      <c r="L10" s="56">
        <f aca="true" t="shared" si="1" ref="L10:X10">SUM(L11:L23)</f>
        <v>160016.57000000004</v>
      </c>
      <c r="M10" s="56">
        <f t="shared" si="1"/>
        <v>125638.01</v>
      </c>
      <c r="N10" s="56">
        <f t="shared" si="1"/>
        <v>191606.44999999998</v>
      </c>
      <c r="O10" s="56">
        <f t="shared" si="1"/>
        <v>183944.62</v>
      </c>
      <c r="P10" s="253">
        <f t="shared" si="1"/>
        <v>124488.03</v>
      </c>
      <c r="Q10" s="55">
        <f t="shared" si="1"/>
        <v>418724.04</v>
      </c>
      <c r="R10" s="56">
        <f t="shared" si="1"/>
        <v>44641.66</v>
      </c>
      <c r="S10" s="56">
        <f t="shared" si="1"/>
        <v>83428.86</v>
      </c>
      <c r="T10" s="56">
        <f t="shared" si="1"/>
        <v>112439.26</v>
      </c>
      <c r="U10" s="56">
        <f t="shared" si="1"/>
        <v>89746.79</v>
      </c>
      <c r="V10" s="56">
        <f t="shared" si="1"/>
        <v>175425.24</v>
      </c>
      <c r="W10" s="56">
        <f t="shared" si="1"/>
        <v>205522.65999999997</v>
      </c>
      <c r="X10" s="253">
        <f t="shared" si="1"/>
        <v>142676.36000000002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374501.39999999997</v>
      </c>
      <c r="G11" s="19">
        <f>SUM(I11:P11)</f>
        <v>247374.75999999998</v>
      </c>
      <c r="H11" s="271">
        <f aca="true" t="shared" si="2" ref="H11:H61">SUM(Q11:X11)</f>
        <v>127126.63999999998</v>
      </c>
      <c r="I11" s="18">
        <v>779.77</v>
      </c>
      <c r="J11" s="31">
        <v>1917.19</v>
      </c>
      <c r="K11" s="31">
        <v>16268.529999999999</v>
      </c>
      <c r="L11" s="31">
        <v>75478.9</v>
      </c>
      <c r="M11" s="31">
        <v>53579.31</v>
      </c>
      <c r="N11" s="31">
        <v>58237.189999999995</v>
      </c>
      <c r="O11" s="31">
        <v>31408.239999999998</v>
      </c>
      <c r="P11" s="85">
        <v>9705.63</v>
      </c>
      <c r="Q11" s="32">
        <v>696.13</v>
      </c>
      <c r="R11" s="31">
        <v>1508.78</v>
      </c>
      <c r="S11" s="31">
        <v>12962.310000000001</v>
      </c>
      <c r="T11" s="31">
        <v>36548.62</v>
      </c>
      <c r="U11" s="31">
        <v>23888.559999999998</v>
      </c>
      <c r="V11" s="31">
        <v>27405.21</v>
      </c>
      <c r="W11" s="31">
        <v>17681.2</v>
      </c>
      <c r="X11" s="85">
        <v>6435.83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21096.4</v>
      </c>
      <c r="G12" s="19">
        <f aca="true" t="shared" si="4" ref="G12:G62">SUM(I12:P12)</f>
        <v>13512.72</v>
      </c>
      <c r="H12" s="271">
        <f t="shared" si="2"/>
        <v>7583.680000000001</v>
      </c>
      <c r="I12" s="18">
        <v>83.4</v>
      </c>
      <c r="J12" s="31">
        <v>77.75</v>
      </c>
      <c r="K12" s="31">
        <v>2155.78</v>
      </c>
      <c r="L12" s="31">
        <v>9102.33</v>
      </c>
      <c r="M12" s="31">
        <v>1408.47</v>
      </c>
      <c r="N12" s="31">
        <v>586.72</v>
      </c>
      <c r="O12" s="31">
        <v>98.27</v>
      </c>
      <c r="P12" s="85">
        <v>0</v>
      </c>
      <c r="Q12" s="32">
        <v>60.33</v>
      </c>
      <c r="R12" s="31">
        <v>102.31</v>
      </c>
      <c r="S12" s="31">
        <v>1120.3600000000001</v>
      </c>
      <c r="T12" s="31">
        <v>4583.070000000001</v>
      </c>
      <c r="U12" s="31">
        <v>648.62</v>
      </c>
      <c r="V12" s="31">
        <v>635.6</v>
      </c>
      <c r="W12" s="31">
        <v>317.52000000000004</v>
      </c>
      <c r="X12" s="85">
        <v>115.87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518515.12</v>
      </c>
      <c r="G13" s="19">
        <f t="shared" si="4"/>
        <v>241882.08999999997</v>
      </c>
      <c r="H13" s="271">
        <f t="shared" si="2"/>
        <v>276633.03</v>
      </c>
      <c r="I13" s="18">
        <v>44777.58</v>
      </c>
      <c r="J13" s="31">
        <v>10488.93</v>
      </c>
      <c r="K13" s="31">
        <v>9373.11</v>
      </c>
      <c r="L13" s="31">
        <v>18678.22</v>
      </c>
      <c r="M13" s="31">
        <v>18669.95</v>
      </c>
      <c r="N13" s="31">
        <v>43040.689999999995</v>
      </c>
      <c r="O13" s="31">
        <v>53308.74</v>
      </c>
      <c r="P13" s="85">
        <v>43544.87</v>
      </c>
      <c r="Q13" s="32">
        <v>50044.28</v>
      </c>
      <c r="R13" s="31">
        <v>11243.980000000001</v>
      </c>
      <c r="S13" s="31">
        <v>11554.51</v>
      </c>
      <c r="T13" s="31">
        <v>14384.84</v>
      </c>
      <c r="U13" s="31">
        <v>19922.22</v>
      </c>
      <c r="V13" s="31">
        <v>49571.65</v>
      </c>
      <c r="W13" s="31">
        <v>68441.34</v>
      </c>
      <c r="X13" s="85">
        <v>51470.21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21353.770000000004</v>
      </c>
      <c r="G14" s="19">
        <f t="shared" si="4"/>
        <v>10844.41</v>
      </c>
      <c r="H14" s="271">
        <f t="shared" si="2"/>
        <v>10509.360000000002</v>
      </c>
      <c r="I14" s="18">
        <v>5635.150000000001</v>
      </c>
      <c r="J14" s="31">
        <v>1545.32</v>
      </c>
      <c r="K14" s="31">
        <v>848.63</v>
      </c>
      <c r="L14" s="31">
        <v>1166.9199999999998</v>
      </c>
      <c r="M14" s="31">
        <v>715.47</v>
      </c>
      <c r="N14" s="31">
        <v>485.70000000000005</v>
      </c>
      <c r="O14" s="31">
        <v>324.76</v>
      </c>
      <c r="P14" s="85">
        <v>122.46</v>
      </c>
      <c r="Q14" s="32">
        <v>6243.97</v>
      </c>
      <c r="R14" s="31">
        <v>1385.17</v>
      </c>
      <c r="S14" s="31">
        <v>1008.7900000000001</v>
      </c>
      <c r="T14" s="31">
        <v>576.37</v>
      </c>
      <c r="U14" s="31">
        <v>213.59</v>
      </c>
      <c r="V14" s="31">
        <v>537.87</v>
      </c>
      <c r="W14" s="31">
        <v>543.6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49181.78</v>
      </c>
      <c r="G15" s="17">
        <f t="shared" si="4"/>
        <v>24846.18</v>
      </c>
      <c r="H15" s="272">
        <f t="shared" si="2"/>
        <v>24335.600000000002</v>
      </c>
      <c r="I15" s="18">
        <v>7689.54</v>
      </c>
      <c r="J15" s="31">
        <v>5059.3</v>
      </c>
      <c r="K15" s="31">
        <v>3652.98</v>
      </c>
      <c r="L15" s="31">
        <v>3465.7</v>
      </c>
      <c r="M15" s="31">
        <v>1710.68</v>
      </c>
      <c r="N15" s="31">
        <v>2116.6</v>
      </c>
      <c r="O15" s="31">
        <v>887.66</v>
      </c>
      <c r="P15" s="85">
        <v>263.72</v>
      </c>
      <c r="Q15" s="32">
        <v>7255.79</v>
      </c>
      <c r="R15" s="31">
        <v>4200.4400000000005</v>
      </c>
      <c r="S15" s="31">
        <v>3994.58</v>
      </c>
      <c r="T15" s="31">
        <v>2705.71</v>
      </c>
      <c r="U15" s="31">
        <v>2064.53</v>
      </c>
      <c r="V15" s="31">
        <v>2034.91</v>
      </c>
      <c r="W15" s="31">
        <v>1481.6499999999999</v>
      </c>
      <c r="X15" s="85">
        <v>597.99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74736.23000000001</v>
      </c>
      <c r="G16" s="17">
        <f t="shared" si="4"/>
        <v>39067.73</v>
      </c>
      <c r="H16" s="272">
        <f t="shared" si="2"/>
        <v>35668.5</v>
      </c>
      <c r="I16" s="18">
        <v>5417.45</v>
      </c>
      <c r="J16" s="31">
        <v>2716.73</v>
      </c>
      <c r="K16" s="31">
        <v>5740.31</v>
      </c>
      <c r="L16" s="31">
        <v>11128.3</v>
      </c>
      <c r="M16" s="31">
        <v>5935.11</v>
      </c>
      <c r="N16" s="31">
        <v>4636.79</v>
      </c>
      <c r="O16" s="31">
        <v>2311.44</v>
      </c>
      <c r="P16" s="85">
        <v>1181.6</v>
      </c>
      <c r="Q16" s="32">
        <v>6150.7</v>
      </c>
      <c r="R16" s="31">
        <v>4575.45</v>
      </c>
      <c r="S16" s="31">
        <v>5609.94</v>
      </c>
      <c r="T16" s="31">
        <v>7021.67</v>
      </c>
      <c r="U16" s="31">
        <v>3772.68</v>
      </c>
      <c r="V16" s="31">
        <v>4748.3</v>
      </c>
      <c r="W16" s="31">
        <v>2430.5099999999998</v>
      </c>
      <c r="X16" s="85">
        <v>1359.25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185394.61</v>
      </c>
      <c r="G17" s="17">
        <f t="shared" si="4"/>
        <v>87588.83</v>
      </c>
      <c r="H17" s="272">
        <f t="shared" si="2"/>
        <v>97805.78</v>
      </c>
      <c r="I17" s="18">
        <v>8279.79</v>
      </c>
      <c r="J17" s="31">
        <v>5868</v>
      </c>
      <c r="K17" s="31">
        <v>8171.45</v>
      </c>
      <c r="L17" s="31">
        <v>14694.119999999999</v>
      </c>
      <c r="M17" s="31">
        <v>12132.15</v>
      </c>
      <c r="N17" s="31">
        <v>16052.54</v>
      </c>
      <c r="O17" s="31">
        <v>13521.470000000001</v>
      </c>
      <c r="P17" s="85">
        <v>8869.310000000001</v>
      </c>
      <c r="Q17" s="32">
        <v>8701.58</v>
      </c>
      <c r="R17" s="31">
        <v>6365.99</v>
      </c>
      <c r="S17" s="31">
        <v>8720.179999999998</v>
      </c>
      <c r="T17" s="31">
        <v>11651.05</v>
      </c>
      <c r="U17" s="31">
        <v>10132.099999999999</v>
      </c>
      <c r="V17" s="31">
        <v>18862.010000000002</v>
      </c>
      <c r="W17" s="31">
        <v>21651.01</v>
      </c>
      <c r="X17" s="85">
        <v>11721.859999999999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342422.80000000005</v>
      </c>
      <c r="G18" s="17">
        <f>SUM(I18:P18)</f>
        <v>174649.02</v>
      </c>
      <c r="H18" s="272">
        <f t="shared" si="2"/>
        <v>167773.78000000003</v>
      </c>
      <c r="I18" s="18">
        <v>86493</v>
      </c>
      <c r="J18" s="31">
        <v>5255.4</v>
      </c>
      <c r="K18" s="31">
        <v>2239.17</v>
      </c>
      <c r="L18" s="31">
        <v>4616.51</v>
      </c>
      <c r="M18" s="31">
        <v>8585.359999999999</v>
      </c>
      <c r="N18" s="31">
        <v>16891.73</v>
      </c>
      <c r="O18" s="31">
        <v>28917.07</v>
      </c>
      <c r="P18" s="85">
        <v>21650.780000000002</v>
      </c>
      <c r="Q18" s="32">
        <v>82670.54000000001</v>
      </c>
      <c r="R18" s="31">
        <v>6319.08</v>
      </c>
      <c r="S18" s="31">
        <v>2590.02</v>
      </c>
      <c r="T18" s="31">
        <v>3937.3900000000003</v>
      </c>
      <c r="U18" s="31">
        <v>5806.69</v>
      </c>
      <c r="V18" s="31">
        <v>17493.649999999998</v>
      </c>
      <c r="W18" s="31">
        <v>26767.83</v>
      </c>
      <c r="X18" s="85">
        <v>22188.58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122715.69999999998</v>
      </c>
      <c r="G19" s="17">
        <f t="shared" si="4"/>
        <v>63704.259999999995</v>
      </c>
      <c r="H19" s="272">
        <f t="shared" si="2"/>
        <v>59011.439999999995</v>
      </c>
      <c r="I19" s="18">
        <v>21098.26</v>
      </c>
      <c r="J19" s="31">
        <v>1791.0900000000001</v>
      </c>
      <c r="K19" s="31">
        <v>3465.52</v>
      </c>
      <c r="L19" s="31">
        <v>7671.45</v>
      </c>
      <c r="M19" s="31">
        <v>5829.1</v>
      </c>
      <c r="N19" s="31">
        <v>9793.570000000002</v>
      </c>
      <c r="O19" s="31">
        <v>8691</v>
      </c>
      <c r="P19" s="85">
        <v>5364.27</v>
      </c>
      <c r="Q19" s="32">
        <v>20764.81</v>
      </c>
      <c r="R19" s="31">
        <v>2345.86</v>
      </c>
      <c r="S19" s="31">
        <v>2711.57</v>
      </c>
      <c r="T19" s="31">
        <v>4693.55</v>
      </c>
      <c r="U19" s="31">
        <v>5853.58</v>
      </c>
      <c r="V19" s="31">
        <v>8131.27</v>
      </c>
      <c r="W19" s="31">
        <v>8564.56</v>
      </c>
      <c r="X19" s="85">
        <v>5946.240000000001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30622.86</v>
      </c>
      <c r="G20" s="17">
        <f t="shared" si="4"/>
        <v>0</v>
      </c>
      <c r="H20" s="272">
        <f t="shared" si="2"/>
        <v>30622.86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21502.82</v>
      </c>
      <c r="T20" s="31">
        <v>9120.039999999999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445451.09</v>
      </c>
      <c r="G21" s="17">
        <f t="shared" si="4"/>
        <v>236671.77000000002</v>
      </c>
      <c r="H21" s="272">
        <f t="shared" si="2"/>
        <v>208779.32</v>
      </c>
      <c r="I21" s="18">
        <v>236671.77000000002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208779.32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72806.93000000001</v>
      </c>
      <c r="G22" s="17">
        <f t="shared" si="4"/>
        <v>29673.730000000003</v>
      </c>
      <c r="H22" s="272">
        <f t="shared" si="2"/>
        <v>43133.200000000004</v>
      </c>
      <c r="I22" s="18">
        <v>10179.38</v>
      </c>
      <c r="J22" s="31">
        <v>1576.12</v>
      </c>
      <c r="K22" s="31">
        <v>905.3299999999999</v>
      </c>
      <c r="L22" s="31">
        <v>1256.95</v>
      </c>
      <c r="M22" s="31">
        <v>2133.82</v>
      </c>
      <c r="N22" s="31">
        <v>6589.86</v>
      </c>
      <c r="O22" s="31">
        <v>4626.76</v>
      </c>
      <c r="P22" s="85">
        <v>2405.51</v>
      </c>
      <c r="Q22" s="32">
        <v>13943.48</v>
      </c>
      <c r="R22" s="31">
        <v>1427.8999999999999</v>
      </c>
      <c r="S22" s="31">
        <v>2852.78</v>
      </c>
      <c r="T22" s="31">
        <v>4392.11</v>
      </c>
      <c r="U22" s="31">
        <v>3869.5</v>
      </c>
      <c r="V22" s="31">
        <v>7967.83</v>
      </c>
      <c r="W22" s="31">
        <v>6379.05</v>
      </c>
      <c r="X22" s="85">
        <v>2300.5499999999997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338891.72000000003</v>
      </c>
      <c r="G23" s="17">
        <f>SUM(I23:P23)</f>
        <v>155270.04</v>
      </c>
      <c r="H23" s="272">
        <f t="shared" si="2"/>
        <v>183621.68000000002</v>
      </c>
      <c r="I23" s="18">
        <v>12323.24</v>
      </c>
      <c r="J23" s="31">
        <v>4262.58</v>
      </c>
      <c r="K23" s="31">
        <v>6584.31</v>
      </c>
      <c r="L23" s="31">
        <v>12757.17</v>
      </c>
      <c r="M23" s="31">
        <v>14938.59</v>
      </c>
      <c r="N23" s="31">
        <v>33175.060000000005</v>
      </c>
      <c r="O23" s="31">
        <v>39849.21</v>
      </c>
      <c r="P23" s="85">
        <v>31379.88</v>
      </c>
      <c r="Q23" s="32">
        <v>13413.109999999999</v>
      </c>
      <c r="R23" s="31">
        <v>5166.7</v>
      </c>
      <c r="S23" s="31">
        <v>8801</v>
      </c>
      <c r="T23" s="31">
        <v>12824.84</v>
      </c>
      <c r="U23" s="31">
        <v>13574.72</v>
      </c>
      <c r="V23" s="31">
        <v>38036.94</v>
      </c>
      <c r="W23" s="31">
        <v>51264.39</v>
      </c>
      <c r="X23" s="85">
        <v>40539.98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4678782.6899999995</v>
      </c>
      <c r="G24" s="54">
        <f>SUM(I24:P24)</f>
        <v>2725269.7</v>
      </c>
      <c r="H24" s="270">
        <f>SUM(Q24:X24)</f>
        <v>1953512.9899999998</v>
      </c>
      <c r="I24" s="55">
        <f>SUM(I25:I53)</f>
        <v>41515.81</v>
      </c>
      <c r="J24" s="56">
        <f aca="true" t="shared" si="5" ref="J24:X24">SUM(J25:J53)</f>
        <v>16483.909999999996</v>
      </c>
      <c r="K24" s="56">
        <f t="shared" si="5"/>
        <v>75044.92000000001</v>
      </c>
      <c r="L24" s="56">
        <f t="shared" si="5"/>
        <v>430836.2800000001</v>
      </c>
      <c r="M24" s="56">
        <f t="shared" si="5"/>
        <v>523585.15</v>
      </c>
      <c r="N24" s="56">
        <f t="shared" si="5"/>
        <v>751493.81</v>
      </c>
      <c r="O24" s="56">
        <f t="shared" si="5"/>
        <v>592980.7999999999</v>
      </c>
      <c r="P24" s="253">
        <f t="shared" si="5"/>
        <v>293329.01999999996</v>
      </c>
      <c r="Q24" s="55">
        <f t="shared" si="5"/>
        <v>35026.19</v>
      </c>
      <c r="R24" s="56">
        <f t="shared" si="5"/>
        <v>18865.13</v>
      </c>
      <c r="S24" s="56">
        <f>SUM(S25:S53)</f>
        <v>63426.590000000004</v>
      </c>
      <c r="T24" s="56">
        <f t="shared" si="5"/>
        <v>234209.33999999997</v>
      </c>
      <c r="U24" s="56">
        <f t="shared" si="5"/>
        <v>309155.38999999996</v>
      </c>
      <c r="V24" s="56">
        <f t="shared" si="5"/>
        <v>524258.3999999999</v>
      </c>
      <c r="W24" s="56">
        <f t="shared" si="5"/>
        <v>483440.86000000004</v>
      </c>
      <c r="X24" s="253">
        <f t="shared" si="5"/>
        <v>285131.0899999999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130281.23999999999</v>
      </c>
      <c r="G26" s="17">
        <f>SUM(I26:P26)</f>
        <v>86945.64</v>
      </c>
      <c r="H26" s="272">
        <f t="shared" si="2"/>
        <v>43335.6</v>
      </c>
      <c r="I26" s="32">
        <v>0</v>
      </c>
      <c r="J26" s="31">
        <v>111.91</v>
      </c>
      <c r="K26" s="31">
        <v>2247.9300000000003</v>
      </c>
      <c r="L26" s="31">
        <v>18140</v>
      </c>
      <c r="M26" s="31">
        <v>20902.88</v>
      </c>
      <c r="N26" s="31">
        <v>25130.18</v>
      </c>
      <c r="O26" s="31">
        <v>15392.66</v>
      </c>
      <c r="P26" s="85">
        <v>5020.08</v>
      </c>
      <c r="Q26" s="32">
        <v>0</v>
      </c>
      <c r="R26" s="31">
        <v>420.26000000000005</v>
      </c>
      <c r="S26" s="31">
        <v>867.7</v>
      </c>
      <c r="T26" s="31">
        <v>8255.699999999999</v>
      </c>
      <c r="U26" s="31">
        <v>10444</v>
      </c>
      <c r="V26" s="31">
        <v>12700.84</v>
      </c>
      <c r="W26" s="31">
        <v>8096.56</v>
      </c>
      <c r="X26" s="85">
        <v>2550.54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37367.3</v>
      </c>
      <c r="G27" s="17">
        <f aca="true" t="shared" si="6" ref="G27:G43">SUM(I27:P27)</f>
        <v>27538.27</v>
      </c>
      <c r="H27" s="272">
        <f t="shared" si="2"/>
        <v>9829.03</v>
      </c>
      <c r="I27" s="32">
        <v>26.25</v>
      </c>
      <c r="J27" s="31">
        <v>142.62</v>
      </c>
      <c r="K27" s="31">
        <v>624.8000000000001</v>
      </c>
      <c r="L27" s="31">
        <v>4369.75</v>
      </c>
      <c r="M27" s="31">
        <v>7484.27</v>
      </c>
      <c r="N27" s="31">
        <v>8280.810000000001</v>
      </c>
      <c r="O27" s="31">
        <v>4667.29</v>
      </c>
      <c r="P27" s="85">
        <v>1942.48</v>
      </c>
      <c r="Q27" s="32">
        <v>0</v>
      </c>
      <c r="R27" s="31">
        <v>136.64000000000001</v>
      </c>
      <c r="S27" s="31">
        <v>117.24</v>
      </c>
      <c r="T27" s="31">
        <v>2154.7999999999997</v>
      </c>
      <c r="U27" s="31">
        <v>2209.42</v>
      </c>
      <c r="V27" s="31">
        <v>2916.74</v>
      </c>
      <c r="W27" s="31">
        <v>1698.29</v>
      </c>
      <c r="X27" s="85">
        <v>595.9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57657.09</v>
      </c>
      <c r="G28" s="17">
        <f t="shared" si="6"/>
        <v>27075.289999999997</v>
      </c>
      <c r="H28" s="272">
        <f t="shared" si="2"/>
        <v>30581.800000000003</v>
      </c>
      <c r="I28" s="32">
        <v>0</v>
      </c>
      <c r="J28" s="31">
        <v>128.17000000000002</v>
      </c>
      <c r="K28" s="31">
        <v>1096.53</v>
      </c>
      <c r="L28" s="31">
        <v>5493</v>
      </c>
      <c r="M28" s="31">
        <v>6059.46</v>
      </c>
      <c r="N28" s="31">
        <v>8876.4</v>
      </c>
      <c r="O28" s="31">
        <v>4334.95</v>
      </c>
      <c r="P28" s="85">
        <v>1086.78</v>
      </c>
      <c r="Q28" s="32">
        <v>0</v>
      </c>
      <c r="R28" s="31">
        <v>0</v>
      </c>
      <c r="S28" s="31">
        <v>1288.43</v>
      </c>
      <c r="T28" s="31">
        <v>6408.820000000001</v>
      </c>
      <c r="U28" s="31">
        <v>7445.820000000001</v>
      </c>
      <c r="V28" s="31">
        <v>8255.66</v>
      </c>
      <c r="W28" s="31">
        <v>5292.61</v>
      </c>
      <c r="X28" s="85">
        <v>1890.46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34181.47</v>
      </c>
      <c r="G29" s="17">
        <f t="shared" si="6"/>
        <v>20392.5</v>
      </c>
      <c r="H29" s="272">
        <f t="shared" si="2"/>
        <v>13788.970000000001</v>
      </c>
      <c r="I29" s="32">
        <v>22.2</v>
      </c>
      <c r="J29" s="31">
        <v>0</v>
      </c>
      <c r="K29" s="31">
        <v>456.48</v>
      </c>
      <c r="L29" s="31">
        <v>4627.679999999999</v>
      </c>
      <c r="M29" s="31">
        <v>5325.59</v>
      </c>
      <c r="N29" s="31">
        <v>5055.28</v>
      </c>
      <c r="O29" s="31">
        <v>4140.67</v>
      </c>
      <c r="P29" s="85">
        <v>764.5999999999999</v>
      </c>
      <c r="Q29" s="32">
        <v>16.86</v>
      </c>
      <c r="R29" s="31">
        <v>0</v>
      </c>
      <c r="S29" s="31">
        <v>586.04</v>
      </c>
      <c r="T29" s="31">
        <v>3648.1499999999996</v>
      </c>
      <c r="U29" s="31">
        <v>3355.3700000000003</v>
      </c>
      <c r="V29" s="31">
        <v>3887.9100000000003</v>
      </c>
      <c r="W29" s="31">
        <v>1832.95</v>
      </c>
      <c r="X29" s="85">
        <v>461.69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65097.23999999999</v>
      </c>
      <c r="G30" s="17">
        <f t="shared" si="6"/>
        <v>31776.23</v>
      </c>
      <c r="H30" s="272">
        <f t="shared" si="2"/>
        <v>33321.009999999995</v>
      </c>
      <c r="I30" s="32">
        <v>75.96</v>
      </c>
      <c r="J30" s="31">
        <v>373.03999999999996</v>
      </c>
      <c r="K30" s="31">
        <v>1597.85</v>
      </c>
      <c r="L30" s="31">
        <v>6564.96</v>
      </c>
      <c r="M30" s="31">
        <v>7131.96</v>
      </c>
      <c r="N30" s="31">
        <v>8922.75</v>
      </c>
      <c r="O30" s="31">
        <v>5352.089999999999</v>
      </c>
      <c r="P30" s="85">
        <v>1757.62</v>
      </c>
      <c r="Q30" s="32">
        <v>196.76</v>
      </c>
      <c r="R30" s="31">
        <v>328.17</v>
      </c>
      <c r="S30" s="31">
        <v>925.72</v>
      </c>
      <c r="T30" s="31">
        <v>7986.24</v>
      </c>
      <c r="U30" s="31">
        <v>7571.55</v>
      </c>
      <c r="V30" s="31">
        <v>8193.619999999999</v>
      </c>
      <c r="W30" s="31">
        <v>5831.17</v>
      </c>
      <c r="X30" s="85">
        <v>2287.78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27303.45</v>
      </c>
      <c r="G31" s="17">
        <f t="shared" si="6"/>
        <v>427.62999999999994</v>
      </c>
      <c r="H31" s="272">
        <f t="shared" si="2"/>
        <v>26875.82</v>
      </c>
      <c r="I31" s="32">
        <v>0</v>
      </c>
      <c r="J31" s="31">
        <v>0</v>
      </c>
      <c r="K31" s="31">
        <v>0</v>
      </c>
      <c r="L31" s="31">
        <v>236.85999999999999</v>
      </c>
      <c r="M31" s="31">
        <v>133.55</v>
      </c>
      <c r="N31" s="31">
        <v>28.88</v>
      </c>
      <c r="O31" s="31">
        <v>28.34</v>
      </c>
      <c r="P31" s="85">
        <v>0</v>
      </c>
      <c r="Q31" s="32">
        <v>0</v>
      </c>
      <c r="R31" s="31">
        <v>0</v>
      </c>
      <c r="S31" s="31">
        <v>1107.26</v>
      </c>
      <c r="T31" s="31">
        <v>7990.56</v>
      </c>
      <c r="U31" s="31">
        <v>8560.55</v>
      </c>
      <c r="V31" s="31">
        <v>5046.490000000001</v>
      </c>
      <c r="W31" s="31">
        <v>2157.79</v>
      </c>
      <c r="X31" s="85">
        <v>2013.17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34496.2</v>
      </c>
      <c r="G32" s="17">
        <f t="shared" si="6"/>
        <v>0</v>
      </c>
      <c r="H32" s="272">
        <f t="shared" si="2"/>
        <v>34496.2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31.55</v>
      </c>
      <c r="S32" s="31">
        <v>945.87</v>
      </c>
      <c r="T32" s="31">
        <v>11089.64</v>
      </c>
      <c r="U32" s="31">
        <v>8746.99</v>
      </c>
      <c r="V32" s="31">
        <v>7437.79</v>
      </c>
      <c r="W32" s="31">
        <v>4563.5</v>
      </c>
      <c r="X32" s="85">
        <v>1680.8600000000001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39442.33</v>
      </c>
      <c r="G33" s="17">
        <f t="shared" si="6"/>
        <v>21813.36</v>
      </c>
      <c r="H33" s="272">
        <f>SUM(Q33:X33)</f>
        <v>17628.97</v>
      </c>
      <c r="I33" s="32">
        <v>392.48</v>
      </c>
      <c r="J33" s="31">
        <v>1535.01</v>
      </c>
      <c r="K33" s="31">
        <v>1986.4599999999998</v>
      </c>
      <c r="L33" s="31">
        <v>5262.38</v>
      </c>
      <c r="M33" s="31">
        <v>5330.68</v>
      </c>
      <c r="N33" s="31">
        <v>4231.16</v>
      </c>
      <c r="O33" s="31">
        <v>2085.01</v>
      </c>
      <c r="P33" s="85">
        <v>990.18</v>
      </c>
      <c r="Q33" s="32">
        <v>179.9</v>
      </c>
      <c r="R33" s="31">
        <v>692.17</v>
      </c>
      <c r="S33" s="31">
        <v>1718.69</v>
      </c>
      <c r="T33" s="31">
        <v>6326.08</v>
      </c>
      <c r="U33" s="31">
        <v>3594.57</v>
      </c>
      <c r="V33" s="31">
        <v>3148.34</v>
      </c>
      <c r="W33" s="31">
        <v>1673.1100000000001</v>
      </c>
      <c r="X33" s="85">
        <v>296.10999999999996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118525.05</v>
      </c>
      <c r="G34" s="17">
        <f t="shared" si="6"/>
        <v>63227.11000000001</v>
      </c>
      <c r="H34" s="272">
        <f t="shared" si="2"/>
        <v>55297.939999999995</v>
      </c>
      <c r="I34" s="32">
        <v>1293.98</v>
      </c>
      <c r="J34" s="31">
        <v>1157.67</v>
      </c>
      <c r="K34" s="31">
        <v>3790.1699999999996</v>
      </c>
      <c r="L34" s="31">
        <v>14034.050000000001</v>
      </c>
      <c r="M34" s="31">
        <v>13706.25</v>
      </c>
      <c r="N34" s="31">
        <v>16547.51</v>
      </c>
      <c r="O34" s="31">
        <v>9945.44</v>
      </c>
      <c r="P34" s="85">
        <v>2752.04</v>
      </c>
      <c r="Q34" s="32">
        <v>1044.19</v>
      </c>
      <c r="R34" s="31">
        <v>1179.5500000000002</v>
      </c>
      <c r="S34" s="31">
        <v>3292.86</v>
      </c>
      <c r="T34" s="31">
        <v>12853.47</v>
      </c>
      <c r="U34" s="31">
        <v>11999.140000000001</v>
      </c>
      <c r="V34" s="31">
        <v>12571.01</v>
      </c>
      <c r="W34" s="31">
        <v>7745.09</v>
      </c>
      <c r="X34" s="85">
        <v>4612.63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227562.76</v>
      </c>
      <c r="G35" s="17">
        <f t="shared" si="6"/>
        <v>120907.69000000002</v>
      </c>
      <c r="H35" s="272">
        <f t="shared" si="2"/>
        <v>106655.07</v>
      </c>
      <c r="I35" s="32">
        <v>660.12</v>
      </c>
      <c r="J35" s="31">
        <v>580.24</v>
      </c>
      <c r="K35" s="31">
        <v>1982.53</v>
      </c>
      <c r="L35" s="31">
        <v>10372.78</v>
      </c>
      <c r="M35" s="31">
        <v>19886.44</v>
      </c>
      <c r="N35" s="31">
        <v>36535.37</v>
      </c>
      <c r="O35" s="31">
        <v>33149.189999999995</v>
      </c>
      <c r="P35" s="85">
        <v>17741.02</v>
      </c>
      <c r="Q35" s="32">
        <v>730.92</v>
      </c>
      <c r="R35" s="31">
        <v>631.6800000000001</v>
      </c>
      <c r="S35" s="31">
        <v>1779.8700000000001</v>
      </c>
      <c r="T35" s="31">
        <v>7949.63</v>
      </c>
      <c r="U35" s="31">
        <v>17047.850000000002</v>
      </c>
      <c r="V35" s="31">
        <v>34022.83</v>
      </c>
      <c r="W35" s="31">
        <v>28334.82</v>
      </c>
      <c r="X35" s="85">
        <v>16157.47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29148.34</v>
      </c>
      <c r="G37" s="17">
        <f t="shared" si="6"/>
        <v>16064.07</v>
      </c>
      <c r="H37" s="272">
        <f t="shared" si="2"/>
        <v>13084.27</v>
      </c>
      <c r="I37" s="32">
        <v>2572.98</v>
      </c>
      <c r="J37" s="31">
        <v>1894.8799999999999</v>
      </c>
      <c r="K37" s="31">
        <v>3058.1800000000003</v>
      </c>
      <c r="L37" s="31">
        <v>3785.1400000000003</v>
      </c>
      <c r="M37" s="31">
        <v>1870.7</v>
      </c>
      <c r="N37" s="31">
        <v>1284.8200000000002</v>
      </c>
      <c r="O37" s="31">
        <v>1068.8</v>
      </c>
      <c r="P37" s="85">
        <v>528.5699999999999</v>
      </c>
      <c r="Q37" s="32">
        <v>1842.9</v>
      </c>
      <c r="R37" s="31">
        <v>1717.9</v>
      </c>
      <c r="S37" s="31">
        <v>3321.37</v>
      </c>
      <c r="T37" s="31">
        <v>1998.21</v>
      </c>
      <c r="U37" s="31">
        <v>1503.76</v>
      </c>
      <c r="V37" s="31">
        <v>1097.73</v>
      </c>
      <c r="W37" s="31">
        <v>1201.43</v>
      </c>
      <c r="X37" s="85">
        <v>400.96999999999997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66257.76</v>
      </c>
      <c r="G38" s="17">
        <f t="shared" si="6"/>
        <v>33481.34</v>
      </c>
      <c r="H38" s="272">
        <f t="shared" si="2"/>
        <v>32776.42</v>
      </c>
      <c r="I38" s="32">
        <v>1876.77</v>
      </c>
      <c r="J38" s="31">
        <v>1621.27</v>
      </c>
      <c r="K38" s="31">
        <v>3691.22</v>
      </c>
      <c r="L38" s="31">
        <v>6580.21</v>
      </c>
      <c r="M38" s="31">
        <v>4837.049999999999</v>
      </c>
      <c r="N38" s="31">
        <v>6062.54</v>
      </c>
      <c r="O38" s="31">
        <v>5220.19</v>
      </c>
      <c r="P38" s="85">
        <v>3592.0899999999997</v>
      </c>
      <c r="Q38" s="32">
        <v>1132.61</v>
      </c>
      <c r="R38" s="31">
        <v>1457.28</v>
      </c>
      <c r="S38" s="31">
        <v>3960.39</v>
      </c>
      <c r="T38" s="31">
        <v>6124.660000000001</v>
      </c>
      <c r="U38" s="31">
        <v>5609.009999999999</v>
      </c>
      <c r="V38" s="31">
        <v>5992.4</v>
      </c>
      <c r="W38" s="31">
        <v>5898.889999999999</v>
      </c>
      <c r="X38" s="85">
        <v>2601.18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8954.259999999998</v>
      </c>
      <c r="G39" s="17">
        <f t="shared" si="6"/>
        <v>4538.36</v>
      </c>
      <c r="H39" s="272">
        <f t="shared" si="2"/>
        <v>4415.9</v>
      </c>
      <c r="I39" s="32">
        <v>393.39000000000004</v>
      </c>
      <c r="J39" s="31">
        <v>28.85</v>
      </c>
      <c r="K39" s="31">
        <v>308.33</v>
      </c>
      <c r="L39" s="31">
        <v>459.88</v>
      </c>
      <c r="M39" s="31">
        <v>716.82</v>
      </c>
      <c r="N39" s="31">
        <v>826.4399999999999</v>
      </c>
      <c r="O39" s="31">
        <v>1401.5</v>
      </c>
      <c r="P39" s="85">
        <v>403.15000000000003</v>
      </c>
      <c r="Q39" s="32">
        <v>440.55</v>
      </c>
      <c r="R39" s="31">
        <v>65.64</v>
      </c>
      <c r="S39" s="31">
        <v>323.79999999999995</v>
      </c>
      <c r="T39" s="31">
        <v>633.48</v>
      </c>
      <c r="U39" s="31">
        <v>815.4</v>
      </c>
      <c r="V39" s="31">
        <v>772.5699999999999</v>
      </c>
      <c r="W39" s="31">
        <v>687.12</v>
      </c>
      <c r="X39" s="85">
        <v>677.34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26874.69</v>
      </c>
      <c r="G40" s="17">
        <f t="shared" si="6"/>
        <v>9823.68</v>
      </c>
      <c r="H40" s="272">
        <f t="shared" si="2"/>
        <v>17051.01</v>
      </c>
      <c r="I40" s="32">
        <v>76.74000000000001</v>
      </c>
      <c r="J40" s="31">
        <v>50.21</v>
      </c>
      <c r="K40" s="31">
        <v>137.17</v>
      </c>
      <c r="L40" s="31">
        <v>637.2900000000001</v>
      </c>
      <c r="M40" s="31">
        <v>742.09</v>
      </c>
      <c r="N40" s="31">
        <v>3778.28</v>
      </c>
      <c r="O40" s="31">
        <v>3024.6499999999996</v>
      </c>
      <c r="P40" s="85">
        <v>1377.25</v>
      </c>
      <c r="Q40" s="32">
        <v>58.82</v>
      </c>
      <c r="R40" s="31">
        <v>0</v>
      </c>
      <c r="S40" s="31">
        <v>466.16999999999996</v>
      </c>
      <c r="T40" s="31">
        <v>931.3000000000001</v>
      </c>
      <c r="U40" s="31">
        <v>3236.64</v>
      </c>
      <c r="V40" s="31">
        <v>3936.57</v>
      </c>
      <c r="W40" s="31">
        <v>5221.549999999999</v>
      </c>
      <c r="X40" s="85">
        <v>3199.96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6798.74</v>
      </c>
      <c r="G42" s="17">
        <f t="shared" si="6"/>
        <v>2883.94</v>
      </c>
      <c r="H42" s="272">
        <f t="shared" si="2"/>
        <v>3914.8</v>
      </c>
      <c r="I42" s="32">
        <v>93.45</v>
      </c>
      <c r="J42" s="31">
        <v>166.13</v>
      </c>
      <c r="K42" s="31">
        <v>481.73</v>
      </c>
      <c r="L42" s="31">
        <v>560.9399999999999</v>
      </c>
      <c r="M42" s="31">
        <v>351.96</v>
      </c>
      <c r="N42" s="31">
        <v>653.77</v>
      </c>
      <c r="O42" s="31">
        <v>390.62</v>
      </c>
      <c r="P42" s="85">
        <v>185.34</v>
      </c>
      <c r="Q42" s="32">
        <v>115.95</v>
      </c>
      <c r="R42" s="31">
        <v>113.64</v>
      </c>
      <c r="S42" s="31">
        <v>583.76</v>
      </c>
      <c r="T42" s="31">
        <v>1399.65</v>
      </c>
      <c r="U42" s="31">
        <v>709.1800000000001</v>
      </c>
      <c r="V42" s="31">
        <v>480.98</v>
      </c>
      <c r="W42" s="31">
        <v>168.62</v>
      </c>
      <c r="X42" s="85">
        <v>343.02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656375.73</v>
      </c>
      <c r="G43" s="17">
        <f t="shared" si="6"/>
        <v>352960.85000000003</v>
      </c>
      <c r="H43" s="272">
        <f t="shared" si="2"/>
        <v>303414.87999999995</v>
      </c>
      <c r="I43" s="32">
        <v>159.73999999999998</v>
      </c>
      <c r="J43" s="31">
        <v>366.55</v>
      </c>
      <c r="K43" s="31">
        <v>3942.34</v>
      </c>
      <c r="L43" s="31">
        <v>34327.27</v>
      </c>
      <c r="M43" s="31">
        <v>63449.420000000006</v>
      </c>
      <c r="N43" s="31">
        <v>105069.85</v>
      </c>
      <c r="O43" s="31">
        <v>97486.75</v>
      </c>
      <c r="P43" s="85">
        <v>48158.93</v>
      </c>
      <c r="Q43" s="32">
        <v>314.91</v>
      </c>
      <c r="R43" s="31">
        <v>388.32</v>
      </c>
      <c r="S43" s="31">
        <v>3412.57</v>
      </c>
      <c r="T43" s="31">
        <v>20877.109999999997</v>
      </c>
      <c r="U43" s="31">
        <v>39726.99</v>
      </c>
      <c r="V43" s="31">
        <v>86694.08</v>
      </c>
      <c r="W43" s="31">
        <v>95515.93</v>
      </c>
      <c r="X43" s="85">
        <v>56484.969999999994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1554237.32</v>
      </c>
      <c r="G44" s="17">
        <f t="shared" si="4"/>
        <v>974848.4900000001</v>
      </c>
      <c r="H44" s="272">
        <f t="shared" si="2"/>
        <v>579388.83</v>
      </c>
      <c r="I44" s="32">
        <v>392.01000000000005</v>
      </c>
      <c r="J44" s="31">
        <v>521.51</v>
      </c>
      <c r="K44" s="31">
        <v>18221.65</v>
      </c>
      <c r="L44" s="31">
        <v>165097.35</v>
      </c>
      <c r="M44" s="31">
        <v>219034.62</v>
      </c>
      <c r="N44" s="31">
        <v>279697.96</v>
      </c>
      <c r="O44" s="31">
        <v>194646.72999999998</v>
      </c>
      <c r="P44" s="85">
        <v>97236.66</v>
      </c>
      <c r="Q44" s="32">
        <v>381.62</v>
      </c>
      <c r="R44" s="31">
        <v>1009.5000000000001</v>
      </c>
      <c r="S44" s="31">
        <v>11775.050000000001</v>
      </c>
      <c r="T44" s="31">
        <v>66074.93</v>
      </c>
      <c r="U44" s="31">
        <v>97080.73</v>
      </c>
      <c r="V44" s="31">
        <v>166583.50999999998</v>
      </c>
      <c r="W44" s="31">
        <v>149237.34</v>
      </c>
      <c r="X44" s="85">
        <v>87246.15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833065.1699999999</v>
      </c>
      <c r="G45" s="17">
        <f t="shared" si="4"/>
        <v>470162.7899999999</v>
      </c>
      <c r="H45" s="272">
        <f t="shared" si="2"/>
        <v>362902.38</v>
      </c>
      <c r="I45" s="32">
        <v>2648.4</v>
      </c>
      <c r="J45" s="31">
        <v>448.68</v>
      </c>
      <c r="K45" s="31">
        <v>2238.41</v>
      </c>
      <c r="L45" s="31">
        <v>24308.489999999998</v>
      </c>
      <c r="M45" s="31">
        <v>62800.12</v>
      </c>
      <c r="N45" s="31">
        <v>144940.78</v>
      </c>
      <c r="O45" s="31">
        <v>149686.33</v>
      </c>
      <c r="P45" s="85">
        <v>83091.57999999999</v>
      </c>
      <c r="Q45" s="32">
        <v>1739.1399999999999</v>
      </c>
      <c r="R45" s="31">
        <v>459.84000000000003</v>
      </c>
      <c r="S45" s="31">
        <v>2235.3900000000003</v>
      </c>
      <c r="T45" s="31">
        <v>15645.15</v>
      </c>
      <c r="U45" s="31">
        <v>38767.62</v>
      </c>
      <c r="V45" s="31">
        <v>102975.29000000001</v>
      </c>
      <c r="W45" s="31">
        <v>118160.46</v>
      </c>
      <c r="X45" s="85">
        <v>82919.48999999999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45609.29</v>
      </c>
      <c r="G47" s="17">
        <f t="shared" si="4"/>
        <v>25313.76</v>
      </c>
      <c r="H47" s="272">
        <f t="shared" si="2"/>
        <v>20295.530000000002</v>
      </c>
      <c r="I47" s="32">
        <v>218.73000000000002</v>
      </c>
      <c r="J47" s="31">
        <v>0</v>
      </c>
      <c r="K47" s="31">
        <v>1148.5700000000002</v>
      </c>
      <c r="L47" s="31">
        <v>5383.26</v>
      </c>
      <c r="M47" s="31">
        <v>4159.74</v>
      </c>
      <c r="N47" s="31">
        <v>6973.860000000001</v>
      </c>
      <c r="O47" s="31">
        <v>4979.94</v>
      </c>
      <c r="P47" s="85">
        <v>2449.6600000000003</v>
      </c>
      <c r="Q47" s="32">
        <v>88.63</v>
      </c>
      <c r="R47" s="31">
        <v>218.78</v>
      </c>
      <c r="S47" s="31">
        <v>887.12</v>
      </c>
      <c r="T47" s="31">
        <v>3633.56</v>
      </c>
      <c r="U47" s="31">
        <v>3486.68</v>
      </c>
      <c r="V47" s="31">
        <v>5260.66</v>
      </c>
      <c r="W47" s="31">
        <v>4607.610000000001</v>
      </c>
      <c r="X47" s="85">
        <v>2112.4900000000002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272652.32000000007</v>
      </c>
      <c r="G48" s="17">
        <f t="shared" si="4"/>
        <v>204784.13000000003</v>
      </c>
      <c r="H48" s="272">
        <f t="shared" si="2"/>
        <v>67868.19</v>
      </c>
      <c r="I48" s="32">
        <v>6275.97</v>
      </c>
      <c r="J48" s="31">
        <v>2735.4599999999996</v>
      </c>
      <c r="K48" s="31">
        <v>14606.33</v>
      </c>
      <c r="L48" s="31">
        <v>79946.03</v>
      </c>
      <c r="M48" s="31">
        <v>42075.490000000005</v>
      </c>
      <c r="N48" s="31">
        <v>37444</v>
      </c>
      <c r="O48" s="31">
        <v>17235.03</v>
      </c>
      <c r="P48" s="85">
        <v>4465.82</v>
      </c>
      <c r="Q48" s="32">
        <v>6331.0199999999995</v>
      </c>
      <c r="R48" s="31">
        <v>4597.53</v>
      </c>
      <c r="S48" s="31">
        <v>9128.970000000001</v>
      </c>
      <c r="T48" s="31">
        <v>14677.68</v>
      </c>
      <c r="U48" s="31">
        <v>10217.02</v>
      </c>
      <c r="V48" s="31">
        <v>13724.93</v>
      </c>
      <c r="W48" s="31">
        <v>6600.7699999999995</v>
      </c>
      <c r="X48" s="85">
        <v>2590.27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144742.69</v>
      </c>
      <c r="G49" s="17">
        <f t="shared" si="4"/>
        <v>71089.84</v>
      </c>
      <c r="H49" s="272">
        <f t="shared" si="2"/>
        <v>73652.85</v>
      </c>
      <c r="I49" s="32">
        <v>3253.12</v>
      </c>
      <c r="J49" s="31">
        <v>2174.2400000000002</v>
      </c>
      <c r="K49" s="31">
        <v>6217.64</v>
      </c>
      <c r="L49" s="31">
        <v>14202.03</v>
      </c>
      <c r="M49" s="31">
        <v>9425.029999999999</v>
      </c>
      <c r="N49" s="31">
        <v>17409.52</v>
      </c>
      <c r="O49" s="31">
        <v>12060.01</v>
      </c>
      <c r="P49" s="85">
        <v>6348.25</v>
      </c>
      <c r="Q49" s="32">
        <v>2693.45</v>
      </c>
      <c r="R49" s="31">
        <v>2729.32</v>
      </c>
      <c r="S49" s="31">
        <v>8115.2</v>
      </c>
      <c r="T49" s="31">
        <v>11525.29</v>
      </c>
      <c r="U49" s="31">
        <v>10887.26</v>
      </c>
      <c r="V49" s="31">
        <v>16649.239999999998</v>
      </c>
      <c r="W49" s="31">
        <v>13212.87</v>
      </c>
      <c r="X49" s="85">
        <v>7840.22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190459.06</v>
      </c>
      <c r="G51" s="17">
        <f t="shared" si="4"/>
        <v>119250.76999999999</v>
      </c>
      <c r="H51" s="272">
        <f t="shared" si="2"/>
        <v>71208.29000000001</v>
      </c>
      <c r="I51" s="32">
        <v>590.2199999999999</v>
      </c>
      <c r="J51" s="31">
        <v>623.89</v>
      </c>
      <c r="K51" s="31">
        <v>5365.01</v>
      </c>
      <c r="L51" s="31">
        <v>23814.39</v>
      </c>
      <c r="M51" s="31">
        <v>26456.09</v>
      </c>
      <c r="N51" s="31">
        <v>29892.16</v>
      </c>
      <c r="O51" s="31">
        <v>21763.34</v>
      </c>
      <c r="P51" s="85">
        <v>10745.67</v>
      </c>
      <c r="Q51" s="32">
        <v>603.61</v>
      </c>
      <c r="R51" s="31">
        <v>1178.24</v>
      </c>
      <c r="S51" s="31">
        <v>3711.16</v>
      </c>
      <c r="T51" s="31">
        <v>12860.210000000001</v>
      </c>
      <c r="U51" s="31">
        <v>14037.91</v>
      </c>
      <c r="V51" s="31">
        <v>19377.48</v>
      </c>
      <c r="W51" s="31">
        <v>14127.359999999999</v>
      </c>
      <c r="X51" s="85">
        <v>5312.32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27687.8</v>
      </c>
      <c r="G52" s="17">
        <f t="shared" si="4"/>
        <v>16404.3</v>
      </c>
      <c r="H52" s="272">
        <f>SUM(Q52:X52)</f>
        <v>11283.5</v>
      </c>
      <c r="I52" s="32">
        <v>431</v>
      </c>
      <c r="J52" s="31">
        <v>295.74</v>
      </c>
      <c r="K52" s="31">
        <v>598.13</v>
      </c>
      <c r="L52" s="31">
        <v>2353.8199999999997</v>
      </c>
      <c r="M52" s="31">
        <v>1624.8400000000001</v>
      </c>
      <c r="N52" s="31">
        <v>3538.65</v>
      </c>
      <c r="O52" s="31">
        <v>4921.2699999999995</v>
      </c>
      <c r="P52" s="85">
        <v>2640.85</v>
      </c>
      <c r="Q52" s="32">
        <v>159.39999999999998</v>
      </c>
      <c r="R52" s="31">
        <v>36.16</v>
      </c>
      <c r="S52" s="31">
        <v>1858.2099999999998</v>
      </c>
      <c r="T52" s="31">
        <v>2394.66</v>
      </c>
      <c r="U52" s="31">
        <v>2035.4899999999998</v>
      </c>
      <c r="V52" s="31">
        <v>2402.1</v>
      </c>
      <c r="W52" s="31">
        <v>1541.3799999999999</v>
      </c>
      <c r="X52" s="85">
        <v>856.1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44005.39</v>
      </c>
      <c r="G53" s="17">
        <f>SUM(I53:P53)</f>
        <v>23559.66</v>
      </c>
      <c r="H53" s="272">
        <f>SUM(Q53:X53)</f>
        <v>20445.73</v>
      </c>
      <c r="I53" s="32">
        <v>20062.3</v>
      </c>
      <c r="J53" s="31">
        <v>1527.8400000000001</v>
      </c>
      <c r="K53" s="31">
        <v>1247.46</v>
      </c>
      <c r="L53" s="31">
        <v>278.72</v>
      </c>
      <c r="M53" s="31">
        <v>80.10000000000001</v>
      </c>
      <c r="N53" s="31">
        <v>312.84000000000003</v>
      </c>
      <c r="O53" s="31">
        <v>0</v>
      </c>
      <c r="P53" s="85">
        <v>50.4</v>
      </c>
      <c r="Q53" s="32">
        <v>16954.95</v>
      </c>
      <c r="R53" s="31">
        <v>1472.96</v>
      </c>
      <c r="S53" s="31">
        <v>1017.7499999999999</v>
      </c>
      <c r="T53" s="31">
        <v>770.36</v>
      </c>
      <c r="U53" s="31">
        <v>66.44</v>
      </c>
      <c r="V53" s="31">
        <v>129.63</v>
      </c>
      <c r="W53" s="31">
        <v>33.64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947253.3300000001</v>
      </c>
      <c r="G54" s="54">
        <f>SUM(G55:G61)</f>
        <v>609155.92</v>
      </c>
      <c r="H54" s="270">
        <f>SUM(H55:H61)</f>
        <v>338097.41000000003</v>
      </c>
      <c r="I54" s="55">
        <f>SUM(I55:I61)</f>
        <v>23693.86</v>
      </c>
      <c r="J54" s="56">
        <f aca="true" t="shared" si="7" ref="J54:X54">SUM(J55:J61)</f>
        <v>32681.24</v>
      </c>
      <c r="K54" s="56">
        <f t="shared" si="7"/>
        <v>148012.35</v>
      </c>
      <c r="L54" s="56">
        <f t="shared" si="7"/>
        <v>195570.9</v>
      </c>
      <c r="M54" s="56">
        <f>SUM(M55:M61)</f>
        <v>70327.5</v>
      </c>
      <c r="N54" s="56">
        <f t="shared" si="7"/>
        <v>59741.240000000005</v>
      </c>
      <c r="O54" s="56">
        <f t="shared" si="7"/>
        <v>50018.84</v>
      </c>
      <c r="P54" s="253">
        <f>SUM(P55:P61)</f>
        <v>29109.989999999998</v>
      </c>
      <c r="Q54" s="55">
        <f t="shared" si="7"/>
        <v>22774.13</v>
      </c>
      <c r="R54" s="56">
        <f t="shared" si="7"/>
        <v>21964.260000000002</v>
      </c>
      <c r="S54" s="56">
        <f t="shared" si="7"/>
        <v>78123.75</v>
      </c>
      <c r="T54" s="56">
        <f t="shared" si="7"/>
        <v>64948.42</v>
      </c>
      <c r="U54" s="56">
        <f t="shared" si="7"/>
        <v>31075.14</v>
      </c>
      <c r="V54" s="56">
        <f t="shared" si="7"/>
        <v>44183.09</v>
      </c>
      <c r="W54" s="56">
        <f t="shared" si="7"/>
        <v>44261.17</v>
      </c>
      <c r="X54" s="253">
        <f t="shared" si="7"/>
        <v>30767.450000000004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275251.74</v>
      </c>
      <c r="G55" s="17">
        <f t="shared" si="4"/>
        <v>228990.38999999998</v>
      </c>
      <c r="H55" s="272">
        <f t="shared" si="2"/>
        <v>46261.35</v>
      </c>
      <c r="I55" s="255">
        <v>2624.02</v>
      </c>
      <c r="J55" s="33">
        <v>8052.08</v>
      </c>
      <c r="K55" s="33">
        <v>65428.659999999996</v>
      </c>
      <c r="L55" s="33">
        <v>87735.38</v>
      </c>
      <c r="M55" s="33">
        <v>31069.25</v>
      </c>
      <c r="N55" s="33">
        <v>20626.74</v>
      </c>
      <c r="O55" s="33">
        <v>9508.68</v>
      </c>
      <c r="P55" s="85">
        <v>3945.58</v>
      </c>
      <c r="Q55" s="255">
        <v>2261.72</v>
      </c>
      <c r="R55" s="33">
        <v>3525.03</v>
      </c>
      <c r="S55" s="33">
        <v>8000.05</v>
      </c>
      <c r="T55" s="33">
        <v>13056.16</v>
      </c>
      <c r="U55" s="33">
        <v>7823.67</v>
      </c>
      <c r="V55" s="33">
        <v>6973.07</v>
      </c>
      <c r="W55" s="33">
        <v>3759.64</v>
      </c>
      <c r="X55" s="256">
        <v>862.0100000000001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190200.03</v>
      </c>
      <c r="G56" s="17">
        <f t="shared" si="4"/>
        <v>97588.28</v>
      </c>
      <c r="H56" s="272">
        <f t="shared" si="2"/>
        <v>92611.75</v>
      </c>
      <c r="I56" s="255">
        <v>6012.67</v>
      </c>
      <c r="J56" s="33">
        <v>3651.86</v>
      </c>
      <c r="K56" s="33">
        <v>5378.650000000001</v>
      </c>
      <c r="L56" s="33">
        <v>13530.03</v>
      </c>
      <c r="M56" s="33">
        <v>10292.970000000001</v>
      </c>
      <c r="N56" s="33">
        <v>15276.58</v>
      </c>
      <c r="O56" s="33">
        <v>25468.3</v>
      </c>
      <c r="P56" s="85">
        <v>17977.219999999998</v>
      </c>
      <c r="Q56" s="255">
        <v>6197.07</v>
      </c>
      <c r="R56" s="33">
        <v>1719.76</v>
      </c>
      <c r="S56" s="33">
        <v>3059.72</v>
      </c>
      <c r="T56" s="33">
        <v>4223.14</v>
      </c>
      <c r="U56" s="33">
        <v>7341.99</v>
      </c>
      <c r="V56" s="33">
        <v>20215.28</v>
      </c>
      <c r="W56" s="33">
        <v>27192.85</v>
      </c>
      <c r="X56" s="256">
        <v>22661.940000000002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62472.240000000005</v>
      </c>
      <c r="G57" s="17">
        <f t="shared" si="4"/>
        <v>42880.71</v>
      </c>
      <c r="H57" s="272">
        <f t="shared" si="2"/>
        <v>19591.530000000002</v>
      </c>
      <c r="I57" s="255">
        <v>6614.29</v>
      </c>
      <c r="J57" s="33">
        <v>10077.21</v>
      </c>
      <c r="K57" s="33">
        <v>9764.82</v>
      </c>
      <c r="L57" s="33">
        <v>8392.65</v>
      </c>
      <c r="M57" s="33">
        <v>3185.6800000000003</v>
      </c>
      <c r="N57" s="33">
        <v>2718.07</v>
      </c>
      <c r="O57" s="33">
        <v>1297.4</v>
      </c>
      <c r="P57" s="85">
        <v>830.59</v>
      </c>
      <c r="Q57" s="255">
        <v>4108.94</v>
      </c>
      <c r="R57" s="33">
        <v>5262.59</v>
      </c>
      <c r="S57" s="33">
        <v>3409.52</v>
      </c>
      <c r="T57" s="33">
        <v>2054.3399999999997</v>
      </c>
      <c r="U57" s="33">
        <v>1335.79</v>
      </c>
      <c r="V57" s="33">
        <v>1070.43</v>
      </c>
      <c r="W57" s="33">
        <v>1638.15</v>
      </c>
      <c r="X57" s="256">
        <v>711.77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45584.56</v>
      </c>
      <c r="G58" s="17">
        <f t="shared" si="4"/>
        <v>23248.13</v>
      </c>
      <c r="H58" s="272">
        <f t="shared" si="2"/>
        <v>22336.429999999997</v>
      </c>
      <c r="I58" s="255">
        <v>2378.4900000000002</v>
      </c>
      <c r="J58" s="33">
        <v>3235.3399999999997</v>
      </c>
      <c r="K58" s="33">
        <v>4671.389999999999</v>
      </c>
      <c r="L58" s="33">
        <v>6110.75</v>
      </c>
      <c r="M58" s="33">
        <v>2772.92</v>
      </c>
      <c r="N58" s="33">
        <v>2006.4799999999998</v>
      </c>
      <c r="O58" s="33">
        <v>1404.47</v>
      </c>
      <c r="P58" s="85">
        <v>668.2900000000001</v>
      </c>
      <c r="Q58" s="255">
        <v>3367.04</v>
      </c>
      <c r="R58" s="33">
        <v>4471.2</v>
      </c>
      <c r="S58" s="33">
        <v>3702.6</v>
      </c>
      <c r="T58" s="33">
        <v>5024.219999999999</v>
      </c>
      <c r="U58" s="33">
        <v>2245.87</v>
      </c>
      <c r="V58" s="33">
        <v>2431.8</v>
      </c>
      <c r="W58" s="33">
        <v>900.74</v>
      </c>
      <c r="X58" s="256">
        <v>192.95999999999998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198642.11</v>
      </c>
      <c r="G59" s="17">
        <f t="shared" si="4"/>
        <v>113712.57999999999</v>
      </c>
      <c r="H59" s="272">
        <f t="shared" si="2"/>
        <v>84929.53000000001</v>
      </c>
      <c r="I59" s="255">
        <v>0</v>
      </c>
      <c r="J59" s="33">
        <v>1548.6299999999999</v>
      </c>
      <c r="K59" s="33">
        <v>40160.33</v>
      </c>
      <c r="L59" s="33">
        <v>48018.16</v>
      </c>
      <c r="M59" s="33">
        <v>12586.96</v>
      </c>
      <c r="N59" s="33">
        <v>6877.51</v>
      </c>
      <c r="O59" s="33">
        <v>3090.92</v>
      </c>
      <c r="P59" s="85">
        <v>1430.07</v>
      </c>
      <c r="Q59" s="255">
        <v>0</v>
      </c>
      <c r="R59" s="33">
        <v>2278.9</v>
      </c>
      <c r="S59" s="33">
        <v>45193.37</v>
      </c>
      <c r="T59" s="33">
        <v>25156.97</v>
      </c>
      <c r="U59" s="33">
        <v>5517.8</v>
      </c>
      <c r="V59" s="33">
        <v>3671.49</v>
      </c>
      <c r="W59" s="33">
        <v>2535.39</v>
      </c>
      <c r="X59" s="256">
        <v>575.6099999999999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26197.68</v>
      </c>
      <c r="G60" s="17">
        <f t="shared" si="4"/>
        <v>21093.18</v>
      </c>
      <c r="H60" s="272">
        <f t="shared" si="2"/>
        <v>5104.5</v>
      </c>
      <c r="I60" s="255">
        <v>223.98999999999998</v>
      </c>
      <c r="J60" s="33">
        <v>582.0999999999999</v>
      </c>
      <c r="K60" s="33">
        <v>6758.87</v>
      </c>
      <c r="L60" s="33">
        <v>9327.12</v>
      </c>
      <c r="M60" s="33">
        <v>1866.94</v>
      </c>
      <c r="N60" s="33">
        <v>1471.69</v>
      </c>
      <c r="O60" s="33">
        <v>767.63</v>
      </c>
      <c r="P60" s="85">
        <v>94.83999999999999</v>
      </c>
      <c r="Q60" s="255">
        <v>217.53</v>
      </c>
      <c r="R60" s="33">
        <v>638.23</v>
      </c>
      <c r="S60" s="33">
        <v>1165.8500000000001</v>
      </c>
      <c r="T60" s="33">
        <v>1798.27</v>
      </c>
      <c r="U60" s="33">
        <v>719.29</v>
      </c>
      <c r="V60" s="33">
        <v>154.95000000000002</v>
      </c>
      <c r="W60" s="33">
        <v>396.55</v>
      </c>
      <c r="X60" s="256">
        <v>13.83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148904.96999999997</v>
      </c>
      <c r="G61" s="17">
        <f t="shared" si="4"/>
        <v>81642.65</v>
      </c>
      <c r="H61" s="272">
        <f t="shared" si="2"/>
        <v>67262.31999999999</v>
      </c>
      <c r="I61" s="255">
        <v>5840.4</v>
      </c>
      <c r="J61" s="33">
        <v>5534.0199999999995</v>
      </c>
      <c r="K61" s="33">
        <v>15849.63</v>
      </c>
      <c r="L61" s="33">
        <v>22456.81</v>
      </c>
      <c r="M61" s="33">
        <v>8552.78</v>
      </c>
      <c r="N61" s="33">
        <v>10764.17</v>
      </c>
      <c r="O61" s="33">
        <v>8481.439999999999</v>
      </c>
      <c r="P61" s="85">
        <v>4163.400000000001</v>
      </c>
      <c r="Q61" s="255">
        <v>6621.83</v>
      </c>
      <c r="R61" s="33">
        <v>4068.55</v>
      </c>
      <c r="S61" s="33">
        <v>13592.64</v>
      </c>
      <c r="T61" s="33">
        <v>13635.32</v>
      </c>
      <c r="U61" s="33">
        <v>6090.73</v>
      </c>
      <c r="V61" s="33">
        <v>9666.07</v>
      </c>
      <c r="W61" s="33">
        <v>7837.85</v>
      </c>
      <c r="X61" s="256">
        <v>5749.33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1428545.62</v>
      </c>
      <c r="G62" s="97">
        <f t="shared" si="4"/>
        <v>638940.27</v>
      </c>
      <c r="H62" s="274">
        <f>SUM(Q62:X62)</f>
        <v>789605.3500000001</v>
      </c>
      <c r="I62" s="98">
        <v>3321</v>
      </c>
      <c r="J62" s="94">
        <v>2380.04</v>
      </c>
      <c r="K62" s="94">
        <v>5671.280000000001</v>
      </c>
      <c r="L62" s="94">
        <v>11300.7</v>
      </c>
      <c r="M62" s="94">
        <v>17789.59</v>
      </c>
      <c r="N62" s="94">
        <v>71536.06999999999</v>
      </c>
      <c r="O62" s="94">
        <v>224417.01</v>
      </c>
      <c r="P62" s="95">
        <v>302524.58</v>
      </c>
      <c r="Q62" s="98">
        <v>4683.639999999999</v>
      </c>
      <c r="R62" s="94">
        <v>2154.93</v>
      </c>
      <c r="S62" s="94">
        <v>5736.900000000001</v>
      </c>
      <c r="T62" s="94">
        <v>7559.79</v>
      </c>
      <c r="U62" s="94">
        <v>13142.38</v>
      </c>
      <c r="V62" s="94">
        <v>92938.59999999999</v>
      </c>
      <c r="W62" s="94">
        <v>262820.76</v>
      </c>
      <c r="X62" s="95">
        <v>400568.35000000003</v>
      </c>
    </row>
  </sheetData>
  <mergeCells count="3">
    <mergeCell ref="F5:H5"/>
    <mergeCell ref="I4:P4"/>
    <mergeCell ref="Q4: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132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920984.571</v>
      </c>
      <c r="G6" s="60">
        <f>SUM(I6:P6)</f>
        <v>475585.451</v>
      </c>
      <c r="H6" s="268">
        <f>SUM(Q6:X6)</f>
        <v>445399.12000000005</v>
      </c>
      <c r="I6" s="61">
        <v>46413.446</v>
      </c>
      <c r="J6" s="62">
        <v>97807.335</v>
      </c>
      <c r="K6" s="62">
        <v>127036.153</v>
      </c>
      <c r="L6" s="62">
        <v>121884.43</v>
      </c>
      <c r="M6" s="62">
        <v>39387.791</v>
      </c>
      <c r="N6" s="62">
        <v>27210.078</v>
      </c>
      <c r="O6" s="62">
        <v>11783.499</v>
      </c>
      <c r="P6" s="249">
        <v>4062.7190000000005</v>
      </c>
      <c r="Q6" s="61">
        <v>41966.995</v>
      </c>
      <c r="R6" s="62">
        <v>88397.722</v>
      </c>
      <c r="S6" s="62">
        <v>114910.009</v>
      </c>
      <c r="T6" s="62">
        <v>115541.121</v>
      </c>
      <c r="U6" s="62">
        <v>39073.838</v>
      </c>
      <c r="V6" s="62">
        <v>27696.738</v>
      </c>
      <c r="W6" s="62">
        <v>13017.384</v>
      </c>
      <c r="X6" s="249">
        <v>4795.313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7255406</v>
      </c>
      <c r="G9" s="50">
        <f>SUM(I9:P9)</f>
        <v>3975380</v>
      </c>
      <c r="H9" s="269">
        <f>SUM(Q9:X9)</f>
        <v>3280026</v>
      </c>
      <c r="I9" s="51">
        <f aca="true" t="shared" si="0" ref="I9:X9">I10+I24+I54+I62</f>
        <v>418046</v>
      </c>
      <c r="J9" s="52">
        <f t="shared" si="0"/>
        <v>74483</v>
      </c>
      <c r="K9" s="52">
        <f t="shared" si="0"/>
        <v>207022</v>
      </c>
      <c r="L9" s="52">
        <f t="shared" si="0"/>
        <v>570598</v>
      </c>
      <c r="M9" s="52">
        <f t="shared" si="0"/>
        <v>531767</v>
      </c>
      <c r="N9" s="52">
        <f t="shared" si="0"/>
        <v>822265</v>
      </c>
      <c r="O9" s="52">
        <f t="shared" si="0"/>
        <v>789154</v>
      </c>
      <c r="P9" s="252">
        <f t="shared" si="0"/>
        <v>562045</v>
      </c>
      <c r="Q9" s="51">
        <f t="shared" si="0"/>
        <v>394439</v>
      </c>
      <c r="R9" s="52">
        <f t="shared" si="0"/>
        <v>69573</v>
      </c>
      <c r="S9" s="52">
        <f t="shared" si="0"/>
        <v>168253</v>
      </c>
      <c r="T9" s="52">
        <f t="shared" si="0"/>
        <v>318224</v>
      </c>
      <c r="U9" s="52">
        <f t="shared" si="0"/>
        <v>334964</v>
      </c>
      <c r="V9" s="52">
        <f t="shared" si="0"/>
        <v>644602</v>
      </c>
      <c r="W9" s="52">
        <f t="shared" si="0"/>
        <v>729582</v>
      </c>
      <c r="X9" s="252">
        <f t="shared" si="0"/>
        <v>620389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2117976</v>
      </c>
      <c r="G10" s="54">
        <f>SUM(I10:P10)</f>
        <v>1088559</v>
      </c>
      <c r="H10" s="270">
        <f>SUM(Q10:X10)</f>
        <v>1029417</v>
      </c>
      <c r="I10" s="55">
        <f>SUM(I11:I23)</f>
        <v>365737</v>
      </c>
      <c r="J10" s="56">
        <f>SUM(J11:J23)</f>
        <v>34262</v>
      </c>
      <c r="K10" s="56">
        <f>SUM(K11:K23)</f>
        <v>44508</v>
      </c>
      <c r="L10" s="56">
        <f aca="true" t="shared" si="1" ref="L10:X10">SUM(L11:L23)</f>
        <v>121302</v>
      </c>
      <c r="M10" s="56">
        <f t="shared" si="1"/>
        <v>106706</v>
      </c>
      <c r="N10" s="56">
        <f t="shared" si="1"/>
        <v>163169</v>
      </c>
      <c r="O10" s="56">
        <f t="shared" si="1"/>
        <v>151909</v>
      </c>
      <c r="P10" s="253">
        <f t="shared" si="1"/>
        <v>100966</v>
      </c>
      <c r="Q10" s="55">
        <f t="shared" si="1"/>
        <v>346662</v>
      </c>
      <c r="R10" s="56">
        <f t="shared" si="1"/>
        <v>36137</v>
      </c>
      <c r="S10" s="56">
        <f t="shared" si="1"/>
        <v>61763</v>
      </c>
      <c r="T10" s="56">
        <f t="shared" si="1"/>
        <v>89390</v>
      </c>
      <c r="U10" s="56">
        <f t="shared" si="1"/>
        <v>75503</v>
      </c>
      <c r="V10" s="56">
        <f t="shared" si="1"/>
        <v>146092</v>
      </c>
      <c r="W10" s="56">
        <f t="shared" si="1"/>
        <v>163643</v>
      </c>
      <c r="X10" s="253">
        <f t="shared" si="1"/>
        <v>110227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305294</v>
      </c>
      <c r="G11" s="19">
        <f>SUM(I11:P11)</f>
        <v>203249</v>
      </c>
      <c r="H11" s="271">
        <f aca="true" t="shared" si="2" ref="H11:H61">SUM(Q11:X11)</f>
        <v>102045</v>
      </c>
      <c r="I11" s="18">
        <v>549</v>
      </c>
      <c r="J11" s="31">
        <v>1570</v>
      </c>
      <c r="K11" s="31">
        <v>11915</v>
      </c>
      <c r="L11" s="31">
        <v>58213</v>
      </c>
      <c r="M11" s="31">
        <v>46142</v>
      </c>
      <c r="N11" s="31">
        <v>49792</v>
      </c>
      <c r="O11" s="31">
        <v>25952</v>
      </c>
      <c r="P11" s="85">
        <v>9116</v>
      </c>
      <c r="Q11" s="32">
        <v>650</v>
      </c>
      <c r="R11" s="31">
        <v>1206</v>
      </c>
      <c r="S11" s="31">
        <v>8595</v>
      </c>
      <c r="T11" s="31">
        <v>28355</v>
      </c>
      <c r="U11" s="31">
        <v>20412</v>
      </c>
      <c r="V11" s="31">
        <v>23926</v>
      </c>
      <c r="W11" s="31">
        <v>14288</v>
      </c>
      <c r="X11" s="85">
        <v>4613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17153</v>
      </c>
      <c r="G12" s="19">
        <f aca="true" t="shared" si="4" ref="G12:G62">SUM(I12:P12)</f>
        <v>10859</v>
      </c>
      <c r="H12" s="271">
        <f t="shared" si="2"/>
        <v>6294</v>
      </c>
      <c r="I12" s="18">
        <v>82</v>
      </c>
      <c r="J12" s="31">
        <v>81</v>
      </c>
      <c r="K12" s="31">
        <v>1888</v>
      </c>
      <c r="L12" s="31">
        <v>7020</v>
      </c>
      <c r="M12" s="31">
        <v>1281</v>
      </c>
      <c r="N12" s="31">
        <v>410</v>
      </c>
      <c r="O12" s="31">
        <v>97</v>
      </c>
      <c r="P12" s="85">
        <v>0</v>
      </c>
      <c r="Q12" s="32">
        <v>63</v>
      </c>
      <c r="R12" s="31">
        <v>74</v>
      </c>
      <c r="S12" s="31">
        <v>1088</v>
      </c>
      <c r="T12" s="31">
        <v>3624</v>
      </c>
      <c r="U12" s="31">
        <v>447</v>
      </c>
      <c r="V12" s="31">
        <v>565</v>
      </c>
      <c r="W12" s="31">
        <v>317</v>
      </c>
      <c r="X12" s="85">
        <v>116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435986</v>
      </c>
      <c r="G13" s="19">
        <f t="shared" si="4"/>
        <v>204449</v>
      </c>
      <c r="H13" s="271">
        <f t="shared" si="2"/>
        <v>231537</v>
      </c>
      <c r="I13" s="18">
        <v>38097</v>
      </c>
      <c r="J13" s="31">
        <v>9063</v>
      </c>
      <c r="K13" s="31">
        <v>7157</v>
      </c>
      <c r="L13" s="31">
        <v>14915</v>
      </c>
      <c r="M13" s="31">
        <v>16483</v>
      </c>
      <c r="N13" s="31">
        <v>37381</v>
      </c>
      <c r="O13" s="31">
        <v>45641</v>
      </c>
      <c r="P13" s="85">
        <v>35712</v>
      </c>
      <c r="Q13" s="32">
        <v>43292</v>
      </c>
      <c r="R13" s="31">
        <v>9307</v>
      </c>
      <c r="S13" s="31">
        <v>8686</v>
      </c>
      <c r="T13" s="31">
        <v>11830</v>
      </c>
      <c r="U13" s="31">
        <v>18404</v>
      </c>
      <c r="V13" s="31">
        <v>41419</v>
      </c>
      <c r="W13" s="31">
        <v>58231</v>
      </c>
      <c r="X13" s="85">
        <v>40368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17771</v>
      </c>
      <c r="G14" s="19">
        <f t="shared" si="4"/>
        <v>9118</v>
      </c>
      <c r="H14" s="271">
        <f t="shared" si="2"/>
        <v>8653</v>
      </c>
      <c r="I14" s="18">
        <v>4619</v>
      </c>
      <c r="J14" s="31">
        <v>1378</v>
      </c>
      <c r="K14" s="31">
        <v>669</v>
      </c>
      <c r="L14" s="31">
        <v>962</v>
      </c>
      <c r="M14" s="31">
        <v>787</v>
      </c>
      <c r="N14" s="31">
        <v>297</v>
      </c>
      <c r="O14" s="31">
        <v>330</v>
      </c>
      <c r="P14" s="85">
        <v>76</v>
      </c>
      <c r="Q14" s="32">
        <v>5074</v>
      </c>
      <c r="R14" s="31">
        <v>1081</v>
      </c>
      <c r="S14" s="31">
        <v>818</v>
      </c>
      <c r="T14" s="31">
        <v>459</v>
      </c>
      <c r="U14" s="31">
        <v>234</v>
      </c>
      <c r="V14" s="31">
        <v>427</v>
      </c>
      <c r="W14" s="31">
        <v>560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39559</v>
      </c>
      <c r="G15" s="17">
        <f t="shared" si="4"/>
        <v>20533</v>
      </c>
      <c r="H15" s="272">
        <f t="shared" si="2"/>
        <v>19026</v>
      </c>
      <c r="I15" s="18">
        <v>6450</v>
      </c>
      <c r="J15" s="31">
        <v>4689</v>
      </c>
      <c r="K15" s="31">
        <v>2731</v>
      </c>
      <c r="L15" s="31">
        <v>2568</v>
      </c>
      <c r="M15" s="31">
        <v>1551</v>
      </c>
      <c r="N15" s="31">
        <v>1818</v>
      </c>
      <c r="O15" s="31">
        <v>567</v>
      </c>
      <c r="P15" s="85">
        <v>159</v>
      </c>
      <c r="Q15" s="32">
        <v>6395</v>
      </c>
      <c r="R15" s="31">
        <v>3238</v>
      </c>
      <c r="S15" s="31">
        <v>2957</v>
      </c>
      <c r="T15" s="31">
        <v>2122</v>
      </c>
      <c r="U15" s="31">
        <v>1599</v>
      </c>
      <c r="V15" s="31">
        <v>1313</v>
      </c>
      <c r="W15" s="31">
        <v>866</v>
      </c>
      <c r="X15" s="85">
        <v>536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57286</v>
      </c>
      <c r="G16" s="17">
        <f t="shared" si="4"/>
        <v>29169</v>
      </c>
      <c r="H16" s="272">
        <f t="shared" si="2"/>
        <v>28117</v>
      </c>
      <c r="I16" s="18">
        <v>4532</v>
      </c>
      <c r="J16" s="31">
        <v>2306</v>
      </c>
      <c r="K16" s="31">
        <v>4526</v>
      </c>
      <c r="L16" s="31">
        <v>6853</v>
      </c>
      <c r="M16" s="31">
        <v>4318</v>
      </c>
      <c r="N16" s="31">
        <v>3843</v>
      </c>
      <c r="O16" s="31">
        <v>1792</v>
      </c>
      <c r="P16" s="85">
        <v>999</v>
      </c>
      <c r="Q16" s="32">
        <v>5368</v>
      </c>
      <c r="R16" s="31">
        <v>3623</v>
      </c>
      <c r="S16" s="31">
        <v>4054.0000000000005</v>
      </c>
      <c r="T16" s="31">
        <v>5260</v>
      </c>
      <c r="U16" s="31">
        <v>3347</v>
      </c>
      <c r="V16" s="31">
        <v>3608</v>
      </c>
      <c r="W16" s="31">
        <v>1847</v>
      </c>
      <c r="X16" s="85">
        <v>1010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154016</v>
      </c>
      <c r="G17" s="17">
        <f t="shared" si="4"/>
        <v>72843</v>
      </c>
      <c r="H17" s="272">
        <f t="shared" si="2"/>
        <v>81173</v>
      </c>
      <c r="I17" s="18">
        <v>7222</v>
      </c>
      <c r="J17" s="31">
        <v>5022</v>
      </c>
      <c r="K17" s="31">
        <v>6016</v>
      </c>
      <c r="L17" s="31">
        <v>11000</v>
      </c>
      <c r="M17" s="31">
        <v>11151</v>
      </c>
      <c r="N17" s="31">
        <v>14340</v>
      </c>
      <c r="O17" s="31">
        <v>10668</v>
      </c>
      <c r="P17" s="85">
        <v>7424</v>
      </c>
      <c r="Q17" s="32">
        <v>7446</v>
      </c>
      <c r="R17" s="31">
        <v>5326</v>
      </c>
      <c r="S17" s="31">
        <v>6805</v>
      </c>
      <c r="T17" s="31">
        <v>10235</v>
      </c>
      <c r="U17" s="31">
        <v>8917</v>
      </c>
      <c r="V17" s="31">
        <v>15994</v>
      </c>
      <c r="W17" s="31">
        <v>17593</v>
      </c>
      <c r="X17" s="85">
        <v>8857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272438</v>
      </c>
      <c r="G18" s="17">
        <f>SUM(I18:P18)</f>
        <v>140783</v>
      </c>
      <c r="H18" s="272">
        <f t="shared" si="2"/>
        <v>131655</v>
      </c>
      <c r="I18" s="18">
        <v>73302</v>
      </c>
      <c r="J18" s="31">
        <v>4392</v>
      </c>
      <c r="K18" s="31">
        <v>1383</v>
      </c>
      <c r="L18" s="31">
        <v>3254</v>
      </c>
      <c r="M18" s="31">
        <v>5698</v>
      </c>
      <c r="N18" s="31">
        <v>14183</v>
      </c>
      <c r="O18" s="31">
        <v>22254</v>
      </c>
      <c r="P18" s="85">
        <v>16317</v>
      </c>
      <c r="Q18" s="32">
        <v>68831</v>
      </c>
      <c r="R18" s="31">
        <v>4871</v>
      </c>
      <c r="S18" s="31">
        <v>1750</v>
      </c>
      <c r="T18" s="31">
        <v>2239</v>
      </c>
      <c r="U18" s="31">
        <v>3914</v>
      </c>
      <c r="V18" s="31">
        <v>13717</v>
      </c>
      <c r="W18" s="31">
        <v>19574</v>
      </c>
      <c r="X18" s="85">
        <v>16759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96519</v>
      </c>
      <c r="G19" s="17">
        <f t="shared" si="4"/>
        <v>50275</v>
      </c>
      <c r="H19" s="272">
        <f t="shared" si="2"/>
        <v>46244</v>
      </c>
      <c r="I19" s="18">
        <v>17573</v>
      </c>
      <c r="J19" s="31">
        <v>1404</v>
      </c>
      <c r="K19" s="31">
        <v>2530</v>
      </c>
      <c r="L19" s="31">
        <v>4973</v>
      </c>
      <c r="M19" s="31">
        <v>4912</v>
      </c>
      <c r="N19" s="31">
        <v>7742</v>
      </c>
      <c r="O19" s="31">
        <v>6624</v>
      </c>
      <c r="P19" s="85">
        <v>4517</v>
      </c>
      <c r="Q19" s="32">
        <v>16899</v>
      </c>
      <c r="R19" s="31">
        <v>1665</v>
      </c>
      <c r="S19" s="31">
        <v>1699</v>
      </c>
      <c r="T19" s="31">
        <v>3608</v>
      </c>
      <c r="U19" s="31">
        <v>4303</v>
      </c>
      <c r="V19" s="31">
        <v>7108</v>
      </c>
      <c r="W19" s="31">
        <v>6436</v>
      </c>
      <c r="X19" s="85">
        <v>4526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23974</v>
      </c>
      <c r="G20" s="17">
        <f t="shared" si="4"/>
        <v>0</v>
      </c>
      <c r="H20" s="272">
        <f t="shared" si="2"/>
        <v>23974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16476</v>
      </c>
      <c r="T20" s="31">
        <v>7498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364501</v>
      </c>
      <c r="G21" s="17">
        <f t="shared" si="4"/>
        <v>194052</v>
      </c>
      <c r="H21" s="272">
        <f t="shared" si="2"/>
        <v>170449</v>
      </c>
      <c r="I21" s="18">
        <v>194052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170449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60307</v>
      </c>
      <c r="G22" s="17">
        <f t="shared" si="4"/>
        <v>24793</v>
      </c>
      <c r="H22" s="272">
        <f t="shared" si="2"/>
        <v>35514</v>
      </c>
      <c r="I22" s="18">
        <v>8250</v>
      </c>
      <c r="J22" s="31">
        <v>1310</v>
      </c>
      <c r="K22" s="31">
        <v>947</v>
      </c>
      <c r="L22" s="31">
        <v>885</v>
      </c>
      <c r="M22" s="31">
        <v>2060</v>
      </c>
      <c r="N22" s="31">
        <v>5221</v>
      </c>
      <c r="O22" s="31">
        <v>4188</v>
      </c>
      <c r="P22" s="85">
        <v>1932</v>
      </c>
      <c r="Q22" s="32">
        <v>11397</v>
      </c>
      <c r="R22" s="31">
        <v>1192</v>
      </c>
      <c r="S22" s="31">
        <v>2152</v>
      </c>
      <c r="T22" s="31">
        <v>3608</v>
      </c>
      <c r="U22" s="31">
        <v>3053</v>
      </c>
      <c r="V22" s="31">
        <v>6536</v>
      </c>
      <c r="W22" s="31">
        <v>5339</v>
      </c>
      <c r="X22" s="85">
        <v>2237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273172</v>
      </c>
      <c r="G23" s="17">
        <f>SUM(I23:P23)</f>
        <v>128436</v>
      </c>
      <c r="H23" s="272">
        <f t="shared" si="2"/>
        <v>144736</v>
      </c>
      <c r="I23" s="18">
        <v>11009</v>
      </c>
      <c r="J23" s="31">
        <v>3047</v>
      </c>
      <c r="K23" s="31">
        <v>4746</v>
      </c>
      <c r="L23" s="31">
        <v>10659</v>
      </c>
      <c r="M23" s="31">
        <v>12323</v>
      </c>
      <c r="N23" s="31">
        <v>28142</v>
      </c>
      <c r="O23" s="31">
        <v>33796</v>
      </c>
      <c r="P23" s="85">
        <v>24714</v>
      </c>
      <c r="Q23" s="32">
        <v>10798</v>
      </c>
      <c r="R23" s="31">
        <v>4554</v>
      </c>
      <c r="S23" s="31">
        <v>6683</v>
      </c>
      <c r="T23" s="31">
        <v>10552</v>
      </c>
      <c r="U23" s="31">
        <v>10873</v>
      </c>
      <c r="V23" s="31">
        <v>31479</v>
      </c>
      <c r="W23" s="31">
        <v>38592</v>
      </c>
      <c r="X23" s="85">
        <v>31205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3303131</v>
      </c>
      <c r="G24" s="54">
        <f>SUM(I24:P24)</f>
        <v>1918362</v>
      </c>
      <c r="H24" s="270">
        <f>SUM(Q24:X24)</f>
        <v>1384769</v>
      </c>
      <c r="I24" s="55">
        <f>SUM(I25:I53)</f>
        <v>30160</v>
      </c>
      <c r="J24" s="56">
        <f aca="true" t="shared" si="5" ref="J24:X24">SUM(J25:J53)</f>
        <v>12659</v>
      </c>
      <c r="K24" s="56">
        <f t="shared" si="5"/>
        <v>51148</v>
      </c>
      <c r="L24" s="56">
        <f t="shared" si="5"/>
        <v>290513</v>
      </c>
      <c r="M24" s="56">
        <f t="shared" si="5"/>
        <v>358352</v>
      </c>
      <c r="N24" s="56">
        <f t="shared" si="5"/>
        <v>553000</v>
      </c>
      <c r="O24" s="56">
        <f t="shared" si="5"/>
        <v>418523</v>
      </c>
      <c r="P24" s="253">
        <f t="shared" si="5"/>
        <v>204007</v>
      </c>
      <c r="Q24" s="55">
        <f t="shared" si="5"/>
        <v>25830</v>
      </c>
      <c r="R24" s="56">
        <f t="shared" si="5"/>
        <v>14364</v>
      </c>
      <c r="S24" s="56">
        <f>SUM(S25:S53)</f>
        <v>44520</v>
      </c>
      <c r="T24" s="56">
        <f t="shared" si="5"/>
        <v>171744</v>
      </c>
      <c r="U24" s="56">
        <f t="shared" si="5"/>
        <v>222547</v>
      </c>
      <c r="V24" s="56">
        <f t="shared" si="5"/>
        <v>385831</v>
      </c>
      <c r="W24" s="56">
        <f t="shared" si="5"/>
        <v>330605</v>
      </c>
      <c r="X24" s="253">
        <f t="shared" si="5"/>
        <v>189328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95719</v>
      </c>
      <c r="G26" s="17">
        <f>SUM(I26:P26)</f>
        <v>63366</v>
      </c>
      <c r="H26" s="272">
        <f t="shared" si="2"/>
        <v>32353</v>
      </c>
      <c r="I26" s="32">
        <v>0</v>
      </c>
      <c r="J26" s="31">
        <v>110</v>
      </c>
      <c r="K26" s="31">
        <v>1827</v>
      </c>
      <c r="L26" s="31">
        <v>12482</v>
      </c>
      <c r="M26" s="31">
        <v>15483</v>
      </c>
      <c r="N26" s="31">
        <v>19441</v>
      </c>
      <c r="O26" s="31">
        <v>10347</v>
      </c>
      <c r="P26" s="85">
        <v>3676</v>
      </c>
      <c r="Q26" s="32">
        <v>0</v>
      </c>
      <c r="R26" s="31">
        <v>131</v>
      </c>
      <c r="S26" s="31">
        <v>517</v>
      </c>
      <c r="T26" s="31">
        <v>6969</v>
      </c>
      <c r="U26" s="31">
        <v>7765</v>
      </c>
      <c r="V26" s="31">
        <v>9685</v>
      </c>
      <c r="W26" s="31">
        <v>5467</v>
      </c>
      <c r="X26" s="85">
        <v>1819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25271</v>
      </c>
      <c r="G27" s="17">
        <f aca="true" t="shared" si="6" ref="G27:G43">SUM(I27:P27)</f>
        <v>18635</v>
      </c>
      <c r="H27" s="272">
        <f t="shared" si="2"/>
        <v>6636</v>
      </c>
      <c r="I27" s="32">
        <v>28</v>
      </c>
      <c r="J27" s="31">
        <v>42</v>
      </c>
      <c r="K27" s="31">
        <v>465</v>
      </c>
      <c r="L27" s="31">
        <v>2849</v>
      </c>
      <c r="M27" s="31">
        <v>5038</v>
      </c>
      <c r="N27" s="31">
        <v>6547</v>
      </c>
      <c r="O27" s="31">
        <v>2879</v>
      </c>
      <c r="P27" s="85">
        <v>787</v>
      </c>
      <c r="Q27" s="32">
        <v>0</v>
      </c>
      <c r="R27" s="31">
        <v>104</v>
      </c>
      <c r="S27" s="31">
        <v>67</v>
      </c>
      <c r="T27" s="31">
        <v>1622</v>
      </c>
      <c r="U27" s="31">
        <v>1579</v>
      </c>
      <c r="V27" s="31">
        <v>1743</v>
      </c>
      <c r="W27" s="31">
        <v>1153</v>
      </c>
      <c r="X27" s="85">
        <v>368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41660</v>
      </c>
      <c r="G28" s="17">
        <f t="shared" si="6"/>
        <v>19972</v>
      </c>
      <c r="H28" s="272">
        <f t="shared" si="2"/>
        <v>21688</v>
      </c>
      <c r="I28" s="32">
        <v>0</v>
      </c>
      <c r="J28" s="31">
        <v>60</v>
      </c>
      <c r="K28" s="31">
        <v>786</v>
      </c>
      <c r="L28" s="31">
        <v>3800</v>
      </c>
      <c r="M28" s="31">
        <v>4979</v>
      </c>
      <c r="N28" s="31">
        <v>6166</v>
      </c>
      <c r="O28" s="31">
        <v>3224</v>
      </c>
      <c r="P28" s="85">
        <v>957</v>
      </c>
      <c r="Q28" s="32">
        <v>0</v>
      </c>
      <c r="R28" s="31">
        <v>0</v>
      </c>
      <c r="S28" s="31">
        <v>771</v>
      </c>
      <c r="T28" s="31">
        <v>4478</v>
      </c>
      <c r="U28" s="31">
        <v>5593</v>
      </c>
      <c r="V28" s="31">
        <v>6502</v>
      </c>
      <c r="W28" s="31">
        <v>3339</v>
      </c>
      <c r="X28" s="85">
        <v>1004.9999999999999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22991</v>
      </c>
      <c r="G29" s="17">
        <f t="shared" si="6"/>
        <v>14447</v>
      </c>
      <c r="H29" s="272">
        <f t="shared" si="2"/>
        <v>8544</v>
      </c>
      <c r="I29" s="32">
        <v>22</v>
      </c>
      <c r="J29" s="31">
        <v>0</v>
      </c>
      <c r="K29" s="31">
        <v>272</v>
      </c>
      <c r="L29" s="31">
        <v>3609</v>
      </c>
      <c r="M29" s="31">
        <v>3284</v>
      </c>
      <c r="N29" s="31">
        <v>4110</v>
      </c>
      <c r="O29" s="31">
        <v>2473</v>
      </c>
      <c r="P29" s="85">
        <v>677</v>
      </c>
      <c r="Q29" s="32">
        <v>15</v>
      </c>
      <c r="R29" s="31">
        <v>0</v>
      </c>
      <c r="S29" s="31">
        <v>419</v>
      </c>
      <c r="T29" s="31">
        <v>2679</v>
      </c>
      <c r="U29" s="31">
        <v>1687</v>
      </c>
      <c r="V29" s="31">
        <v>2641</v>
      </c>
      <c r="W29" s="31">
        <v>923</v>
      </c>
      <c r="X29" s="85">
        <v>180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47404</v>
      </c>
      <c r="G30" s="17">
        <f t="shared" si="6"/>
        <v>23025</v>
      </c>
      <c r="H30" s="272">
        <f t="shared" si="2"/>
        <v>24379</v>
      </c>
      <c r="I30" s="32">
        <v>75</v>
      </c>
      <c r="J30" s="31">
        <v>102</v>
      </c>
      <c r="K30" s="31">
        <v>1216</v>
      </c>
      <c r="L30" s="31">
        <v>4739</v>
      </c>
      <c r="M30" s="31">
        <v>5562</v>
      </c>
      <c r="N30" s="31">
        <v>6047</v>
      </c>
      <c r="O30" s="31">
        <v>3908</v>
      </c>
      <c r="P30" s="85">
        <v>1376</v>
      </c>
      <c r="Q30" s="32">
        <v>149</v>
      </c>
      <c r="R30" s="31">
        <v>208</v>
      </c>
      <c r="S30" s="31">
        <v>710</v>
      </c>
      <c r="T30" s="31">
        <v>6293</v>
      </c>
      <c r="U30" s="31">
        <v>5929</v>
      </c>
      <c r="V30" s="31">
        <v>6207</v>
      </c>
      <c r="W30" s="31">
        <v>3454</v>
      </c>
      <c r="X30" s="85">
        <v>1429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18582</v>
      </c>
      <c r="G31" s="17">
        <f t="shared" si="6"/>
        <v>413</v>
      </c>
      <c r="H31" s="272">
        <f t="shared" si="2"/>
        <v>18169</v>
      </c>
      <c r="I31" s="32">
        <v>0</v>
      </c>
      <c r="J31" s="31">
        <v>0</v>
      </c>
      <c r="K31" s="31">
        <v>0</v>
      </c>
      <c r="L31" s="31">
        <v>216</v>
      </c>
      <c r="M31" s="31">
        <v>141</v>
      </c>
      <c r="N31" s="31">
        <v>27</v>
      </c>
      <c r="O31" s="31">
        <v>29</v>
      </c>
      <c r="P31" s="85">
        <v>0</v>
      </c>
      <c r="Q31" s="32">
        <v>0</v>
      </c>
      <c r="R31" s="31">
        <v>0</v>
      </c>
      <c r="S31" s="31">
        <v>789</v>
      </c>
      <c r="T31" s="31">
        <v>5815</v>
      </c>
      <c r="U31" s="31">
        <v>5606</v>
      </c>
      <c r="V31" s="31">
        <v>3698</v>
      </c>
      <c r="W31" s="31">
        <v>1336</v>
      </c>
      <c r="X31" s="85">
        <v>925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26760</v>
      </c>
      <c r="G32" s="17">
        <f t="shared" si="6"/>
        <v>0</v>
      </c>
      <c r="H32" s="272">
        <f t="shared" si="2"/>
        <v>26760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32</v>
      </c>
      <c r="S32" s="31">
        <v>841</v>
      </c>
      <c r="T32" s="31">
        <v>9366</v>
      </c>
      <c r="U32" s="31">
        <v>6973</v>
      </c>
      <c r="V32" s="31">
        <v>5908</v>
      </c>
      <c r="W32" s="31">
        <v>2949</v>
      </c>
      <c r="X32" s="85">
        <v>691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28972</v>
      </c>
      <c r="G33" s="17">
        <f t="shared" si="6"/>
        <v>16114</v>
      </c>
      <c r="H33" s="272">
        <f>SUM(Q33:X33)</f>
        <v>12858</v>
      </c>
      <c r="I33" s="32">
        <v>132</v>
      </c>
      <c r="J33" s="31">
        <v>1217</v>
      </c>
      <c r="K33" s="31">
        <v>1414</v>
      </c>
      <c r="L33" s="31">
        <v>3909</v>
      </c>
      <c r="M33" s="31">
        <v>3882</v>
      </c>
      <c r="N33" s="31">
        <v>3394</v>
      </c>
      <c r="O33" s="31">
        <v>1399</v>
      </c>
      <c r="P33" s="85">
        <v>767</v>
      </c>
      <c r="Q33" s="32">
        <v>27</v>
      </c>
      <c r="R33" s="31">
        <v>494</v>
      </c>
      <c r="S33" s="31">
        <v>1371</v>
      </c>
      <c r="T33" s="31">
        <v>4957</v>
      </c>
      <c r="U33" s="31">
        <v>2948</v>
      </c>
      <c r="V33" s="31">
        <v>1648</v>
      </c>
      <c r="W33" s="31">
        <v>1242</v>
      </c>
      <c r="X33" s="85">
        <v>171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78084</v>
      </c>
      <c r="G34" s="17">
        <f t="shared" si="6"/>
        <v>41909</v>
      </c>
      <c r="H34" s="272">
        <f t="shared" si="2"/>
        <v>36175</v>
      </c>
      <c r="I34" s="32">
        <v>776</v>
      </c>
      <c r="J34" s="31">
        <v>622</v>
      </c>
      <c r="K34" s="31">
        <v>2544</v>
      </c>
      <c r="L34" s="31">
        <v>9370</v>
      </c>
      <c r="M34" s="31">
        <v>9503</v>
      </c>
      <c r="N34" s="31">
        <v>10917</v>
      </c>
      <c r="O34" s="31">
        <v>6597</v>
      </c>
      <c r="P34" s="85">
        <v>1580</v>
      </c>
      <c r="Q34" s="32">
        <v>655</v>
      </c>
      <c r="R34" s="31">
        <v>812</v>
      </c>
      <c r="S34" s="31">
        <v>2211</v>
      </c>
      <c r="T34" s="31">
        <v>8381</v>
      </c>
      <c r="U34" s="31">
        <v>7659</v>
      </c>
      <c r="V34" s="31">
        <v>8754</v>
      </c>
      <c r="W34" s="31">
        <v>5056</v>
      </c>
      <c r="X34" s="85">
        <v>2647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148970</v>
      </c>
      <c r="G35" s="17">
        <f t="shared" si="6"/>
        <v>82820</v>
      </c>
      <c r="H35" s="272">
        <f t="shared" si="2"/>
        <v>66150</v>
      </c>
      <c r="I35" s="32">
        <v>427</v>
      </c>
      <c r="J35" s="31">
        <v>533</v>
      </c>
      <c r="K35" s="31">
        <v>1564</v>
      </c>
      <c r="L35" s="31">
        <v>6720</v>
      </c>
      <c r="M35" s="31">
        <v>13981</v>
      </c>
      <c r="N35" s="31">
        <v>26201</v>
      </c>
      <c r="O35" s="31">
        <v>21451</v>
      </c>
      <c r="P35" s="85">
        <v>11943</v>
      </c>
      <c r="Q35" s="32">
        <v>448</v>
      </c>
      <c r="R35" s="31">
        <v>529</v>
      </c>
      <c r="S35" s="31">
        <v>1260</v>
      </c>
      <c r="T35" s="31">
        <v>5609</v>
      </c>
      <c r="U35" s="31">
        <v>10492</v>
      </c>
      <c r="V35" s="31">
        <v>21939</v>
      </c>
      <c r="W35" s="31">
        <v>16218</v>
      </c>
      <c r="X35" s="85">
        <v>9655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22148</v>
      </c>
      <c r="G37" s="17">
        <f t="shared" si="6"/>
        <v>12590</v>
      </c>
      <c r="H37" s="272">
        <f t="shared" si="2"/>
        <v>9558</v>
      </c>
      <c r="I37" s="32">
        <v>1945</v>
      </c>
      <c r="J37" s="31">
        <v>1679</v>
      </c>
      <c r="K37" s="31">
        <v>2591</v>
      </c>
      <c r="L37" s="31">
        <v>2788</v>
      </c>
      <c r="M37" s="31">
        <v>1452</v>
      </c>
      <c r="N37" s="31">
        <v>936</v>
      </c>
      <c r="O37" s="31">
        <v>802</v>
      </c>
      <c r="P37" s="85">
        <v>397</v>
      </c>
      <c r="Q37" s="32">
        <v>1205</v>
      </c>
      <c r="R37" s="31">
        <v>1145</v>
      </c>
      <c r="S37" s="31">
        <v>2351</v>
      </c>
      <c r="T37" s="31">
        <v>1524</v>
      </c>
      <c r="U37" s="31">
        <v>1335</v>
      </c>
      <c r="V37" s="31">
        <v>890</v>
      </c>
      <c r="W37" s="31">
        <v>951</v>
      </c>
      <c r="X37" s="85">
        <v>157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49331</v>
      </c>
      <c r="G38" s="17">
        <f t="shared" si="6"/>
        <v>24918</v>
      </c>
      <c r="H38" s="272">
        <f t="shared" si="2"/>
        <v>24413</v>
      </c>
      <c r="I38" s="32">
        <v>1454</v>
      </c>
      <c r="J38" s="31">
        <v>1267</v>
      </c>
      <c r="K38" s="31">
        <v>2578</v>
      </c>
      <c r="L38" s="31">
        <v>5314</v>
      </c>
      <c r="M38" s="31">
        <v>3745</v>
      </c>
      <c r="N38" s="31">
        <v>4602</v>
      </c>
      <c r="O38" s="31">
        <v>3734</v>
      </c>
      <c r="P38" s="85">
        <v>2224</v>
      </c>
      <c r="Q38" s="32">
        <v>686</v>
      </c>
      <c r="R38" s="31">
        <v>1271</v>
      </c>
      <c r="S38" s="31">
        <v>2852</v>
      </c>
      <c r="T38" s="31">
        <v>4570</v>
      </c>
      <c r="U38" s="31">
        <v>4463</v>
      </c>
      <c r="V38" s="31">
        <v>4983</v>
      </c>
      <c r="W38" s="31">
        <v>4066</v>
      </c>
      <c r="X38" s="85">
        <v>1522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6899</v>
      </c>
      <c r="G39" s="17">
        <f t="shared" si="6"/>
        <v>3354</v>
      </c>
      <c r="H39" s="272">
        <f t="shared" si="2"/>
        <v>3545</v>
      </c>
      <c r="I39" s="32">
        <v>344</v>
      </c>
      <c r="J39" s="31">
        <v>29</v>
      </c>
      <c r="K39" s="31">
        <v>125</v>
      </c>
      <c r="L39" s="31">
        <v>313</v>
      </c>
      <c r="M39" s="31">
        <v>488</v>
      </c>
      <c r="N39" s="31">
        <v>559</v>
      </c>
      <c r="O39" s="31">
        <v>1139</v>
      </c>
      <c r="P39" s="85">
        <v>357</v>
      </c>
      <c r="Q39" s="32">
        <v>332</v>
      </c>
      <c r="R39" s="31">
        <v>68</v>
      </c>
      <c r="S39" s="31">
        <v>146</v>
      </c>
      <c r="T39" s="31">
        <v>590</v>
      </c>
      <c r="U39" s="31">
        <v>876</v>
      </c>
      <c r="V39" s="31">
        <v>582</v>
      </c>
      <c r="W39" s="31">
        <v>634</v>
      </c>
      <c r="X39" s="85">
        <v>317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19392</v>
      </c>
      <c r="G40" s="17">
        <f t="shared" si="6"/>
        <v>6701</v>
      </c>
      <c r="H40" s="272">
        <f t="shared" si="2"/>
        <v>12691</v>
      </c>
      <c r="I40" s="32">
        <v>75</v>
      </c>
      <c r="J40" s="31">
        <v>51</v>
      </c>
      <c r="K40" s="31">
        <v>26</v>
      </c>
      <c r="L40" s="31">
        <v>528</v>
      </c>
      <c r="M40" s="31">
        <v>502</v>
      </c>
      <c r="N40" s="31">
        <v>2457</v>
      </c>
      <c r="O40" s="31">
        <v>1913</v>
      </c>
      <c r="P40" s="85">
        <v>1149</v>
      </c>
      <c r="Q40" s="32">
        <v>0</v>
      </c>
      <c r="R40" s="31">
        <v>0</v>
      </c>
      <c r="S40" s="31">
        <v>257</v>
      </c>
      <c r="T40" s="31">
        <v>609</v>
      </c>
      <c r="U40" s="31">
        <v>2853</v>
      </c>
      <c r="V40" s="31">
        <v>3113</v>
      </c>
      <c r="W40" s="31">
        <v>3910</v>
      </c>
      <c r="X40" s="85">
        <v>1949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4217</v>
      </c>
      <c r="G42" s="17">
        <f t="shared" si="6"/>
        <v>2006</v>
      </c>
      <c r="H42" s="272">
        <f t="shared" si="2"/>
        <v>2211</v>
      </c>
      <c r="I42" s="32">
        <v>61</v>
      </c>
      <c r="J42" s="31">
        <v>161</v>
      </c>
      <c r="K42" s="31">
        <v>282</v>
      </c>
      <c r="L42" s="31">
        <v>567</v>
      </c>
      <c r="M42" s="31">
        <v>190</v>
      </c>
      <c r="N42" s="31">
        <v>468</v>
      </c>
      <c r="O42" s="31">
        <v>226</v>
      </c>
      <c r="P42" s="85">
        <v>51</v>
      </c>
      <c r="Q42" s="32">
        <v>0</v>
      </c>
      <c r="R42" s="31">
        <v>107</v>
      </c>
      <c r="S42" s="31">
        <v>405</v>
      </c>
      <c r="T42" s="31">
        <v>755</v>
      </c>
      <c r="U42" s="31">
        <v>363</v>
      </c>
      <c r="V42" s="31">
        <v>311</v>
      </c>
      <c r="W42" s="31">
        <v>158</v>
      </c>
      <c r="X42" s="85">
        <v>112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477408</v>
      </c>
      <c r="G43" s="17">
        <f t="shared" si="6"/>
        <v>257349</v>
      </c>
      <c r="H43" s="272">
        <f t="shared" si="2"/>
        <v>220059</v>
      </c>
      <c r="I43" s="32">
        <v>157</v>
      </c>
      <c r="J43" s="31">
        <v>239</v>
      </c>
      <c r="K43" s="31">
        <v>2927</v>
      </c>
      <c r="L43" s="31">
        <v>24116</v>
      </c>
      <c r="M43" s="31">
        <v>44897</v>
      </c>
      <c r="N43" s="31">
        <v>79979</v>
      </c>
      <c r="O43" s="31">
        <v>70679</v>
      </c>
      <c r="P43" s="85">
        <v>34355</v>
      </c>
      <c r="Q43" s="32">
        <v>314</v>
      </c>
      <c r="R43" s="31">
        <v>250</v>
      </c>
      <c r="S43" s="31">
        <v>2286</v>
      </c>
      <c r="T43" s="31">
        <v>15288</v>
      </c>
      <c r="U43" s="31">
        <v>29682</v>
      </c>
      <c r="V43" s="31">
        <v>67559</v>
      </c>
      <c r="W43" s="31">
        <v>66727</v>
      </c>
      <c r="X43" s="85">
        <v>37953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993773</v>
      </c>
      <c r="G44" s="17">
        <f t="shared" si="4"/>
        <v>620815</v>
      </c>
      <c r="H44" s="272">
        <f t="shared" si="2"/>
        <v>372958</v>
      </c>
      <c r="I44" s="32">
        <v>252</v>
      </c>
      <c r="J44" s="31">
        <v>414</v>
      </c>
      <c r="K44" s="31">
        <v>10495</v>
      </c>
      <c r="L44" s="31">
        <v>104764</v>
      </c>
      <c r="M44" s="31">
        <v>137129</v>
      </c>
      <c r="N44" s="31">
        <v>186198</v>
      </c>
      <c r="O44" s="31">
        <v>122759</v>
      </c>
      <c r="P44" s="85">
        <v>58804</v>
      </c>
      <c r="Q44" s="32">
        <v>376</v>
      </c>
      <c r="R44" s="31">
        <v>469</v>
      </c>
      <c r="S44" s="31">
        <v>8379</v>
      </c>
      <c r="T44" s="31">
        <v>44391</v>
      </c>
      <c r="U44" s="31">
        <v>64144.00000000001</v>
      </c>
      <c r="V44" s="31">
        <v>109863</v>
      </c>
      <c r="W44" s="31">
        <v>91993</v>
      </c>
      <c r="X44" s="85">
        <v>53343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677472</v>
      </c>
      <c r="G45" s="17">
        <f t="shared" si="4"/>
        <v>384944</v>
      </c>
      <c r="H45" s="272">
        <f t="shared" si="2"/>
        <v>292528</v>
      </c>
      <c r="I45" s="32">
        <v>2252</v>
      </c>
      <c r="J45" s="31">
        <v>424</v>
      </c>
      <c r="K45" s="31">
        <v>1832</v>
      </c>
      <c r="L45" s="31">
        <v>18436</v>
      </c>
      <c r="M45" s="31">
        <v>50202</v>
      </c>
      <c r="N45" s="31">
        <v>121776</v>
      </c>
      <c r="O45" s="31">
        <v>123242</v>
      </c>
      <c r="P45" s="85">
        <v>66780</v>
      </c>
      <c r="Q45" s="32">
        <v>1214</v>
      </c>
      <c r="R45" s="31">
        <v>482</v>
      </c>
      <c r="S45" s="31">
        <v>1629</v>
      </c>
      <c r="T45" s="31">
        <v>12886</v>
      </c>
      <c r="U45" s="31">
        <v>34023</v>
      </c>
      <c r="V45" s="31">
        <v>86331</v>
      </c>
      <c r="W45" s="31">
        <v>93384</v>
      </c>
      <c r="X45" s="85">
        <v>62579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34650</v>
      </c>
      <c r="G47" s="17">
        <f t="shared" si="4"/>
        <v>19769</v>
      </c>
      <c r="H47" s="272">
        <f t="shared" si="2"/>
        <v>14881</v>
      </c>
      <c r="I47" s="32">
        <v>184</v>
      </c>
      <c r="J47" s="31">
        <v>0</v>
      </c>
      <c r="K47" s="31">
        <v>889</v>
      </c>
      <c r="L47" s="31">
        <v>4094.9999999999995</v>
      </c>
      <c r="M47" s="31">
        <v>2911</v>
      </c>
      <c r="N47" s="31">
        <v>5987</v>
      </c>
      <c r="O47" s="31">
        <v>3718</v>
      </c>
      <c r="P47" s="85">
        <v>1985</v>
      </c>
      <c r="Q47" s="32">
        <v>48</v>
      </c>
      <c r="R47" s="31">
        <v>185</v>
      </c>
      <c r="S47" s="31">
        <v>721</v>
      </c>
      <c r="T47" s="31">
        <v>3027</v>
      </c>
      <c r="U47" s="31">
        <v>2321</v>
      </c>
      <c r="V47" s="31">
        <v>3778</v>
      </c>
      <c r="W47" s="31">
        <v>3418</v>
      </c>
      <c r="X47" s="85">
        <v>1383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193008</v>
      </c>
      <c r="G48" s="17">
        <f t="shared" si="4"/>
        <v>139568</v>
      </c>
      <c r="H48" s="272">
        <f t="shared" si="2"/>
        <v>53440</v>
      </c>
      <c r="I48" s="32">
        <v>5041</v>
      </c>
      <c r="J48" s="31">
        <v>2299</v>
      </c>
      <c r="K48" s="31">
        <v>9616</v>
      </c>
      <c r="L48" s="31">
        <v>51466</v>
      </c>
      <c r="M48" s="31">
        <v>28850</v>
      </c>
      <c r="N48" s="31">
        <v>27917</v>
      </c>
      <c r="O48" s="31">
        <v>11205</v>
      </c>
      <c r="P48" s="85">
        <v>3174</v>
      </c>
      <c r="Q48" s="32">
        <v>5511</v>
      </c>
      <c r="R48" s="31">
        <v>4249</v>
      </c>
      <c r="S48" s="31">
        <v>6954</v>
      </c>
      <c r="T48" s="31">
        <v>11985</v>
      </c>
      <c r="U48" s="31">
        <v>8412</v>
      </c>
      <c r="V48" s="31">
        <v>10599</v>
      </c>
      <c r="W48" s="31">
        <v>4155</v>
      </c>
      <c r="X48" s="85">
        <v>1575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120829</v>
      </c>
      <c r="G49" s="17">
        <f t="shared" si="4"/>
        <v>59842</v>
      </c>
      <c r="H49" s="272">
        <f t="shared" si="2"/>
        <v>60987</v>
      </c>
      <c r="I49" s="32">
        <v>2569</v>
      </c>
      <c r="J49" s="31">
        <v>1758</v>
      </c>
      <c r="K49" s="31">
        <v>4754</v>
      </c>
      <c r="L49" s="31">
        <v>11546</v>
      </c>
      <c r="M49" s="31">
        <v>7891</v>
      </c>
      <c r="N49" s="31">
        <v>16264</v>
      </c>
      <c r="O49" s="31">
        <v>9923</v>
      </c>
      <c r="P49" s="85">
        <v>5137</v>
      </c>
      <c r="Q49" s="32">
        <v>2522</v>
      </c>
      <c r="R49" s="31">
        <v>2189</v>
      </c>
      <c r="S49" s="31">
        <v>5442</v>
      </c>
      <c r="T49" s="31">
        <v>10030</v>
      </c>
      <c r="U49" s="31">
        <v>8615</v>
      </c>
      <c r="V49" s="31">
        <v>14944</v>
      </c>
      <c r="W49" s="31">
        <v>11227</v>
      </c>
      <c r="X49" s="85">
        <v>6018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118299</v>
      </c>
      <c r="G51" s="17">
        <f t="shared" si="4"/>
        <v>76774</v>
      </c>
      <c r="H51" s="272">
        <f t="shared" si="2"/>
        <v>41525</v>
      </c>
      <c r="I51" s="32">
        <v>477</v>
      </c>
      <c r="J51" s="31">
        <v>412</v>
      </c>
      <c r="K51" s="31">
        <v>3339</v>
      </c>
      <c r="L51" s="31">
        <v>16617</v>
      </c>
      <c r="M51" s="31">
        <v>16864</v>
      </c>
      <c r="N51" s="31">
        <v>19727</v>
      </c>
      <c r="O51" s="31">
        <v>13607</v>
      </c>
      <c r="P51" s="85">
        <v>5731</v>
      </c>
      <c r="Q51" s="32">
        <v>566</v>
      </c>
      <c r="R51" s="31">
        <v>625</v>
      </c>
      <c r="S51" s="31">
        <v>2182</v>
      </c>
      <c r="T51" s="31">
        <v>7280</v>
      </c>
      <c r="U51" s="31">
        <v>8085.000000000001</v>
      </c>
      <c r="V51" s="31">
        <v>12318</v>
      </c>
      <c r="W51" s="31">
        <v>7515</v>
      </c>
      <c r="X51" s="85">
        <v>2954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21249</v>
      </c>
      <c r="G52" s="17">
        <f t="shared" si="4"/>
        <v>12831</v>
      </c>
      <c r="H52" s="272">
        <f>SUM(Q52:X52)</f>
        <v>8418</v>
      </c>
      <c r="I52" s="32">
        <v>363</v>
      </c>
      <c r="J52" s="31">
        <v>199</v>
      </c>
      <c r="K52" s="31">
        <v>503</v>
      </c>
      <c r="L52" s="31">
        <v>2015.0000000000002</v>
      </c>
      <c r="M52" s="31">
        <v>1299</v>
      </c>
      <c r="N52" s="31">
        <v>3083</v>
      </c>
      <c r="O52" s="31">
        <v>3269</v>
      </c>
      <c r="P52" s="85">
        <v>2100</v>
      </c>
      <c r="Q52" s="32">
        <v>150</v>
      </c>
      <c r="R52" s="31">
        <v>33</v>
      </c>
      <c r="S52" s="31">
        <v>1413</v>
      </c>
      <c r="T52" s="31">
        <v>2044</v>
      </c>
      <c r="U52" s="31">
        <v>1067</v>
      </c>
      <c r="V52" s="31">
        <v>1835</v>
      </c>
      <c r="W52" s="31">
        <v>1300</v>
      </c>
      <c r="X52" s="85">
        <v>576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30043</v>
      </c>
      <c r="G53" s="17">
        <f>SUM(I53:P53)</f>
        <v>16200</v>
      </c>
      <c r="H53" s="272">
        <f>SUM(Q53:X53)</f>
        <v>13843</v>
      </c>
      <c r="I53" s="32">
        <v>13526</v>
      </c>
      <c r="J53" s="31">
        <v>1041</v>
      </c>
      <c r="K53" s="31">
        <v>1103</v>
      </c>
      <c r="L53" s="31">
        <v>254</v>
      </c>
      <c r="M53" s="31">
        <v>79</v>
      </c>
      <c r="N53" s="31">
        <v>197</v>
      </c>
      <c r="O53" s="31">
        <v>0</v>
      </c>
      <c r="P53" s="85">
        <v>0</v>
      </c>
      <c r="Q53" s="32">
        <v>11612</v>
      </c>
      <c r="R53" s="31">
        <v>981</v>
      </c>
      <c r="S53" s="31">
        <v>547</v>
      </c>
      <c r="T53" s="31">
        <v>596</v>
      </c>
      <c r="U53" s="31">
        <v>77</v>
      </c>
      <c r="V53" s="31">
        <v>0</v>
      </c>
      <c r="W53" s="31">
        <v>30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721112</v>
      </c>
      <c r="G54" s="54">
        <f>SUM(G55:G61)</f>
        <v>464253</v>
      </c>
      <c r="H54" s="270">
        <f>SUM(H55:H61)</f>
        <v>256859</v>
      </c>
      <c r="I54" s="55">
        <f>SUM(I55:I61)</f>
        <v>19568</v>
      </c>
      <c r="J54" s="56">
        <f aca="true" t="shared" si="7" ref="J54:X54">SUM(J55:J61)</f>
        <v>25772</v>
      </c>
      <c r="K54" s="56">
        <f t="shared" si="7"/>
        <v>107641</v>
      </c>
      <c r="L54" s="56">
        <f t="shared" si="7"/>
        <v>150910</v>
      </c>
      <c r="M54" s="56">
        <f>SUM(M55:M61)</f>
        <v>53641</v>
      </c>
      <c r="N54" s="56">
        <f t="shared" si="7"/>
        <v>47562</v>
      </c>
      <c r="O54" s="56">
        <f t="shared" si="7"/>
        <v>36685</v>
      </c>
      <c r="P54" s="253">
        <f>SUM(P55:P61)</f>
        <v>22474</v>
      </c>
      <c r="Q54" s="55">
        <f t="shared" si="7"/>
        <v>18434</v>
      </c>
      <c r="R54" s="56">
        <f t="shared" si="7"/>
        <v>17275</v>
      </c>
      <c r="S54" s="56">
        <f t="shared" si="7"/>
        <v>58033</v>
      </c>
      <c r="T54" s="56">
        <f t="shared" si="7"/>
        <v>51969</v>
      </c>
      <c r="U54" s="56">
        <f t="shared" si="7"/>
        <v>25271</v>
      </c>
      <c r="V54" s="56">
        <f t="shared" si="7"/>
        <v>34633</v>
      </c>
      <c r="W54" s="56">
        <f t="shared" si="7"/>
        <v>31052</v>
      </c>
      <c r="X54" s="253">
        <f t="shared" si="7"/>
        <v>20192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196404</v>
      </c>
      <c r="G55" s="17">
        <f t="shared" si="4"/>
        <v>163333</v>
      </c>
      <c r="H55" s="272">
        <f t="shared" si="2"/>
        <v>33071</v>
      </c>
      <c r="I55" s="255">
        <v>2143</v>
      </c>
      <c r="J55" s="33">
        <v>5907</v>
      </c>
      <c r="K55" s="33">
        <v>45403</v>
      </c>
      <c r="L55" s="33">
        <v>63687</v>
      </c>
      <c r="M55" s="33">
        <v>20823</v>
      </c>
      <c r="N55" s="33">
        <v>15455</v>
      </c>
      <c r="O55" s="33">
        <v>7079</v>
      </c>
      <c r="P55" s="85">
        <v>2836</v>
      </c>
      <c r="Q55" s="255">
        <v>1802</v>
      </c>
      <c r="R55" s="33">
        <v>2482</v>
      </c>
      <c r="S55" s="33">
        <v>4918</v>
      </c>
      <c r="T55" s="33">
        <v>9795</v>
      </c>
      <c r="U55" s="33">
        <v>5521</v>
      </c>
      <c r="V55" s="33">
        <v>5190</v>
      </c>
      <c r="W55" s="33">
        <v>2774</v>
      </c>
      <c r="X55" s="256">
        <v>589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135617</v>
      </c>
      <c r="G56" s="17">
        <f t="shared" si="4"/>
        <v>71789</v>
      </c>
      <c r="H56" s="272">
        <f t="shared" si="2"/>
        <v>63828</v>
      </c>
      <c r="I56" s="255">
        <v>5069</v>
      </c>
      <c r="J56" s="33">
        <v>2389</v>
      </c>
      <c r="K56" s="33">
        <v>3945</v>
      </c>
      <c r="L56" s="33">
        <v>11142</v>
      </c>
      <c r="M56" s="33">
        <v>7385</v>
      </c>
      <c r="N56" s="33">
        <v>11899</v>
      </c>
      <c r="O56" s="33">
        <v>16459</v>
      </c>
      <c r="P56" s="85">
        <v>13501</v>
      </c>
      <c r="Q56" s="255">
        <v>4380</v>
      </c>
      <c r="R56" s="33">
        <v>1260</v>
      </c>
      <c r="S56" s="33">
        <v>2256</v>
      </c>
      <c r="T56" s="33">
        <v>3133</v>
      </c>
      <c r="U56" s="33">
        <v>6099</v>
      </c>
      <c r="V56" s="33">
        <v>15153</v>
      </c>
      <c r="W56" s="33">
        <v>17743</v>
      </c>
      <c r="X56" s="256">
        <v>13804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52328</v>
      </c>
      <c r="G57" s="17">
        <f t="shared" si="4"/>
        <v>35039</v>
      </c>
      <c r="H57" s="272">
        <f t="shared" si="2"/>
        <v>17289</v>
      </c>
      <c r="I57" s="255">
        <v>5426</v>
      </c>
      <c r="J57" s="33">
        <v>8912</v>
      </c>
      <c r="K57" s="33">
        <v>6408</v>
      </c>
      <c r="L57" s="33">
        <v>7003</v>
      </c>
      <c r="M57" s="33">
        <v>2976</v>
      </c>
      <c r="N57" s="33">
        <v>2384</v>
      </c>
      <c r="O57" s="33">
        <v>1232</v>
      </c>
      <c r="P57" s="85">
        <v>698</v>
      </c>
      <c r="Q57" s="255">
        <v>3434</v>
      </c>
      <c r="R57" s="33">
        <v>4472</v>
      </c>
      <c r="S57" s="33">
        <v>2871</v>
      </c>
      <c r="T57" s="33">
        <v>1989</v>
      </c>
      <c r="U57" s="33">
        <v>1281</v>
      </c>
      <c r="V57" s="33">
        <v>1046</v>
      </c>
      <c r="W57" s="33">
        <v>1464</v>
      </c>
      <c r="X57" s="256">
        <v>732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42150</v>
      </c>
      <c r="G58" s="17">
        <f t="shared" si="4"/>
        <v>21568</v>
      </c>
      <c r="H58" s="272">
        <f t="shared" si="2"/>
        <v>20582</v>
      </c>
      <c r="I58" s="255">
        <v>1872</v>
      </c>
      <c r="J58" s="33">
        <v>2907</v>
      </c>
      <c r="K58" s="33">
        <v>4097</v>
      </c>
      <c r="L58" s="33">
        <v>6003</v>
      </c>
      <c r="M58" s="33">
        <v>2756</v>
      </c>
      <c r="N58" s="33">
        <v>1879</v>
      </c>
      <c r="O58" s="33">
        <v>1445</v>
      </c>
      <c r="P58" s="85">
        <v>609</v>
      </c>
      <c r="Q58" s="255">
        <v>3069</v>
      </c>
      <c r="R58" s="33">
        <v>4003.9999999999995</v>
      </c>
      <c r="S58" s="33">
        <v>3295</v>
      </c>
      <c r="T58" s="33">
        <v>4335</v>
      </c>
      <c r="U58" s="33">
        <v>2383</v>
      </c>
      <c r="V58" s="33">
        <v>2444</v>
      </c>
      <c r="W58" s="33">
        <v>854</v>
      </c>
      <c r="X58" s="256">
        <v>198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154534</v>
      </c>
      <c r="G59" s="17">
        <f t="shared" si="4"/>
        <v>89235</v>
      </c>
      <c r="H59" s="272">
        <f t="shared" si="2"/>
        <v>65299</v>
      </c>
      <c r="I59" s="255">
        <v>0</v>
      </c>
      <c r="J59" s="33">
        <v>958</v>
      </c>
      <c r="K59" s="33">
        <v>30173</v>
      </c>
      <c r="L59" s="33">
        <v>37009</v>
      </c>
      <c r="M59" s="33">
        <v>10949</v>
      </c>
      <c r="N59" s="33">
        <v>6134</v>
      </c>
      <c r="O59" s="33">
        <v>2746</v>
      </c>
      <c r="P59" s="85">
        <v>1266</v>
      </c>
      <c r="Q59" s="255">
        <v>0</v>
      </c>
      <c r="R59" s="33">
        <v>1561</v>
      </c>
      <c r="S59" s="33">
        <v>33050</v>
      </c>
      <c r="T59" s="33">
        <v>20798</v>
      </c>
      <c r="U59" s="33">
        <v>4468</v>
      </c>
      <c r="V59" s="33">
        <v>2954</v>
      </c>
      <c r="W59" s="33">
        <v>1971</v>
      </c>
      <c r="X59" s="256">
        <v>497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20670</v>
      </c>
      <c r="G60" s="17">
        <f t="shared" si="4"/>
        <v>16723</v>
      </c>
      <c r="H60" s="272">
        <f t="shared" si="2"/>
        <v>3947</v>
      </c>
      <c r="I60" s="255">
        <v>224</v>
      </c>
      <c r="J60" s="33">
        <v>362</v>
      </c>
      <c r="K60" s="33">
        <v>4892</v>
      </c>
      <c r="L60" s="33">
        <v>7702</v>
      </c>
      <c r="M60" s="33">
        <v>1696</v>
      </c>
      <c r="N60" s="33">
        <v>1204</v>
      </c>
      <c r="O60" s="33">
        <v>553</v>
      </c>
      <c r="P60" s="85">
        <v>90</v>
      </c>
      <c r="Q60" s="255">
        <v>213</v>
      </c>
      <c r="R60" s="33">
        <v>336</v>
      </c>
      <c r="S60" s="33">
        <v>908</v>
      </c>
      <c r="T60" s="33">
        <v>1514</v>
      </c>
      <c r="U60" s="33">
        <v>501</v>
      </c>
      <c r="V60" s="33">
        <v>177</v>
      </c>
      <c r="W60" s="33">
        <v>286</v>
      </c>
      <c r="X60" s="256">
        <v>12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119409</v>
      </c>
      <c r="G61" s="17">
        <f t="shared" si="4"/>
        <v>66566</v>
      </c>
      <c r="H61" s="272">
        <f t="shared" si="2"/>
        <v>52843</v>
      </c>
      <c r="I61" s="255">
        <v>4834</v>
      </c>
      <c r="J61" s="33">
        <v>4337</v>
      </c>
      <c r="K61" s="33">
        <v>12723</v>
      </c>
      <c r="L61" s="33">
        <v>18364</v>
      </c>
      <c r="M61" s="33">
        <v>7056</v>
      </c>
      <c r="N61" s="33">
        <v>8607</v>
      </c>
      <c r="O61" s="33">
        <v>7171</v>
      </c>
      <c r="P61" s="85">
        <v>3474</v>
      </c>
      <c r="Q61" s="255">
        <v>5536</v>
      </c>
      <c r="R61" s="33">
        <v>3160</v>
      </c>
      <c r="S61" s="33">
        <v>10735</v>
      </c>
      <c r="T61" s="33">
        <v>10405</v>
      </c>
      <c r="U61" s="33">
        <v>5018</v>
      </c>
      <c r="V61" s="33">
        <v>7669</v>
      </c>
      <c r="W61" s="33">
        <v>5960</v>
      </c>
      <c r="X61" s="256">
        <v>4360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1113187</v>
      </c>
      <c r="G62" s="97">
        <f t="shared" si="4"/>
        <v>504206</v>
      </c>
      <c r="H62" s="274">
        <f>SUM(Q62:X62)</f>
        <v>608981</v>
      </c>
      <c r="I62" s="98">
        <v>2581</v>
      </c>
      <c r="J62" s="94">
        <v>1790</v>
      </c>
      <c r="K62" s="94">
        <v>3725</v>
      </c>
      <c r="L62" s="94">
        <v>7873</v>
      </c>
      <c r="M62" s="94">
        <v>13068</v>
      </c>
      <c r="N62" s="94">
        <v>58534</v>
      </c>
      <c r="O62" s="94">
        <v>182037</v>
      </c>
      <c r="P62" s="95">
        <v>234598</v>
      </c>
      <c r="Q62" s="98">
        <v>3513</v>
      </c>
      <c r="R62" s="94">
        <v>1797</v>
      </c>
      <c r="S62" s="94">
        <v>3937</v>
      </c>
      <c r="T62" s="94">
        <v>5121</v>
      </c>
      <c r="U62" s="94">
        <v>11643</v>
      </c>
      <c r="V62" s="94">
        <v>78046</v>
      </c>
      <c r="W62" s="94">
        <v>204282</v>
      </c>
      <c r="X62" s="95">
        <v>300642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131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418195.56000000006</v>
      </c>
      <c r="G6" s="60">
        <f>SUM(I6:P6)</f>
        <v>218373.31200000003</v>
      </c>
      <c r="H6" s="268">
        <f>SUM(Q6:X6)</f>
        <v>199822.24800000002</v>
      </c>
      <c r="I6" s="61">
        <v>16593.827</v>
      </c>
      <c r="J6" s="62">
        <v>35247.442</v>
      </c>
      <c r="K6" s="62">
        <v>61582.879</v>
      </c>
      <c r="L6" s="62">
        <v>65025.975000000006</v>
      </c>
      <c r="M6" s="62">
        <v>21754.939</v>
      </c>
      <c r="N6" s="62">
        <v>11714.267</v>
      </c>
      <c r="O6" s="62">
        <v>4800.968</v>
      </c>
      <c r="P6" s="249">
        <v>1653.015</v>
      </c>
      <c r="Q6" s="61">
        <v>14782.547</v>
      </c>
      <c r="R6" s="62">
        <v>30851.677</v>
      </c>
      <c r="S6" s="62">
        <v>55661.72</v>
      </c>
      <c r="T6" s="62">
        <v>59712.631</v>
      </c>
      <c r="U6" s="62">
        <v>19854.401</v>
      </c>
      <c r="V6" s="62">
        <v>11276.251</v>
      </c>
      <c r="W6" s="62">
        <v>5496.171</v>
      </c>
      <c r="X6" s="249">
        <v>2186.85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2397022.7299999995</v>
      </c>
      <c r="G9" s="50">
        <f>SUM(I9:P9)</f>
        <v>1323200.1199999999</v>
      </c>
      <c r="H9" s="269">
        <f>SUM(Q9:X9)</f>
        <v>1073822.6099999999</v>
      </c>
      <c r="I9" s="51">
        <f aca="true" t="shared" si="0" ref="I9:X9">I10+I24+I54+I62</f>
        <v>89914.76000000001</v>
      </c>
      <c r="J9" s="52">
        <f t="shared" si="0"/>
        <v>17624.79</v>
      </c>
      <c r="K9" s="52">
        <f t="shared" si="0"/>
        <v>81153.34</v>
      </c>
      <c r="L9" s="52">
        <f t="shared" si="0"/>
        <v>227132.51</v>
      </c>
      <c r="M9" s="52">
        <f t="shared" si="0"/>
        <v>205652.22999999998</v>
      </c>
      <c r="N9" s="52">
        <f t="shared" si="0"/>
        <v>252112.56999999995</v>
      </c>
      <c r="O9" s="52">
        <f t="shared" si="0"/>
        <v>262253.7</v>
      </c>
      <c r="P9" s="252">
        <f t="shared" si="0"/>
        <v>187356.22</v>
      </c>
      <c r="Q9" s="51">
        <f t="shared" si="0"/>
        <v>86596.9</v>
      </c>
      <c r="R9" s="52">
        <f t="shared" si="0"/>
        <v>18077.95</v>
      </c>
      <c r="S9" s="52">
        <f t="shared" si="0"/>
        <v>62463.10000000001</v>
      </c>
      <c r="T9" s="52">
        <f t="shared" si="0"/>
        <v>100932.80999999998</v>
      </c>
      <c r="U9" s="52">
        <f t="shared" si="0"/>
        <v>108384.4</v>
      </c>
      <c r="V9" s="52">
        <f t="shared" si="0"/>
        <v>192107.94999999998</v>
      </c>
      <c r="W9" s="52">
        <f t="shared" si="0"/>
        <v>266479.85</v>
      </c>
      <c r="X9" s="252">
        <f t="shared" si="0"/>
        <v>238779.65000000002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479875.70999999996</v>
      </c>
      <c r="G10" s="54">
        <f>SUM(I10:P10)</f>
        <v>236648.23</v>
      </c>
      <c r="H10" s="270">
        <f>SUM(Q10:X10)</f>
        <v>243227.47999999998</v>
      </c>
      <c r="I10" s="55">
        <f>SUM(I11:I23)</f>
        <v>73691.33000000002</v>
      </c>
      <c r="J10" s="56">
        <f>SUM(J11:J23)</f>
        <v>6299.659999999999</v>
      </c>
      <c r="K10" s="56">
        <f>SUM(K11:K23)</f>
        <v>14938.789999999999</v>
      </c>
      <c r="L10" s="56">
        <f aca="true" t="shared" si="1" ref="L10:X10">SUM(L11:L23)</f>
        <v>38714.569999999985</v>
      </c>
      <c r="M10" s="56">
        <f t="shared" si="1"/>
        <v>19003.539999999997</v>
      </c>
      <c r="N10" s="56">
        <f t="shared" si="1"/>
        <v>28437.449999999997</v>
      </c>
      <c r="O10" s="56">
        <f t="shared" si="1"/>
        <v>32040.86</v>
      </c>
      <c r="P10" s="253">
        <f t="shared" si="1"/>
        <v>23522.03</v>
      </c>
      <c r="Q10" s="55">
        <f t="shared" si="1"/>
        <v>72064.70999999999</v>
      </c>
      <c r="R10" s="56">
        <f t="shared" si="1"/>
        <v>8504.66</v>
      </c>
      <c r="S10" s="56">
        <f t="shared" si="1"/>
        <v>21665.86</v>
      </c>
      <c r="T10" s="56">
        <f t="shared" si="1"/>
        <v>23049.26</v>
      </c>
      <c r="U10" s="56">
        <f t="shared" si="1"/>
        <v>14264.199999999995</v>
      </c>
      <c r="V10" s="56">
        <f t="shared" si="1"/>
        <v>29333.24000000001</v>
      </c>
      <c r="W10" s="56">
        <f t="shared" si="1"/>
        <v>41896.05999999999</v>
      </c>
      <c r="X10" s="253">
        <f t="shared" si="1"/>
        <v>32449.490000000005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69207.39999999998</v>
      </c>
      <c r="G11" s="19">
        <f>SUM(I11:P11)</f>
        <v>44125.75999999998</v>
      </c>
      <c r="H11" s="271">
        <f aca="true" t="shared" si="2" ref="H11:H61">SUM(Q11:X11)</f>
        <v>25081.64</v>
      </c>
      <c r="I11" s="18">
        <v>230.76999999999992</v>
      </c>
      <c r="J11" s="31">
        <v>347.1899999999999</v>
      </c>
      <c r="K11" s="31">
        <v>4353.529999999999</v>
      </c>
      <c r="L11" s="31">
        <v>17265.899999999994</v>
      </c>
      <c r="M11" s="31">
        <v>7437.309999999997</v>
      </c>
      <c r="N11" s="31">
        <v>8445.189999999997</v>
      </c>
      <c r="O11" s="31">
        <v>5456.239999999998</v>
      </c>
      <c r="P11" s="85">
        <v>589.6299999999997</v>
      </c>
      <c r="Q11" s="32">
        <v>46.13</v>
      </c>
      <c r="R11" s="31">
        <v>302.78000000000003</v>
      </c>
      <c r="S11" s="31">
        <v>4367.3099999999995</v>
      </c>
      <c r="T11" s="31">
        <v>8193.619999999999</v>
      </c>
      <c r="U11" s="31">
        <v>3476.559999999999</v>
      </c>
      <c r="V11" s="31">
        <v>3479.210000000002</v>
      </c>
      <c r="W11" s="31">
        <v>3393.2000000000003</v>
      </c>
      <c r="X11" s="85">
        <v>1822.8299999999997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3949.4500000000016</v>
      </c>
      <c r="G12" s="19">
        <f aca="true" t="shared" si="4" ref="G12:G62">SUM(I12:P12)</f>
        <v>2656.9700000000016</v>
      </c>
      <c r="H12" s="271">
        <f t="shared" si="2"/>
        <v>1292.48</v>
      </c>
      <c r="I12" s="18">
        <v>1.3999999999999986</v>
      </c>
      <c r="J12" s="31">
        <v>0</v>
      </c>
      <c r="K12" s="31">
        <v>267.78000000000014</v>
      </c>
      <c r="L12" s="31">
        <v>2082.330000000001</v>
      </c>
      <c r="M12" s="31">
        <v>127.4700000000002</v>
      </c>
      <c r="N12" s="31">
        <v>176.72000000000006</v>
      </c>
      <c r="O12" s="31">
        <v>1.2699999999999934</v>
      </c>
      <c r="P12" s="85">
        <v>0</v>
      </c>
      <c r="Q12" s="32">
        <v>0</v>
      </c>
      <c r="R12" s="31">
        <v>28.310000000000002</v>
      </c>
      <c r="S12" s="31">
        <v>32.35999999999994</v>
      </c>
      <c r="T12" s="31">
        <v>959.07</v>
      </c>
      <c r="U12" s="31">
        <v>201.61999999999998</v>
      </c>
      <c r="V12" s="31">
        <v>70.60000000000011</v>
      </c>
      <c r="W12" s="31">
        <v>0.5200000000000204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82529.12</v>
      </c>
      <c r="G13" s="19">
        <f t="shared" si="4"/>
        <v>37433.09</v>
      </c>
      <c r="H13" s="271">
        <f t="shared" si="2"/>
        <v>45096.02999999999</v>
      </c>
      <c r="I13" s="18">
        <v>6680.579999999999</v>
      </c>
      <c r="J13" s="31">
        <v>1425.9299999999992</v>
      </c>
      <c r="K13" s="31">
        <v>2216.1100000000006</v>
      </c>
      <c r="L13" s="31">
        <v>3763.2200000000003</v>
      </c>
      <c r="M13" s="31">
        <v>2186.9499999999994</v>
      </c>
      <c r="N13" s="31">
        <v>5659.689999999998</v>
      </c>
      <c r="O13" s="31">
        <v>7667.740000000002</v>
      </c>
      <c r="P13" s="85">
        <v>7832.87</v>
      </c>
      <c r="Q13" s="32">
        <v>6752.279999999999</v>
      </c>
      <c r="R13" s="31">
        <v>1936.9800000000002</v>
      </c>
      <c r="S13" s="31">
        <v>2868.5100000000007</v>
      </c>
      <c r="T13" s="31">
        <v>2554.8400000000006</v>
      </c>
      <c r="U13" s="31">
        <v>1518.2199999999993</v>
      </c>
      <c r="V13" s="31">
        <v>8152.6500000000015</v>
      </c>
      <c r="W13" s="31">
        <v>10210.339999999995</v>
      </c>
      <c r="X13" s="85">
        <v>11102.21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3696.3500000000013</v>
      </c>
      <c r="G14" s="19">
        <f t="shared" si="4"/>
        <v>1803.1800000000007</v>
      </c>
      <c r="H14" s="271">
        <f t="shared" si="2"/>
        <v>1893.1700000000005</v>
      </c>
      <c r="I14" s="18">
        <v>1016.1500000000005</v>
      </c>
      <c r="J14" s="31">
        <v>167.32000000000014</v>
      </c>
      <c r="K14" s="31">
        <v>179.62999999999997</v>
      </c>
      <c r="L14" s="31">
        <v>204.92</v>
      </c>
      <c r="M14" s="31">
        <v>0</v>
      </c>
      <c r="N14" s="31">
        <v>188.70000000000005</v>
      </c>
      <c r="O14" s="31">
        <v>0</v>
      </c>
      <c r="P14" s="85">
        <v>46.46</v>
      </c>
      <c r="Q14" s="32">
        <v>1169.9700000000003</v>
      </c>
      <c r="R14" s="31">
        <v>304.1700000000001</v>
      </c>
      <c r="S14" s="31">
        <v>190.79000000000013</v>
      </c>
      <c r="T14" s="31">
        <v>117.37000000000003</v>
      </c>
      <c r="U14" s="31">
        <v>0</v>
      </c>
      <c r="V14" s="31">
        <v>110.86999999999996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9622.78</v>
      </c>
      <c r="G15" s="17">
        <f t="shared" si="4"/>
        <v>4313.18</v>
      </c>
      <c r="H15" s="272">
        <f t="shared" si="2"/>
        <v>5309.6</v>
      </c>
      <c r="I15" s="18">
        <v>1239.54</v>
      </c>
      <c r="J15" s="31">
        <v>370.3000000000003</v>
      </c>
      <c r="K15" s="31">
        <v>921.98</v>
      </c>
      <c r="L15" s="31">
        <v>897.6999999999999</v>
      </c>
      <c r="M15" s="31">
        <v>159.68000000000004</v>
      </c>
      <c r="N15" s="31">
        <v>298.59999999999997</v>
      </c>
      <c r="O15" s="31">
        <v>320.6600000000001</v>
      </c>
      <c r="P15" s="85">
        <v>104.72000000000001</v>
      </c>
      <c r="Q15" s="32">
        <v>860.7900000000006</v>
      </c>
      <c r="R15" s="31">
        <v>962.4400000000004</v>
      </c>
      <c r="S15" s="31">
        <v>1037.5800000000002</v>
      </c>
      <c r="T15" s="31">
        <v>583.7099999999999</v>
      </c>
      <c r="U15" s="31">
        <v>465.53</v>
      </c>
      <c r="V15" s="31">
        <v>721.9100000000001</v>
      </c>
      <c r="W15" s="31">
        <v>615.6499999999999</v>
      </c>
      <c r="X15" s="85">
        <v>61.98999999999999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17450.23</v>
      </c>
      <c r="G16" s="17">
        <f t="shared" si="4"/>
        <v>9898.730000000001</v>
      </c>
      <c r="H16" s="272">
        <f t="shared" si="2"/>
        <v>7551.499999999999</v>
      </c>
      <c r="I16" s="18">
        <v>885.4499999999996</v>
      </c>
      <c r="J16" s="31">
        <v>410.73</v>
      </c>
      <c r="K16" s="31">
        <v>1214.3100000000002</v>
      </c>
      <c r="L16" s="31">
        <v>4275.299999999999</v>
      </c>
      <c r="M16" s="31">
        <v>1617.1100000000004</v>
      </c>
      <c r="N16" s="31">
        <v>793.7900000000004</v>
      </c>
      <c r="O16" s="31">
        <v>519.4400000000002</v>
      </c>
      <c r="P16" s="85">
        <v>182.6</v>
      </c>
      <c r="Q16" s="32">
        <v>782.6999999999992</v>
      </c>
      <c r="R16" s="31">
        <v>952.4499999999998</v>
      </c>
      <c r="S16" s="31">
        <v>1555.9399999999996</v>
      </c>
      <c r="T16" s="31">
        <v>1761.6700000000005</v>
      </c>
      <c r="U16" s="31">
        <v>425.67999999999984</v>
      </c>
      <c r="V16" s="31">
        <v>1140.3000000000004</v>
      </c>
      <c r="W16" s="31">
        <v>583.51</v>
      </c>
      <c r="X16" s="85">
        <v>349.25000000000006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31378.610000000004</v>
      </c>
      <c r="G17" s="17">
        <f t="shared" si="4"/>
        <v>14745.830000000002</v>
      </c>
      <c r="H17" s="272">
        <f t="shared" si="2"/>
        <v>16632.780000000002</v>
      </c>
      <c r="I17" s="18">
        <v>1057.7899999999997</v>
      </c>
      <c r="J17" s="31">
        <v>846.0000000000001</v>
      </c>
      <c r="K17" s="31">
        <v>2155.4500000000003</v>
      </c>
      <c r="L17" s="31">
        <v>3694.12</v>
      </c>
      <c r="M17" s="31">
        <v>981.1499999999995</v>
      </c>
      <c r="N17" s="31">
        <v>1712.5400000000006</v>
      </c>
      <c r="O17" s="31">
        <v>2853.4700000000016</v>
      </c>
      <c r="P17" s="85">
        <v>1445.3100000000002</v>
      </c>
      <c r="Q17" s="32">
        <v>1255.5800000000002</v>
      </c>
      <c r="R17" s="31">
        <v>1039.9900000000005</v>
      </c>
      <c r="S17" s="31">
        <v>1915.1799999999994</v>
      </c>
      <c r="T17" s="31">
        <v>1416.0500000000002</v>
      </c>
      <c r="U17" s="31">
        <v>1215.0999999999997</v>
      </c>
      <c r="V17" s="31">
        <v>2868.0100000000016</v>
      </c>
      <c r="W17" s="31">
        <v>4058.0099999999993</v>
      </c>
      <c r="X17" s="85">
        <v>2864.86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69984.79999999999</v>
      </c>
      <c r="G18" s="17">
        <f>SUM(I18:P18)</f>
        <v>33866.01999999998</v>
      </c>
      <c r="H18" s="272">
        <f t="shared" si="2"/>
        <v>36118.78</v>
      </c>
      <c r="I18" s="18">
        <v>13190.999999999989</v>
      </c>
      <c r="J18" s="31">
        <v>863.3999999999995</v>
      </c>
      <c r="K18" s="31">
        <v>856.1700000000001</v>
      </c>
      <c r="L18" s="31">
        <v>1362.51</v>
      </c>
      <c r="M18" s="31">
        <v>2887.359999999999</v>
      </c>
      <c r="N18" s="31">
        <v>2708.729999999999</v>
      </c>
      <c r="O18" s="31">
        <v>6663.069999999998</v>
      </c>
      <c r="P18" s="85">
        <v>5333.780000000001</v>
      </c>
      <c r="Q18" s="32">
        <v>13839.539999999999</v>
      </c>
      <c r="R18" s="31">
        <v>1448.0799999999992</v>
      </c>
      <c r="S18" s="31">
        <v>840.02</v>
      </c>
      <c r="T18" s="31">
        <v>1698.3900000000003</v>
      </c>
      <c r="U18" s="31">
        <v>1892.6899999999996</v>
      </c>
      <c r="V18" s="31">
        <v>3776.6499999999983</v>
      </c>
      <c r="W18" s="31">
        <v>7193.829999999998</v>
      </c>
      <c r="X18" s="85">
        <v>5429.580000000002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26196.700000000004</v>
      </c>
      <c r="G19" s="17">
        <f t="shared" si="4"/>
        <v>13429.260000000002</v>
      </c>
      <c r="H19" s="272">
        <f t="shared" si="2"/>
        <v>12767.440000000002</v>
      </c>
      <c r="I19" s="18">
        <v>3525.2599999999993</v>
      </c>
      <c r="J19" s="31">
        <v>387.09000000000015</v>
      </c>
      <c r="K19" s="31">
        <v>935.5200000000003</v>
      </c>
      <c r="L19" s="31">
        <v>2698.4500000000003</v>
      </c>
      <c r="M19" s="31">
        <v>917.1000000000005</v>
      </c>
      <c r="N19" s="31">
        <v>2051.5700000000006</v>
      </c>
      <c r="O19" s="31">
        <v>2067.000000000001</v>
      </c>
      <c r="P19" s="85">
        <v>847.27</v>
      </c>
      <c r="Q19" s="32">
        <v>3865.81</v>
      </c>
      <c r="R19" s="31">
        <v>680.86</v>
      </c>
      <c r="S19" s="31">
        <v>1012.5699999999999</v>
      </c>
      <c r="T19" s="31">
        <v>1085.55</v>
      </c>
      <c r="U19" s="31">
        <v>1550.5800000000002</v>
      </c>
      <c r="V19" s="31">
        <v>1023.270000000001</v>
      </c>
      <c r="W19" s="31">
        <v>2128.5600000000004</v>
      </c>
      <c r="X19" s="85">
        <v>1420.2400000000007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6648.86</v>
      </c>
      <c r="G20" s="17">
        <f t="shared" si="4"/>
        <v>0</v>
      </c>
      <c r="H20" s="272">
        <f t="shared" si="2"/>
        <v>6648.86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5026.820000000001</v>
      </c>
      <c r="T20" s="31">
        <v>1622.0399999999993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80950.09000000003</v>
      </c>
      <c r="G21" s="17">
        <f t="shared" si="4"/>
        <v>42619.77000000002</v>
      </c>
      <c r="H21" s="272">
        <f t="shared" si="2"/>
        <v>38330.32</v>
      </c>
      <c r="I21" s="18">
        <v>42619.77000000002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38330.32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12541.6</v>
      </c>
      <c r="G22" s="17">
        <f t="shared" si="4"/>
        <v>4922.400000000001</v>
      </c>
      <c r="H22" s="272">
        <f t="shared" si="2"/>
        <v>7619.2</v>
      </c>
      <c r="I22" s="18">
        <v>1929.38</v>
      </c>
      <c r="J22" s="31">
        <v>266.1199999999999</v>
      </c>
      <c r="K22" s="31">
        <v>0</v>
      </c>
      <c r="L22" s="31">
        <v>371.95</v>
      </c>
      <c r="M22" s="31">
        <v>73.82</v>
      </c>
      <c r="N22" s="31">
        <v>1368.8599999999997</v>
      </c>
      <c r="O22" s="31">
        <v>438.7600000000003</v>
      </c>
      <c r="P22" s="85">
        <v>473.5100000000001</v>
      </c>
      <c r="Q22" s="32">
        <v>2546.479999999999</v>
      </c>
      <c r="R22" s="31">
        <v>235.9</v>
      </c>
      <c r="S22" s="31">
        <v>700.78</v>
      </c>
      <c r="T22" s="31">
        <v>784.1099999999997</v>
      </c>
      <c r="U22" s="31">
        <v>816.5</v>
      </c>
      <c r="V22" s="31">
        <v>1431.8300000000006</v>
      </c>
      <c r="W22" s="31">
        <v>1040.05</v>
      </c>
      <c r="X22" s="85">
        <v>63.54999999999977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65719.72</v>
      </c>
      <c r="G23" s="17">
        <f>SUM(I23:P23)</f>
        <v>26834.04</v>
      </c>
      <c r="H23" s="272">
        <f t="shared" si="2"/>
        <v>38885.68</v>
      </c>
      <c r="I23" s="18">
        <v>1314.2399999999998</v>
      </c>
      <c r="J23" s="31">
        <v>1215.5799999999997</v>
      </c>
      <c r="K23" s="31">
        <v>1838.31</v>
      </c>
      <c r="L23" s="31">
        <v>2098.1699999999996</v>
      </c>
      <c r="M23" s="31">
        <v>2615.5899999999992</v>
      </c>
      <c r="N23" s="31">
        <v>5033.060000000002</v>
      </c>
      <c r="O23" s="31">
        <v>6053.21</v>
      </c>
      <c r="P23" s="85">
        <v>6665.880000000001</v>
      </c>
      <c r="Q23" s="32">
        <v>2615.1099999999997</v>
      </c>
      <c r="R23" s="31">
        <v>612.6999999999994</v>
      </c>
      <c r="S23" s="31">
        <v>2118.0000000000005</v>
      </c>
      <c r="T23" s="31">
        <v>2272.8400000000006</v>
      </c>
      <c r="U23" s="31">
        <v>2701.72</v>
      </c>
      <c r="V23" s="31">
        <v>6557.940000000002</v>
      </c>
      <c r="W23" s="31">
        <v>12672.39</v>
      </c>
      <c r="X23" s="85">
        <v>9334.980000000001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1375409.88</v>
      </c>
      <c r="G24" s="54">
        <f>SUM(I24:P24)</f>
        <v>806874.1599999999</v>
      </c>
      <c r="H24" s="270">
        <f>SUM(Q24:X24)</f>
        <v>568535.72</v>
      </c>
      <c r="I24" s="55">
        <f>SUM(I25:I53)</f>
        <v>11357.560000000001</v>
      </c>
      <c r="J24" s="56">
        <f aca="true" t="shared" si="5" ref="J24:X24">SUM(J25:J53)</f>
        <v>3825.85</v>
      </c>
      <c r="K24" s="56">
        <f t="shared" si="5"/>
        <v>23896.92</v>
      </c>
      <c r="L24" s="56">
        <f t="shared" si="5"/>
        <v>140329.34</v>
      </c>
      <c r="M24" s="56">
        <f t="shared" si="5"/>
        <v>165240.59999999998</v>
      </c>
      <c r="N24" s="56">
        <f t="shared" si="5"/>
        <v>198493.80999999997</v>
      </c>
      <c r="O24" s="56">
        <f t="shared" si="5"/>
        <v>174458.46</v>
      </c>
      <c r="P24" s="253">
        <f t="shared" si="5"/>
        <v>89271.62</v>
      </c>
      <c r="Q24" s="55">
        <f t="shared" si="5"/>
        <v>9021.419999999998</v>
      </c>
      <c r="R24" s="56">
        <f t="shared" si="5"/>
        <v>4526.1</v>
      </c>
      <c r="S24" s="56">
        <f>SUM(S25:S53)</f>
        <v>18906.590000000004</v>
      </c>
      <c r="T24" s="56">
        <f t="shared" si="5"/>
        <v>62465.34</v>
      </c>
      <c r="U24" s="56">
        <f t="shared" si="5"/>
        <v>86679.54999999999</v>
      </c>
      <c r="V24" s="56">
        <f t="shared" si="5"/>
        <v>138297.77</v>
      </c>
      <c r="W24" s="56">
        <f t="shared" si="5"/>
        <v>152835.85999999996</v>
      </c>
      <c r="X24" s="253">
        <f t="shared" si="5"/>
        <v>95803.09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34562.24</v>
      </c>
      <c r="G26" s="17">
        <f>SUM(I26:P26)</f>
        <v>23579.64</v>
      </c>
      <c r="H26" s="272">
        <f t="shared" si="2"/>
        <v>10982.599999999997</v>
      </c>
      <c r="I26" s="32">
        <v>0</v>
      </c>
      <c r="J26" s="31">
        <v>1.909999999999995</v>
      </c>
      <c r="K26" s="31">
        <v>420.93000000000023</v>
      </c>
      <c r="L26" s="31">
        <v>5658.000000000001</v>
      </c>
      <c r="M26" s="31">
        <v>5419.879999999999</v>
      </c>
      <c r="N26" s="31">
        <v>5689.18</v>
      </c>
      <c r="O26" s="31">
        <v>5045.66</v>
      </c>
      <c r="P26" s="85">
        <v>1344.08</v>
      </c>
      <c r="Q26" s="32">
        <v>0</v>
      </c>
      <c r="R26" s="31">
        <v>289.26</v>
      </c>
      <c r="S26" s="31">
        <v>350.7</v>
      </c>
      <c r="T26" s="31">
        <v>1286.699999999999</v>
      </c>
      <c r="U26" s="31">
        <v>2679.0000000000014</v>
      </c>
      <c r="V26" s="31">
        <v>3015.839999999999</v>
      </c>
      <c r="W26" s="31">
        <v>2629.5600000000004</v>
      </c>
      <c r="X26" s="85">
        <v>731.5399999999998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12098.05</v>
      </c>
      <c r="G27" s="17">
        <f aca="true" t="shared" si="6" ref="G27:G43">SUM(I27:P27)</f>
        <v>8905.02</v>
      </c>
      <c r="H27" s="272">
        <f t="shared" si="2"/>
        <v>3193.0299999999997</v>
      </c>
      <c r="I27" s="32">
        <v>0</v>
      </c>
      <c r="J27" s="31">
        <v>100.61999999999999</v>
      </c>
      <c r="K27" s="31">
        <v>159.8</v>
      </c>
      <c r="L27" s="31">
        <v>1520.7499999999995</v>
      </c>
      <c r="M27" s="31">
        <v>2446.27</v>
      </c>
      <c r="N27" s="31">
        <v>1733.8100000000009</v>
      </c>
      <c r="O27" s="31">
        <v>1788.2900000000004</v>
      </c>
      <c r="P27" s="85">
        <v>1155.4799999999998</v>
      </c>
      <c r="Q27" s="32">
        <v>0</v>
      </c>
      <c r="R27" s="31">
        <v>32.640000000000015</v>
      </c>
      <c r="S27" s="31">
        <v>50.239999999999995</v>
      </c>
      <c r="T27" s="31">
        <v>532.7999999999997</v>
      </c>
      <c r="U27" s="31">
        <v>630.4200000000002</v>
      </c>
      <c r="V27" s="31">
        <v>1173.7399999999998</v>
      </c>
      <c r="W27" s="31">
        <v>545.2900000000001</v>
      </c>
      <c r="X27" s="85">
        <v>227.89999999999998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15997.09</v>
      </c>
      <c r="G28" s="17">
        <f t="shared" si="6"/>
        <v>7103.289999999999</v>
      </c>
      <c r="H28" s="272">
        <f t="shared" si="2"/>
        <v>8893.800000000001</v>
      </c>
      <c r="I28" s="32">
        <v>0</v>
      </c>
      <c r="J28" s="31">
        <v>68.17</v>
      </c>
      <c r="K28" s="31">
        <v>310.53</v>
      </c>
      <c r="L28" s="31">
        <v>1693.0000000000005</v>
      </c>
      <c r="M28" s="31">
        <v>1080.4599999999996</v>
      </c>
      <c r="N28" s="31">
        <v>2710.4</v>
      </c>
      <c r="O28" s="31">
        <v>1110.9499999999998</v>
      </c>
      <c r="P28" s="85">
        <v>129.78000000000011</v>
      </c>
      <c r="Q28" s="32">
        <v>0</v>
      </c>
      <c r="R28" s="31">
        <v>0</v>
      </c>
      <c r="S28" s="31">
        <v>517.43</v>
      </c>
      <c r="T28" s="31">
        <v>1930.8200000000006</v>
      </c>
      <c r="U28" s="31">
        <v>1852.8200000000004</v>
      </c>
      <c r="V28" s="31">
        <v>1753.660000000001</v>
      </c>
      <c r="W28" s="31">
        <v>1953.61</v>
      </c>
      <c r="X28" s="85">
        <v>885.4600000000002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11190.469999999998</v>
      </c>
      <c r="G29" s="17">
        <f t="shared" si="6"/>
        <v>5945.499999999999</v>
      </c>
      <c r="H29" s="272">
        <f t="shared" si="2"/>
        <v>5244.969999999999</v>
      </c>
      <c r="I29" s="32">
        <v>0.20000000000000226</v>
      </c>
      <c r="J29" s="31">
        <v>0</v>
      </c>
      <c r="K29" s="31">
        <v>184.48</v>
      </c>
      <c r="L29" s="31">
        <v>1018.6799999999998</v>
      </c>
      <c r="M29" s="31">
        <v>2041.5900000000001</v>
      </c>
      <c r="N29" s="31">
        <v>945.2799999999994</v>
      </c>
      <c r="O29" s="31">
        <v>1667.6700000000003</v>
      </c>
      <c r="P29" s="85">
        <v>87.5999999999999</v>
      </c>
      <c r="Q29" s="32">
        <v>1.8600000000000005</v>
      </c>
      <c r="R29" s="31">
        <v>0</v>
      </c>
      <c r="S29" s="31">
        <v>167.04000000000002</v>
      </c>
      <c r="T29" s="31">
        <v>969.15</v>
      </c>
      <c r="U29" s="31">
        <v>1668.3700000000001</v>
      </c>
      <c r="V29" s="31">
        <v>1246.91</v>
      </c>
      <c r="W29" s="31">
        <v>909.95</v>
      </c>
      <c r="X29" s="85">
        <v>281.69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17693.24</v>
      </c>
      <c r="G30" s="17">
        <f t="shared" si="6"/>
        <v>8751.230000000001</v>
      </c>
      <c r="H30" s="272">
        <f t="shared" si="2"/>
        <v>8942.01</v>
      </c>
      <c r="I30" s="32">
        <v>0.9600000000000025</v>
      </c>
      <c r="J30" s="31">
        <v>271.04</v>
      </c>
      <c r="K30" s="31">
        <v>381.85</v>
      </c>
      <c r="L30" s="31">
        <v>1825.9600000000003</v>
      </c>
      <c r="M30" s="31">
        <v>1569.96</v>
      </c>
      <c r="N30" s="31">
        <v>2875.750000000001</v>
      </c>
      <c r="O30" s="31">
        <v>1444.0899999999997</v>
      </c>
      <c r="P30" s="85">
        <v>381.62000000000006</v>
      </c>
      <c r="Q30" s="32">
        <v>47.76</v>
      </c>
      <c r="R30" s="31">
        <v>120.17000000000003</v>
      </c>
      <c r="S30" s="31">
        <v>215.72000000000003</v>
      </c>
      <c r="T30" s="31">
        <v>1693.2399999999993</v>
      </c>
      <c r="U30" s="31">
        <v>1642.55</v>
      </c>
      <c r="V30" s="31">
        <v>1986.6199999999994</v>
      </c>
      <c r="W30" s="31">
        <v>2377.17</v>
      </c>
      <c r="X30" s="85">
        <v>858.7800000000001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8729.56</v>
      </c>
      <c r="G31" s="17">
        <f t="shared" si="6"/>
        <v>22.739999999999988</v>
      </c>
      <c r="H31" s="272">
        <f t="shared" si="2"/>
        <v>8706.82</v>
      </c>
      <c r="I31" s="32">
        <v>0</v>
      </c>
      <c r="J31" s="31">
        <v>0</v>
      </c>
      <c r="K31" s="31">
        <v>0</v>
      </c>
      <c r="L31" s="31">
        <v>20.85999999999999</v>
      </c>
      <c r="M31" s="31">
        <v>0</v>
      </c>
      <c r="N31" s="31">
        <v>1.8799999999999997</v>
      </c>
      <c r="O31" s="31">
        <v>0</v>
      </c>
      <c r="P31" s="85">
        <v>0</v>
      </c>
      <c r="Q31" s="32">
        <v>0</v>
      </c>
      <c r="R31" s="31">
        <v>0</v>
      </c>
      <c r="S31" s="31">
        <v>318.2599999999999</v>
      </c>
      <c r="T31" s="31">
        <v>2175.56</v>
      </c>
      <c r="U31" s="31">
        <v>2954.5499999999993</v>
      </c>
      <c r="V31" s="31">
        <v>1348.4900000000005</v>
      </c>
      <c r="W31" s="31">
        <v>821.7899999999998</v>
      </c>
      <c r="X31" s="85">
        <v>1088.17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7736.65</v>
      </c>
      <c r="G32" s="17">
        <f t="shared" si="6"/>
        <v>0</v>
      </c>
      <c r="H32" s="272">
        <f t="shared" si="2"/>
        <v>7736.65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104.87000000000002</v>
      </c>
      <c r="T32" s="31">
        <v>1723.6399999999996</v>
      </c>
      <c r="U32" s="31">
        <v>1773.9900000000005</v>
      </c>
      <c r="V32" s="31">
        <v>1529.7899999999993</v>
      </c>
      <c r="W32" s="31">
        <v>1614.5000000000005</v>
      </c>
      <c r="X32" s="85">
        <v>989.8600000000001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10470.330000000002</v>
      </c>
      <c r="G33" s="17">
        <f t="shared" si="6"/>
        <v>5699.360000000001</v>
      </c>
      <c r="H33" s="272">
        <f>SUM(Q33:X33)</f>
        <v>4770.97</v>
      </c>
      <c r="I33" s="32">
        <v>260.47999999999996</v>
      </c>
      <c r="J33" s="31">
        <v>318.0099999999999</v>
      </c>
      <c r="K33" s="31">
        <v>572.4599999999999</v>
      </c>
      <c r="L33" s="31">
        <v>1353.3800000000006</v>
      </c>
      <c r="M33" s="31">
        <v>1448.68</v>
      </c>
      <c r="N33" s="31">
        <v>837.1599999999999</v>
      </c>
      <c r="O33" s="31">
        <v>686.01</v>
      </c>
      <c r="P33" s="85">
        <v>223.17999999999992</v>
      </c>
      <c r="Q33" s="32">
        <v>152.9</v>
      </c>
      <c r="R33" s="31">
        <v>198.16999999999996</v>
      </c>
      <c r="S33" s="31">
        <v>347.69000000000005</v>
      </c>
      <c r="T33" s="31">
        <v>1369.0800000000004</v>
      </c>
      <c r="U33" s="31">
        <v>646.57</v>
      </c>
      <c r="V33" s="31">
        <v>1500.3400000000001</v>
      </c>
      <c r="W33" s="31">
        <v>431.1100000000001</v>
      </c>
      <c r="X33" s="85">
        <v>125.10999999999997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40441.05</v>
      </c>
      <c r="G34" s="17">
        <f t="shared" si="6"/>
        <v>21318.11</v>
      </c>
      <c r="H34" s="272">
        <f t="shared" si="2"/>
        <v>19122.94</v>
      </c>
      <c r="I34" s="32">
        <v>517.9799999999999</v>
      </c>
      <c r="J34" s="31">
        <v>535.67</v>
      </c>
      <c r="K34" s="31">
        <v>1246.1699999999998</v>
      </c>
      <c r="L34" s="31">
        <v>4664.050000000001</v>
      </c>
      <c r="M34" s="31">
        <v>4203.250000000001</v>
      </c>
      <c r="N34" s="31">
        <v>5630.509999999999</v>
      </c>
      <c r="O34" s="31">
        <v>3348.439999999999</v>
      </c>
      <c r="P34" s="85">
        <v>1172.04</v>
      </c>
      <c r="Q34" s="32">
        <v>389.18999999999994</v>
      </c>
      <c r="R34" s="31">
        <v>367.55000000000007</v>
      </c>
      <c r="S34" s="31">
        <v>1081.8600000000004</v>
      </c>
      <c r="T34" s="31">
        <v>4472.469999999999</v>
      </c>
      <c r="U34" s="31">
        <v>4340.14</v>
      </c>
      <c r="V34" s="31">
        <v>3817.0099999999998</v>
      </c>
      <c r="W34" s="31">
        <v>2689.09</v>
      </c>
      <c r="X34" s="85">
        <v>1965.6300000000003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78592.76</v>
      </c>
      <c r="G35" s="17">
        <f t="shared" si="6"/>
        <v>38087.689999999995</v>
      </c>
      <c r="H35" s="272">
        <f t="shared" si="2"/>
        <v>40505.07</v>
      </c>
      <c r="I35" s="32">
        <v>233.12000000000006</v>
      </c>
      <c r="J35" s="31">
        <v>47.23999999999995</v>
      </c>
      <c r="K35" s="31">
        <v>418.52999999999986</v>
      </c>
      <c r="L35" s="31">
        <v>3652.7800000000007</v>
      </c>
      <c r="M35" s="31">
        <v>5905.4400000000005</v>
      </c>
      <c r="N35" s="31">
        <v>10334.369999999999</v>
      </c>
      <c r="O35" s="31">
        <v>11698.189999999997</v>
      </c>
      <c r="P35" s="85">
        <v>5798.0199999999995</v>
      </c>
      <c r="Q35" s="32">
        <v>282.92</v>
      </c>
      <c r="R35" s="31">
        <v>102.67999999999999</v>
      </c>
      <c r="S35" s="31">
        <v>519.87</v>
      </c>
      <c r="T35" s="31">
        <v>2340.63</v>
      </c>
      <c r="U35" s="31">
        <v>6555.849999999999</v>
      </c>
      <c r="V35" s="31">
        <v>12083.829999999998</v>
      </c>
      <c r="W35" s="31">
        <v>12116.82</v>
      </c>
      <c r="X35" s="85">
        <v>6502.47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7000.34</v>
      </c>
      <c r="G37" s="17">
        <f t="shared" si="6"/>
        <v>3474.07</v>
      </c>
      <c r="H37" s="272">
        <f t="shared" si="2"/>
        <v>3526.2699999999995</v>
      </c>
      <c r="I37" s="32">
        <v>627.9799999999998</v>
      </c>
      <c r="J37" s="31">
        <v>215.87999999999985</v>
      </c>
      <c r="K37" s="31">
        <v>467.17999999999995</v>
      </c>
      <c r="L37" s="31">
        <v>997.1400000000003</v>
      </c>
      <c r="M37" s="31">
        <v>418.70000000000005</v>
      </c>
      <c r="N37" s="31">
        <v>348.82</v>
      </c>
      <c r="O37" s="31">
        <v>266.79999999999995</v>
      </c>
      <c r="P37" s="85">
        <v>131.56999999999996</v>
      </c>
      <c r="Q37" s="32">
        <v>637.8999999999999</v>
      </c>
      <c r="R37" s="31">
        <v>572.9</v>
      </c>
      <c r="S37" s="31">
        <v>970.37</v>
      </c>
      <c r="T37" s="31">
        <v>474.21000000000004</v>
      </c>
      <c r="U37" s="31">
        <v>168.76000000000002</v>
      </c>
      <c r="V37" s="31">
        <v>207.73000000000008</v>
      </c>
      <c r="W37" s="31">
        <v>250.43000000000004</v>
      </c>
      <c r="X37" s="85">
        <v>243.97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16926.76</v>
      </c>
      <c r="G38" s="17">
        <f t="shared" si="6"/>
        <v>8563.339999999998</v>
      </c>
      <c r="H38" s="272">
        <f t="shared" si="2"/>
        <v>8363.42</v>
      </c>
      <c r="I38" s="32">
        <v>422.7700000000001</v>
      </c>
      <c r="J38" s="31">
        <v>354.2700000000001</v>
      </c>
      <c r="K38" s="31">
        <v>1113.22</v>
      </c>
      <c r="L38" s="31">
        <v>1266.21</v>
      </c>
      <c r="M38" s="31">
        <v>1092.0499999999995</v>
      </c>
      <c r="N38" s="31">
        <v>1460.54</v>
      </c>
      <c r="O38" s="31">
        <v>1486.1899999999996</v>
      </c>
      <c r="P38" s="85">
        <v>1368.0899999999997</v>
      </c>
      <c r="Q38" s="32">
        <v>446.60999999999984</v>
      </c>
      <c r="R38" s="31">
        <v>186.28</v>
      </c>
      <c r="S38" s="31">
        <v>1108.3899999999999</v>
      </c>
      <c r="T38" s="31">
        <v>1554.66</v>
      </c>
      <c r="U38" s="31">
        <v>1146.0099999999995</v>
      </c>
      <c r="V38" s="31">
        <v>1009.4000000000003</v>
      </c>
      <c r="W38" s="31">
        <v>1832.8899999999999</v>
      </c>
      <c r="X38" s="85">
        <v>1079.1799999999998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2118.37</v>
      </c>
      <c r="G39" s="17">
        <f t="shared" si="6"/>
        <v>1184.51</v>
      </c>
      <c r="H39" s="272">
        <f t="shared" si="2"/>
        <v>933.86</v>
      </c>
      <c r="I39" s="32">
        <v>49.39000000000004</v>
      </c>
      <c r="J39" s="31">
        <v>0</v>
      </c>
      <c r="K39" s="31">
        <v>183.32999999999998</v>
      </c>
      <c r="L39" s="31">
        <v>146.88000000000002</v>
      </c>
      <c r="M39" s="31">
        <v>228.82000000000002</v>
      </c>
      <c r="N39" s="31">
        <v>267.4399999999999</v>
      </c>
      <c r="O39" s="31">
        <v>262.49999999999994</v>
      </c>
      <c r="P39" s="85">
        <v>46.15000000000003</v>
      </c>
      <c r="Q39" s="32">
        <v>108.54999999999998</v>
      </c>
      <c r="R39" s="31">
        <v>0</v>
      </c>
      <c r="S39" s="31">
        <v>177.79999999999998</v>
      </c>
      <c r="T39" s="31">
        <v>43.480000000000075</v>
      </c>
      <c r="U39" s="31">
        <v>0</v>
      </c>
      <c r="V39" s="31">
        <v>190.57000000000002</v>
      </c>
      <c r="W39" s="31">
        <v>53.11999999999995</v>
      </c>
      <c r="X39" s="85">
        <v>360.34000000000003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7424.66</v>
      </c>
      <c r="G40" s="17">
        <f t="shared" si="6"/>
        <v>3123.4700000000003</v>
      </c>
      <c r="H40" s="272">
        <f t="shared" si="2"/>
        <v>4301.19</v>
      </c>
      <c r="I40" s="32">
        <v>1.7400000000000055</v>
      </c>
      <c r="J40" s="31">
        <v>0</v>
      </c>
      <c r="K40" s="31">
        <v>111.16999999999999</v>
      </c>
      <c r="L40" s="31">
        <v>109.28999999999999</v>
      </c>
      <c r="M40" s="31">
        <v>240.09000000000003</v>
      </c>
      <c r="N40" s="31">
        <v>1321.2800000000002</v>
      </c>
      <c r="O40" s="31">
        <v>1111.6499999999999</v>
      </c>
      <c r="P40" s="85">
        <v>228.25000000000006</v>
      </c>
      <c r="Q40" s="32">
        <v>0</v>
      </c>
      <c r="R40" s="31">
        <v>0</v>
      </c>
      <c r="S40" s="31">
        <v>209.16999999999996</v>
      </c>
      <c r="T40" s="31">
        <v>322.3</v>
      </c>
      <c r="U40" s="31">
        <v>383.63999999999976</v>
      </c>
      <c r="V40" s="31">
        <v>823.5700000000002</v>
      </c>
      <c r="W40" s="31">
        <v>1311.5499999999995</v>
      </c>
      <c r="X40" s="85">
        <v>1250.9599999999998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2471.85</v>
      </c>
      <c r="G42" s="17">
        <f t="shared" si="6"/>
        <v>884</v>
      </c>
      <c r="H42" s="272">
        <f t="shared" si="2"/>
        <v>1587.85</v>
      </c>
      <c r="I42" s="32">
        <v>32.45000000000001</v>
      </c>
      <c r="J42" s="31">
        <v>5.1299999999999955</v>
      </c>
      <c r="K42" s="31">
        <v>199.73000000000002</v>
      </c>
      <c r="L42" s="31">
        <v>0</v>
      </c>
      <c r="M42" s="31">
        <v>161.95999999999998</v>
      </c>
      <c r="N42" s="31">
        <v>185.76999999999992</v>
      </c>
      <c r="O42" s="31">
        <v>164.62</v>
      </c>
      <c r="P42" s="85">
        <v>134.34</v>
      </c>
      <c r="Q42" s="32">
        <v>0</v>
      </c>
      <c r="R42" s="31">
        <v>6.640000000000007</v>
      </c>
      <c r="S42" s="31">
        <v>178.7599999999999</v>
      </c>
      <c r="T42" s="31">
        <v>644.6500000000001</v>
      </c>
      <c r="U42" s="31">
        <v>346.18000000000006</v>
      </c>
      <c r="V42" s="31">
        <v>169.98000000000002</v>
      </c>
      <c r="W42" s="31">
        <v>10.61999999999999</v>
      </c>
      <c r="X42" s="85">
        <v>231.02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178967.72999999998</v>
      </c>
      <c r="G43" s="17">
        <f t="shared" si="6"/>
        <v>95611.85</v>
      </c>
      <c r="H43" s="272">
        <f t="shared" si="2"/>
        <v>83355.87999999999</v>
      </c>
      <c r="I43" s="32">
        <v>2.739999999999992</v>
      </c>
      <c r="J43" s="31">
        <v>127.55</v>
      </c>
      <c r="K43" s="31">
        <v>1015.3400000000001</v>
      </c>
      <c r="L43" s="31">
        <v>10211.269999999999</v>
      </c>
      <c r="M43" s="31">
        <v>18552.420000000006</v>
      </c>
      <c r="N43" s="31">
        <v>25090.850000000002</v>
      </c>
      <c r="O43" s="31">
        <v>26807.75</v>
      </c>
      <c r="P43" s="85">
        <v>13803.93</v>
      </c>
      <c r="Q43" s="32">
        <v>0.9100000000000219</v>
      </c>
      <c r="R43" s="31">
        <v>138.32</v>
      </c>
      <c r="S43" s="31">
        <v>1126.5700000000002</v>
      </c>
      <c r="T43" s="31">
        <v>5589.109999999998</v>
      </c>
      <c r="U43" s="31">
        <v>10044.990000000002</v>
      </c>
      <c r="V43" s="31">
        <v>19135.08</v>
      </c>
      <c r="W43" s="31">
        <v>28788.929999999993</v>
      </c>
      <c r="X43" s="85">
        <v>18531.969999999994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560464.32</v>
      </c>
      <c r="G44" s="17">
        <f t="shared" si="4"/>
        <v>354033.49</v>
      </c>
      <c r="H44" s="272">
        <f t="shared" si="2"/>
        <v>206430.83</v>
      </c>
      <c r="I44" s="32">
        <v>140.01000000000002</v>
      </c>
      <c r="J44" s="31">
        <v>107.51000000000005</v>
      </c>
      <c r="K44" s="31">
        <v>7726.6500000000015</v>
      </c>
      <c r="L44" s="31">
        <v>60333.35000000001</v>
      </c>
      <c r="M44" s="31">
        <v>81905.62</v>
      </c>
      <c r="N44" s="31">
        <v>93499.96000000002</v>
      </c>
      <c r="O44" s="31">
        <v>71887.73</v>
      </c>
      <c r="P44" s="85">
        <v>38432.659999999996</v>
      </c>
      <c r="Q44" s="32">
        <v>5.620000000000013</v>
      </c>
      <c r="R44" s="31">
        <v>540.5000000000001</v>
      </c>
      <c r="S44" s="31">
        <v>3396.0500000000006</v>
      </c>
      <c r="T44" s="31">
        <v>21683.929999999997</v>
      </c>
      <c r="U44" s="31">
        <v>32936.729999999996</v>
      </c>
      <c r="V44" s="31">
        <v>56720.50999999999</v>
      </c>
      <c r="W44" s="31">
        <v>57244.34</v>
      </c>
      <c r="X44" s="85">
        <v>33903.149999999994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155615.32999999996</v>
      </c>
      <c r="G45" s="17">
        <f t="shared" si="4"/>
        <v>85218.78999999998</v>
      </c>
      <c r="H45" s="272">
        <f t="shared" si="2"/>
        <v>70396.54</v>
      </c>
      <c r="I45" s="32">
        <v>396.4000000000003</v>
      </c>
      <c r="J45" s="31">
        <v>24.680000000000035</v>
      </c>
      <c r="K45" s="31">
        <v>406.4099999999999</v>
      </c>
      <c r="L45" s="31">
        <v>5872.489999999999</v>
      </c>
      <c r="M45" s="31">
        <v>12598.12</v>
      </c>
      <c r="N45" s="31">
        <v>23164.77999999999</v>
      </c>
      <c r="O45" s="31">
        <v>26444.329999999994</v>
      </c>
      <c r="P45" s="85">
        <v>16311.579999999993</v>
      </c>
      <c r="Q45" s="32">
        <v>525.14</v>
      </c>
      <c r="R45" s="31">
        <v>0</v>
      </c>
      <c r="S45" s="31">
        <v>606.3900000000002</v>
      </c>
      <c r="T45" s="31">
        <v>2759.15</v>
      </c>
      <c r="U45" s="31">
        <v>4744.619999999997</v>
      </c>
      <c r="V45" s="31">
        <v>16644.289999999997</v>
      </c>
      <c r="W45" s="31">
        <v>24776.46</v>
      </c>
      <c r="X45" s="85">
        <v>20340.489999999994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10959.289999999999</v>
      </c>
      <c r="G47" s="17">
        <f t="shared" si="4"/>
        <v>5544.76</v>
      </c>
      <c r="H47" s="272">
        <f t="shared" si="2"/>
        <v>5414.529999999999</v>
      </c>
      <c r="I47" s="32">
        <v>34.73000000000001</v>
      </c>
      <c r="J47" s="31">
        <v>0</v>
      </c>
      <c r="K47" s="31">
        <v>259.57000000000005</v>
      </c>
      <c r="L47" s="31">
        <v>1288.2600000000002</v>
      </c>
      <c r="M47" s="31">
        <v>1248.7400000000002</v>
      </c>
      <c r="N47" s="31">
        <v>986.8600000000001</v>
      </c>
      <c r="O47" s="31">
        <v>1261.94</v>
      </c>
      <c r="P47" s="85">
        <v>464.6600000000001</v>
      </c>
      <c r="Q47" s="32">
        <v>40.63</v>
      </c>
      <c r="R47" s="31">
        <v>33.78</v>
      </c>
      <c r="S47" s="31">
        <v>166.12000000000003</v>
      </c>
      <c r="T47" s="31">
        <v>606.56</v>
      </c>
      <c r="U47" s="31">
        <v>1165.6799999999996</v>
      </c>
      <c r="V47" s="31">
        <v>1482.6599999999996</v>
      </c>
      <c r="W47" s="31">
        <v>1189.6100000000001</v>
      </c>
      <c r="X47" s="85">
        <v>729.4900000000002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79644.31999999999</v>
      </c>
      <c r="G48" s="17">
        <f t="shared" si="4"/>
        <v>65216.12999999999</v>
      </c>
      <c r="H48" s="272">
        <f t="shared" si="2"/>
        <v>14428.190000000002</v>
      </c>
      <c r="I48" s="32">
        <v>1234.9699999999996</v>
      </c>
      <c r="J48" s="31">
        <v>436.45999999999987</v>
      </c>
      <c r="K48" s="31">
        <v>4990.33</v>
      </c>
      <c r="L48" s="31">
        <v>28480.02999999999</v>
      </c>
      <c r="M48" s="31">
        <v>13225.49</v>
      </c>
      <c r="N48" s="31">
        <v>9527.000000000002</v>
      </c>
      <c r="O48" s="31">
        <v>6030.029999999998</v>
      </c>
      <c r="P48" s="85">
        <v>1291.82</v>
      </c>
      <c r="Q48" s="32">
        <v>820.0199999999995</v>
      </c>
      <c r="R48" s="31">
        <v>348.5300000000002</v>
      </c>
      <c r="S48" s="31">
        <v>2174.970000000001</v>
      </c>
      <c r="T48" s="31">
        <v>2692.680000000001</v>
      </c>
      <c r="U48" s="31">
        <v>1805.019999999999</v>
      </c>
      <c r="V48" s="31">
        <v>3125.9300000000003</v>
      </c>
      <c r="W48" s="31">
        <v>2445.7699999999995</v>
      </c>
      <c r="X48" s="85">
        <v>1015.2699999999999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23913.690000000002</v>
      </c>
      <c r="G49" s="17">
        <f t="shared" si="4"/>
        <v>11247.840000000004</v>
      </c>
      <c r="H49" s="272">
        <f t="shared" si="2"/>
        <v>12665.85</v>
      </c>
      <c r="I49" s="32">
        <v>684.1200000000001</v>
      </c>
      <c r="J49" s="31">
        <v>416.2400000000002</v>
      </c>
      <c r="K49" s="31">
        <v>1463.6400000000008</v>
      </c>
      <c r="L49" s="31">
        <v>2656.030000000001</v>
      </c>
      <c r="M49" s="31">
        <v>1534.0299999999995</v>
      </c>
      <c r="N49" s="31">
        <v>1145.5200000000011</v>
      </c>
      <c r="O49" s="31">
        <v>2137.01</v>
      </c>
      <c r="P49" s="85">
        <v>1211.2500000000007</v>
      </c>
      <c r="Q49" s="32">
        <v>171.4500000000001</v>
      </c>
      <c r="R49" s="31">
        <v>540.3199999999999</v>
      </c>
      <c r="S49" s="31">
        <v>2673.1999999999994</v>
      </c>
      <c r="T49" s="31">
        <v>1495.2900000000006</v>
      </c>
      <c r="U49" s="31">
        <v>2272.2599999999993</v>
      </c>
      <c r="V49" s="31">
        <v>1705.2399999999982</v>
      </c>
      <c r="W49" s="31">
        <v>1985.8700000000003</v>
      </c>
      <c r="X49" s="85">
        <v>1822.2200000000007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72160.06</v>
      </c>
      <c r="G51" s="17">
        <f t="shared" si="4"/>
        <v>42476.77</v>
      </c>
      <c r="H51" s="272">
        <f t="shared" si="2"/>
        <v>29683.289999999997</v>
      </c>
      <c r="I51" s="32">
        <v>113.21999999999998</v>
      </c>
      <c r="J51" s="31">
        <v>211.88999999999996</v>
      </c>
      <c r="K51" s="31">
        <v>2026.0099999999998</v>
      </c>
      <c r="L51" s="31">
        <v>7197.3899999999985</v>
      </c>
      <c r="M51" s="31">
        <v>9592.089999999998</v>
      </c>
      <c r="N51" s="31">
        <v>10165.16</v>
      </c>
      <c r="O51" s="31">
        <v>8156.34</v>
      </c>
      <c r="P51" s="85">
        <v>5014.670000000001</v>
      </c>
      <c r="Q51" s="32">
        <v>37.610000000000035</v>
      </c>
      <c r="R51" s="31">
        <v>553.24</v>
      </c>
      <c r="S51" s="31">
        <v>1529.16</v>
      </c>
      <c r="T51" s="31">
        <v>5580.21</v>
      </c>
      <c r="U51" s="31">
        <v>5952.909999999999</v>
      </c>
      <c r="V51" s="31">
        <v>7059.479999999999</v>
      </c>
      <c r="W51" s="31">
        <v>6612.36</v>
      </c>
      <c r="X51" s="85">
        <v>2358.3199999999997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6438.799999999999</v>
      </c>
      <c r="G52" s="17">
        <f t="shared" si="4"/>
        <v>3573.2999999999997</v>
      </c>
      <c r="H52" s="272">
        <f>SUM(Q52:X52)</f>
        <v>2865.4999999999995</v>
      </c>
      <c r="I52" s="32">
        <v>68</v>
      </c>
      <c r="J52" s="31">
        <v>96.74</v>
      </c>
      <c r="K52" s="31">
        <v>95.13000000000005</v>
      </c>
      <c r="L52" s="31">
        <v>338.81999999999965</v>
      </c>
      <c r="M52" s="31">
        <v>325.84000000000015</v>
      </c>
      <c r="N52" s="31">
        <v>455.64999999999986</v>
      </c>
      <c r="O52" s="31">
        <v>1652.2699999999998</v>
      </c>
      <c r="P52" s="85">
        <v>540.8499999999998</v>
      </c>
      <c r="Q52" s="32">
        <v>9.399999999999991</v>
      </c>
      <c r="R52" s="31">
        <v>3.159999999999996</v>
      </c>
      <c r="S52" s="31">
        <v>445.20999999999987</v>
      </c>
      <c r="T52" s="31">
        <v>350.65999999999997</v>
      </c>
      <c r="U52" s="31">
        <v>968.4899999999999</v>
      </c>
      <c r="V52" s="31">
        <v>567.0999999999999</v>
      </c>
      <c r="W52" s="31">
        <v>241.37999999999994</v>
      </c>
      <c r="X52" s="85">
        <v>280.1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13792.920000000002</v>
      </c>
      <c r="G53" s="17">
        <f>SUM(I53:P53)</f>
        <v>7309.260000000002</v>
      </c>
      <c r="H53" s="272">
        <f>SUM(Q53:X53)</f>
        <v>6483.66</v>
      </c>
      <c r="I53" s="32">
        <v>6536.300000000001</v>
      </c>
      <c r="J53" s="31">
        <v>486.84000000000015</v>
      </c>
      <c r="K53" s="31">
        <v>144.46000000000004</v>
      </c>
      <c r="L53" s="31">
        <v>24.72000000000002</v>
      </c>
      <c r="M53" s="31">
        <v>1.1000000000000036</v>
      </c>
      <c r="N53" s="31">
        <v>115.84</v>
      </c>
      <c r="O53" s="31">
        <v>0</v>
      </c>
      <c r="P53" s="85">
        <v>0</v>
      </c>
      <c r="Q53" s="32">
        <v>5342.95</v>
      </c>
      <c r="R53" s="31">
        <v>491.96000000000004</v>
      </c>
      <c r="S53" s="31">
        <v>470.7499999999999</v>
      </c>
      <c r="T53" s="31">
        <v>174.36000000000007</v>
      </c>
      <c r="U53" s="31">
        <v>0</v>
      </c>
      <c r="V53" s="31">
        <v>0</v>
      </c>
      <c r="W53" s="31">
        <v>3.640000000000004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226378.52000000002</v>
      </c>
      <c r="G54" s="54">
        <f>SUM(G55:G61)</f>
        <v>144943.46</v>
      </c>
      <c r="H54" s="270">
        <f>SUM(H55:H61)</f>
        <v>81435.06000000001</v>
      </c>
      <c r="I54" s="55">
        <f>SUM(I55:I61)</f>
        <v>4125.87</v>
      </c>
      <c r="J54" s="56">
        <f aca="true" t="shared" si="7" ref="J54:X54">SUM(J55:J61)</f>
        <v>6909.24</v>
      </c>
      <c r="K54" s="56">
        <f t="shared" si="7"/>
        <v>40371.35</v>
      </c>
      <c r="L54" s="56">
        <f t="shared" si="7"/>
        <v>44660.900000000016</v>
      </c>
      <c r="M54" s="56">
        <f>SUM(M55:M61)</f>
        <v>16686.5</v>
      </c>
      <c r="N54" s="56">
        <f t="shared" si="7"/>
        <v>12179.240000000002</v>
      </c>
      <c r="O54" s="56">
        <f t="shared" si="7"/>
        <v>13374.369999999997</v>
      </c>
      <c r="P54" s="253">
        <f>SUM(P55:P61)</f>
        <v>6635.989999999999</v>
      </c>
      <c r="Q54" s="55">
        <f t="shared" si="7"/>
        <v>4340.13</v>
      </c>
      <c r="R54" s="56">
        <f t="shared" si="7"/>
        <v>4689.26</v>
      </c>
      <c r="S54" s="56">
        <f t="shared" si="7"/>
        <v>20090.750000000004</v>
      </c>
      <c r="T54" s="56">
        <f t="shared" si="7"/>
        <v>12979.420000000002</v>
      </c>
      <c r="U54" s="56">
        <f t="shared" si="7"/>
        <v>5941.27</v>
      </c>
      <c r="V54" s="56">
        <f t="shared" si="7"/>
        <v>9584.34</v>
      </c>
      <c r="W54" s="56">
        <f t="shared" si="7"/>
        <v>13209.17</v>
      </c>
      <c r="X54" s="253">
        <f t="shared" si="7"/>
        <v>10600.720000000001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78847.73999999999</v>
      </c>
      <c r="G55" s="17">
        <f t="shared" si="4"/>
        <v>65657.39</v>
      </c>
      <c r="H55" s="272">
        <f t="shared" si="2"/>
        <v>13190.349999999999</v>
      </c>
      <c r="I55" s="255">
        <v>481.02</v>
      </c>
      <c r="J55" s="33">
        <v>2145.08</v>
      </c>
      <c r="K55" s="33">
        <v>20025.659999999996</v>
      </c>
      <c r="L55" s="33">
        <v>24048.38000000001</v>
      </c>
      <c r="M55" s="33">
        <v>10246.25</v>
      </c>
      <c r="N55" s="33">
        <v>5171.740000000002</v>
      </c>
      <c r="O55" s="33">
        <v>2429.6800000000003</v>
      </c>
      <c r="P55" s="85">
        <v>1109.5800000000002</v>
      </c>
      <c r="Q55" s="255">
        <v>459.7199999999999</v>
      </c>
      <c r="R55" s="33">
        <v>1043.03</v>
      </c>
      <c r="S55" s="33">
        <v>3082.0499999999997</v>
      </c>
      <c r="T55" s="33">
        <v>3261.1600000000003</v>
      </c>
      <c r="U55" s="33">
        <v>2302.67</v>
      </c>
      <c r="V55" s="33">
        <v>1783.0699999999995</v>
      </c>
      <c r="W55" s="33">
        <v>985.6400000000001</v>
      </c>
      <c r="X55" s="256">
        <v>273.0100000000001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54583.03</v>
      </c>
      <c r="G56" s="17">
        <f t="shared" si="4"/>
        <v>25799.28</v>
      </c>
      <c r="H56" s="272">
        <f t="shared" si="2"/>
        <v>28783.75</v>
      </c>
      <c r="I56" s="255">
        <v>943.67</v>
      </c>
      <c r="J56" s="33">
        <v>1262.8600000000004</v>
      </c>
      <c r="K56" s="33">
        <v>1433.6500000000005</v>
      </c>
      <c r="L56" s="33">
        <v>2388.0300000000007</v>
      </c>
      <c r="M56" s="33">
        <v>2907.9700000000007</v>
      </c>
      <c r="N56" s="33">
        <v>3377.58</v>
      </c>
      <c r="O56" s="33">
        <v>9009.3</v>
      </c>
      <c r="P56" s="85">
        <v>4476.219999999999</v>
      </c>
      <c r="Q56" s="255">
        <v>1817.0700000000002</v>
      </c>
      <c r="R56" s="33">
        <v>459.75999999999993</v>
      </c>
      <c r="S56" s="33">
        <v>803.7200000000003</v>
      </c>
      <c r="T56" s="33">
        <v>1090.1399999999999</v>
      </c>
      <c r="U56" s="33">
        <v>1242.9899999999998</v>
      </c>
      <c r="V56" s="33">
        <v>5062.28</v>
      </c>
      <c r="W56" s="33">
        <v>9449.850000000002</v>
      </c>
      <c r="X56" s="256">
        <v>8857.94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10164.469999999998</v>
      </c>
      <c r="G57" s="17">
        <f t="shared" si="4"/>
        <v>7841.709999999998</v>
      </c>
      <c r="H57" s="272">
        <f t="shared" si="2"/>
        <v>2322.759999999999</v>
      </c>
      <c r="I57" s="255">
        <v>1188.2899999999995</v>
      </c>
      <c r="J57" s="33">
        <v>1165.2099999999982</v>
      </c>
      <c r="K57" s="33">
        <v>3356.8199999999997</v>
      </c>
      <c r="L57" s="33">
        <v>1389.6499999999996</v>
      </c>
      <c r="M57" s="33">
        <v>209.6800000000001</v>
      </c>
      <c r="N57" s="33">
        <v>334.0700000000001</v>
      </c>
      <c r="O57" s="33">
        <v>65.40000000000012</v>
      </c>
      <c r="P57" s="85">
        <v>132.5900000000001</v>
      </c>
      <c r="Q57" s="255">
        <v>674.9399999999994</v>
      </c>
      <c r="R57" s="33">
        <v>790.5899999999999</v>
      </c>
      <c r="S57" s="33">
        <v>538.5200000000001</v>
      </c>
      <c r="T57" s="33">
        <v>65.33999999999973</v>
      </c>
      <c r="U57" s="33">
        <v>54.79000000000012</v>
      </c>
      <c r="V57" s="33">
        <v>24.42999999999995</v>
      </c>
      <c r="W57" s="33">
        <v>174.15000000000003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3629.459999999999</v>
      </c>
      <c r="G58" s="17">
        <f t="shared" si="4"/>
        <v>1720.6599999999996</v>
      </c>
      <c r="H58" s="272">
        <f t="shared" si="2"/>
        <v>1908.7999999999995</v>
      </c>
      <c r="I58" s="255">
        <v>506.4900000000001</v>
      </c>
      <c r="J58" s="33">
        <v>328.33999999999986</v>
      </c>
      <c r="K58" s="33">
        <v>574.3899999999993</v>
      </c>
      <c r="L58" s="33">
        <v>107.75000000000023</v>
      </c>
      <c r="M58" s="33">
        <v>16.920000000000268</v>
      </c>
      <c r="N58" s="33">
        <v>127.47999999999982</v>
      </c>
      <c r="O58" s="33">
        <v>0</v>
      </c>
      <c r="P58" s="85">
        <v>59.29000000000006</v>
      </c>
      <c r="Q58" s="255">
        <v>298.03999999999985</v>
      </c>
      <c r="R58" s="33">
        <v>467.20000000000005</v>
      </c>
      <c r="S58" s="33">
        <v>407.59999999999997</v>
      </c>
      <c r="T58" s="33">
        <v>689.2199999999997</v>
      </c>
      <c r="U58" s="33">
        <v>0</v>
      </c>
      <c r="V58" s="33">
        <v>0</v>
      </c>
      <c r="W58" s="33">
        <v>46.74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44108.11000000001</v>
      </c>
      <c r="G59" s="17">
        <f t="shared" si="4"/>
        <v>24477.58</v>
      </c>
      <c r="H59" s="272">
        <f t="shared" si="2"/>
        <v>19630.530000000006</v>
      </c>
      <c r="I59" s="255">
        <v>0</v>
      </c>
      <c r="J59" s="33">
        <v>590.63</v>
      </c>
      <c r="K59" s="33">
        <v>9987.330000000004</v>
      </c>
      <c r="L59" s="33">
        <v>11009.160000000002</v>
      </c>
      <c r="M59" s="33">
        <v>1637.9599999999996</v>
      </c>
      <c r="N59" s="33">
        <v>743.5099999999996</v>
      </c>
      <c r="O59" s="33">
        <v>344.92000000000013</v>
      </c>
      <c r="P59" s="85">
        <v>164.06999999999994</v>
      </c>
      <c r="Q59" s="255">
        <v>0</v>
      </c>
      <c r="R59" s="33">
        <v>717.9000000000002</v>
      </c>
      <c r="S59" s="33">
        <v>12143.370000000004</v>
      </c>
      <c r="T59" s="33">
        <v>4358.970000000003</v>
      </c>
      <c r="U59" s="33">
        <v>1049.8000000000002</v>
      </c>
      <c r="V59" s="33">
        <v>717.4899999999998</v>
      </c>
      <c r="W59" s="33">
        <v>564.39</v>
      </c>
      <c r="X59" s="256">
        <v>78.60999999999996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5549.740000000001</v>
      </c>
      <c r="G60" s="17">
        <f t="shared" si="4"/>
        <v>4370.1900000000005</v>
      </c>
      <c r="H60" s="272">
        <f t="shared" si="2"/>
        <v>1179.55</v>
      </c>
      <c r="I60" s="255">
        <v>0</v>
      </c>
      <c r="J60" s="33">
        <v>220.09999999999997</v>
      </c>
      <c r="K60" s="33">
        <v>1866.8699999999997</v>
      </c>
      <c r="L60" s="33">
        <v>1625.1200000000008</v>
      </c>
      <c r="M60" s="33">
        <v>170.94000000000008</v>
      </c>
      <c r="N60" s="33">
        <v>267.69</v>
      </c>
      <c r="O60" s="33">
        <v>214.63</v>
      </c>
      <c r="P60" s="85">
        <v>4.839999999999997</v>
      </c>
      <c r="Q60" s="255">
        <v>4.5300000000000065</v>
      </c>
      <c r="R60" s="33">
        <v>302.22999999999996</v>
      </c>
      <c r="S60" s="33">
        <v>257.85</v>
      </c>
      <c r="T60" s="33">
        <v>284.27000000000004</v>
      </c>
      <c r="U60" s="33">
        <v>218.29</v>
      </c>
      <c r="V60" s="33">
        <v>0</v>
      </c>
      <c r="W60" s="33">
        <v>110.55000000000004</v>
      </c>
      <c r="X60" s="256">
        <v>1.83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29495.97</v>
      </c>
      <c r="G61" s="17">
        <f t="shared" si="4"/>
        <v>15076.649999999998</v>
      </c>
      <c r="H61" s="272">
        <f t="shared" si="2"/>
        <v>14419.320000000002</v>
      </c>
      <c r="I61" s="255">
        <v>1006.4000000000002</v>
      </c>
      <c r="J61" s="33">
        <v>1197.0200000000002</v>
      </c>
      <c r="K61" s="33">
        <v>3126.6299999999987</v>
      </c>
      <c r="L61" s="33">
        <v>4092.81</v>
      </c>
      <c r="M61" s="33">
        <v>1496.7800000000002</v>
      </c>
      <c r="N61" s="33">
        <v>2157.1700000000005</v>
      </c>
      <c r="O61" s="33">
        <v>1310.439999999999</v>
      </c>
      <c r="P61" s="85">
        <v>689.4</v>
      </c>
      <c r="Q61" s="255">
        <v>1085.8300000000006</v>
      </c>
      <c r="R61" s="33">
        <v>908.55</v>
      </c>
      <c r="S61" s="33">
        <v>2857.64</v>
      </c>
      <c r="T61" s="33">
        <v>3230.3200000000006</v>
      </c>
      <c r="U61" s="33">
        <v>1072.73</v>
      </c>
      <c r="V61" s="33">
        <v>1997.07</v>
      </c>
      <c r="W61" s="33">
        <v>1877.8500000000004</v>
      </c>
      <c r="X61" s="256">
        <v>1389.3299999999992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315358.62</v>
      </c>
      <c r="G62" s="97">
        <f t="shared" si="4"/>
        <v>134734.27000000002</v>
      </c>
      <c r="H62" s="274">
        <f>SUM(Q62:X62)</f>
        <v>180624.34999999998</v>
      </c>
      <c r="I62" s="98">
        <v>740.0000000000002</v>
      </c>
      <c r="J62" s="94">
        <v>590.0400000000001</v>
      </c>
      <c r="K62" s="94">
        <v>1946.2800000000002</v>
      </c>
      <c r="L62" s="94">
        <v>3427.7000000000007</v>
      </c>
      <c r="M62" s="94">
        <v>4721.590000000001</v>
      </c>
      <c r="N62" s="94">
        <v>13002.069999999996</v>
      </c>
      <c r="O62" s="94">
        <v>42380.01</v>
      </c>
      <c r="P62" s="95">
        <v>67926.58</v>
      </c>
      <c r="Q62" s="98">
        <v>1170.6399999999996</v>
      </c>
      <c r="R62" s="94">
        <v>357.92999999999984</v>
      </c>
      <c r="S62" s="94">
        <v>1799.9000000000005</v>
      </c>
      <c r="T62" s="94">
        <v>2438.789999999999</v>
      </c>
      <c r="U62" s="94">
        <v>1499.3799999999985</v>
      </c>
      <c r="V62" s="94">
        <v>14892.599999999988</v>
      </c>
      <c r="W62" s="94">
        <v>58538.759999999995</v>
      </c>
      <c r="X62" s="95">
        <v>99926.35000000002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130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14362.256</v>
      </c>
      <c r="G6" s="60">
        <f>SUM(I6:P6)</f>
        <v>7690.299000000001</v>
      </c>
      <c r="H6" s="268">
        <f>SUM(Q6:X6)</f>
        <v>6671.9569999999985</v>
      </c>
      <c r="I6" s="61">
        <v>1042.189</v>
      </c>
      <c r="J6" s="62">
        <v>1515.617</v>
      </c>
      <c r="K6" s="62">
        <v>2013.307</v>
      </c>
      <c r="L6" s="62">
        <v>1987.997</v>
      </c>
      <c r="M6" s="62">
        <v>565.778</v>
      </c>
      <c r="N6" s="62">
        <v>324.668</v>
      </c>
      <c r="O6" s="62">
        <v>165.818</v>
      </c>
      <c r="P6" s="249">
        <v>74.925</v>
      </c>
      <c r="Q6" s="61">
        <v>824.164</v>
      </c>
      <c r="R6" s="62">
        <v>1288.289</v>
      </c>
      <c r="S6" s="62">
        <v>1782.569</v>
      </c>
      <c r="T6" s="62">
        <v>1699.687</v>
      </c>
      <c r="U6" s="62">
        <v>526.106</v>
      </c>
      <c r="V6" s="62">
        <v>300.663</v>
      </c>
      <c r="W6" s="62">
        <v>174.699</v>
      </c>
      <c r="X6" s="249">
        <v>75.78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66830.6</v>
      </c>
      <c r="G9" s="50">
        <f>SUM(I9:P9)</f>
        <v>40697.42999999999</v>
      </c>
      <c r="H9" s="269">
        <f>SUM(Q9:X9)</f>
        <v>26133.170000000006</v>
      </c>
      <c r="I9" s="51">
        <f aca="true" t="shared" si="0" ref="I9:X9">I10+I24+I54+I62</f>
        <v>6565.98</v>
      </c>
      <c r="J9" s="52">
        <f t="shared" si="0"/>
        <v>758.49</v>
      </c>
      <c r="K9" s="52">
        <f t="shared" si="0"/>
        <v>2010.23</v>
      </c>
      <c r="L9" s="52">
        <f t="shared" si="0"/>
        <v>6052.91</v>
      </c>
      <c r="M9" s="52">
        <f t="shared" si="0"/>
        <v>5225.96</v>
      </c>
      <c r="N9" s="52">
        <f t="shared" si="0"/>
        <v>6625.939999999999</v>
      </c>
      <c r="O9" s="52">
        <f t="shared" si="0"/>
        <v>7406.499999999999</v>
      </c>
      <c r="P9" s="252">
        <f t="shared" si="0"/>
        <v>6051.42</v>
      </c>
      <c r="Q9" s="51">
        <f t="shared" si="0"/>
        <v>5184.65</v>
      </c>
      <c r="R9" s="52">
        <f t="shared" si="0"/>
        <v>759.36</v>
      </c>
      <c r="S9" s="52">
        <f t="shared" si="0"/>
        <v>1526.3600000000001</v>
      </c>
      <c r="T9" s="52">
        <f t="shared" si="0"/>
        <v>3184.980000000001</v>
      </c>
      <c r="U9" s="52">
        <f t="shared" si="0"/>
        <v>2760.71</v>
      </c>
      <c r="V9" s="52">
        <f t="shared" si="0"/>
        <v>3822.2400000000002</v>
      </c>
      <c r="W9" s="52">
        <f t="shared" si="0"/>
        <v>5015.789999999999</v>
      </c>
      <c r="X9" s="252">
        <f t="shared" si="0"/>
        <v>3879.08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16740.44</v>
      </c>
      <c r="G10" s="54">
        <f>SUM(I10:P10)</f>
        <v>8977.86</v>
      </c>
      <c r="H10" s="270">
        <f>SUM(Q10:X10)</f>
        <v>7762.579999999999</v>
      </c>
      <c r="I10" s="55">
        <f>SUM(I11:I23)</f>
        <v>5516.7699999999995</v>
      </c>
      <c r="J10" s="56">
        <f>SUM(J11:J23)</f>
        <v>336.18</v>
      </c>
      <c r="K10" s="56">
        <f>SUM(K11:K23)</f>
        <v>191.99</v>
      </c>
      <c r="L10" s="56">
        <f aca="true" t="shared" si="1" ref="L10:X10">SUM(L11:L23)</f>
        <v>379.05</v>
      </c>
      <c r="M10" s="56">
        <f t="shared" si="1"/>
        <v>415.26</v>
      </c>
      <c r="N10" s="56">
        <f t="shared" si="1"/>
        <v>554.16</v>
      </c>
      <c r="O10" s="56">
        <f t="shared" si="1"/>
        <v>815.99</v>
      </c>
      <c r="P10" s="253">
        <f t="shared" si="1"/>
        <v>768.46</v>
      </c>
      <c r="Q10" s="55">
        <f t="shared" si="1"/>
        <v>4522.98</v>
      </c>
      <c r="R10" s="56">
        <f t="shared" si="1"/>
        <v>453.82000000000005</v>
      </c>
      <c r="S10" s="56">
        <f t="shared" si="1"/>
        <v>315.46000000000004</v>
      </c>
      <c r="T10" s="56">
        <f t="shared" si="1"/>
        <v>461.47999999999996</v>
      </c>
      <c r="U10" s="56">
        <f t="shared" si="1"/>
        <v>336.23</v>
      </c>
      <c r="V10" s="56">
        <f t="shared" si="1"/>
        <v>442.2</v>
      </c>
      <c r="W10" s="56">
        <f t="shared" si="1"/>
        <v>735.94</v>
      </c>
      <c r="X10" s="253">
        <f t="shared" si="1"/>
        <v>494.47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1866.8799999999997</v>
      </c>
      <c r="G11" s="19">
        <f>SUM(I11:P11)</f>
        <v>1086.61</v>
      </c>
      <c r="H11" s="271">
        <f aca="true" t="shared" si="2" ref="H11:H61">SUM(Q11:X11)</f>
        <v>780.2699999999999</v>
      </c>
      <c r="I11" s="18">
        <v>0</v>
      </c>
      <c r="J11" s="31">
        <v>15.89</v>
      </c>
      <c r="K11" s="31">
        <v>104.32</v>
      </c>
      <c r="L11" s="31">
        <v>187.84</v>
      </c>
      <c r="M11" s="31">
        <v>226.35</v>
      </c>
      <c r="N11" s="31">
        <v>218.38</v>
      </c>
      <c r="O11" s="31">
        <v>240.07999999999998</v>
      </c>
      <c r="P11" s="85">
        <v>93.75</v>
      </c>
      <c r="Q11" s="32">
        <v>0</v>
      </c>
      <c r="R11" s="31">
        <v>102.86</v>
      </c>
      <c r="S11" s="31">
        <v>41.029999999999994</v>
      </c>
      <c r="T11" s="31">
        <v>167.54</v>
      </c>
      <c r="U11" s="31">
        <v>95.99000000000001</v>
      </c>
      <c r="V11" s="31">
        <v>142.45</v>
      </c>
      <c r="W11" s="31">
        <v>116.76</v>
      </c>
      <c r="X11" s="85">
        <v>113.64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28.92</v>
      </c>
      <c r="G12" s="19">
        <f aca="true" t="shared" si="4" ref="G12:G62">SUM(I12:P12)</f>
        <v>14.540000000000001</v>
      </c>
      <c r="H12" s="271">
        <f t="shared" si="2"/>
        <v>14.38</v>
      </c>
      <c r="I12" s="18">
        <v>0</v>
      </c>
      <c r="J12" s="31">
        <v>0</v>
      </c>
      <c r="K12" s="31">
        <v>14.540000000000001</v>
      </c>
      <c r="L12" s="31">
        <v>0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14.38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1339.0900000000001</v>
      </c>
      <c r="G13" s="19">
        <f t="shared" si="4"/>
        <v>685.11</v>
      </c>
      <c r="H13" s="271">
        <f t="shared" si="2"/>
        <v>653.98</v>
      </c>
      <c r="I13" s="18">
        <v>427.75</v>
      </c>
      <c r="J13" s="31">
        <v>41.5</v>
      </c>
      <c r="K13" s="31">
        <v>0</v>
      </c>
      <c r="L13" s="31">
        <v>26.98</v>
      </c>
      <c r="M13" s="31">
        <v>0</v>
      </c>
      <c r="N13" s="31">
        <v>56.599999999999994</v>
      </c>
      <c r="O13" s="31">
        <v>39.61</v>
      </c>
      <c r="P13" s="85">
        <v>92.67</v>
      </c>
      <c r="Q13" s="32">
        <v>330.92</v>
      </c>
      <c r="R13" s="31">
        <v>68.57000000000001</v>
      </c>
      <c r="S13" s="31">
        <v>23.02</v>
      </c>
      <c r="T13" s="31">
        <v>70.55</v>
      </c>
      <c r="U13" s="31">
        <v>19.830000000000002</v>
      </c>
      <c r="V13" s="31">
        <v>33.82</v>
      </c>
      <c r="W13" s="31">
        <v>82.55</v>
      </c>
      <c r="X13" s="85">
        <v>24.72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173.05</v>
      </c>
      <c r="G14" s="19">
        <f t="shared" si="4"/>
        <v>94.19</v>
      </c>
      <c r="H14" s="271">
        <f t="shared" si="2"/>
        <v>78.86</v>
      </c>
      <c r="I14" s="18">
        <v>20.580000000000002</v>
      </c>
      <c r="J14" s="31">
        <v>55.47</v>
      </c>
      <c r="K14" s="31">
        <v>18.14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20.18</v>
      </c>
      <c r="R14" s="31">
        <v>48.410000000000004</v>
      </c>
      <c r="S14" s="31">
        <v>10.27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147.28000000000003</v>
      </c>
      <c r="G15" s="17">
        <f t="shared" si="4"/>
        <v>76.38000000000001</v>
      </c>
      <c r="H15" s="272">
        <f t="shared" si="2"/>
        <v>70.9</v>
      </c>
      <c r="I15" s="18">
        <v>41.160000000000004</v>
      </c>
      <c r="J15" s="31">
        <v>11.57</v>
      </c>
      <c r="K15" s="31">
        <v>0</v>
      </c>
      <c r="L15" s="31">
        <v>23.650000000000002</v>
      </c>
      <c r="M15" s="31">
        <v>0</v>
      </c>
      <c r="N15" s="31">
        <v>0</v>
      </c>
      <c r="O15" s="31">
        <v>0</v>
      </c>
      <c r="P15" s="85">
        <v>0</v>
      </c>
      <c r="Q15" s="32">
        <v>40.36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30.540000000000003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407.35</v>
      </c>
      <c r="G16" s="17">
        <f t="shared" si="4"/>
        <v>184.95000000000002</v>
      </c>
      <c r="H16" s="272">
        <f t="shared" si="2"/>
        <v>222.40000000000003</v>
      </c>
      <c r="I16" s="18">
        <v>82.32000000000001</v>
      </c>
      <c r="J16" s="31">
        <v>23.150000000000002</v>
      </c>
      <c r="K16" s="31">
        <v>0</v>
      </c>
      <c r="L16" s="31">
        <v>50.31999999999999</v>
      </c>
      <c r="M16" s="31">
        <v>0</v>
      </c>
      <c r="N16" s="31">
        <v>0</v>
      </c>
      <c r="O16" s="31">
        <v>14.62</v>
      </c>
      <c r="P16" s="85">
        <v>14.540000000000001</v>
      </c>
      <c r="Q16" s="32">
        <v>110.31</v>
      </c>
      <c r="R16" s="31">
        <v>24.209999999999997</v>
      </c>
      <c r="S16" s="31">
        <v>10.27</v>
      </c>
      <c r="T16" s="31">
        <v>18.3</v>
      </c>
      <c r="U16" s="31">
        <v>44.589999999999996</v>
      </c>
      <c r="V16" s="31">
        <v>14.72</v>
      </c>
      <c r="W16" s="31">
        <v>0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546.09</v>
      </c>
      <c r="G17" s="17">
        <f t="shared" si="4"/>
        <v>243.63</v>
      </c>
      <c r="H17" s="272">
        <f t="shared" si="2"/>
        <v>302.46000000000004</v>
      </c>
      <c r="I17" s="18">
        <v>20.580000000000002</v>
      </c>
      <c r="J17" s="31">
        <v>20.75</v>
      </c>
      <c r="K17" s="31">
        <v>30.59</v>
      </c>
      <c r="L17" s="31">
        <v>36.85</v>
      </c>
      <c r="M17" s="31">
        <v>0</v>
      </c>
      <c r="N17" s="31">
        <v>23.41</v>
      </c>
      <c r="O17" s="31">
        <v>59.69</v>
      </c>
      <c r="P17" s="85">
        <v>51.76</v>
      </c>
      <c r="Q17" s="32">
        <v>68.07000000000001</v>
      </c>
      <c r="R17" s="31">
        <v>72.62</v>
      </c>
      <c r="S17" s="31">
        <v>0</v>
      </c>
      <c r="T17" s="31">
        <v>0</v>
      </c>
      <c r="U17" s="31">
        <v>23.529999999999998</v>
      </c>
      <c r="V17" s="31">
        <v>33.38</v>
      </c>
      <c r="W17" s="31">
        <v>80.14</v>
      </c>
      <c r="X17" s="85">
        <v>24.72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3269.14</v>
      </c>
      <c r="G18" s="17">
        <f>SUM(I18:P18)</f>
        <v>1845.57</v>
      </c>
      <c r="H18" s="272">
        <f t="shared" si="2"/>
        <v>1423.57</v>
      </c>
      <c r="I18" s="18">
        <v>904.65</v>
      </c>
      <c r="J18" s="31">
        <v>64.10000000000001</v>
      </c>
      <c r="K18" s="31">
        <v>0</v>
      </c>
      <c r="L18" s="31">
        <v>16.56</v>
      </c>
      <c r="M18" s="31">
        <v>111.52</v>
      </c>
      <c r="N18" s="31">
        <v>122</v>
      </c>
      <c r="O18" s="31">
        <v>353.52</v>
      </c>
      <c r="P18" s="85">
        <v>273.22</v>
      </c>
      <c r="Q18" s="32">
        <v>701.66</v>
      </c>
      <c r="R18" s="31">
        <v>34.29</v>
      </c>
      <c r="S18" s="31">
        <v>28.13</v>
      </c>
      <c r="T18" s="31">
        <v>26.880000000000003</v>
      </c>
      <c r="U18" s="31">
        <v>80.91</v>
      </c>
      <c r="V18" s="31">
        <v>111.29</v>
      </c>
      <c r="W18" s="31">
        <v>230.26</v>
      </c>
      <c r="X18" s="85">
        <v>210.15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1222.76</v>
      </c>
      <c r="G19" s="17">
        <f t="shared" si="4"/>
        <v>743.66</v>
      </c>
      <c r="H19" s="272">
        <f t="shared" si="2"/>
        <v>479.09999999999997</v>
      </c>
      <c r="I19" s="18">
        <v>545.1899999999999</v>
      </c>
      <c r="J19" s="31">
        <v>20.75</v>
      </c>
      <c r="K19" s="31">
        <v>24.400000000000002</v>
      </c>
      <c r="L19" s="31">
        <v>0</v>
      </c>
      <c r="M19" s="31">
        <v>33.86</v>
      </c>
      <c r="N19" s="31">
        <v>32.21</v>
      </c>
      <c r="O19" s="31">
        <v>0</v>
      </c>
      <c r="P19" s="85">
        <v>87.25</v>
      </c>
      <c r="Q19" s="32">
        <v>393.34999999999997</v>
      </c>
      <c r="R19" s="31">
        <v>0</v>
      </c>
      <c r="S19" s="31">
        <v>0</v>
      </c>
      <c r="T19" s="31">
        <v>26.66</v>
      </c>
      <c r="U19" s="31">
        <v>0</v>
      </c>
      <c r="V19" s="31">
        <v>0</v>
      </c>
      <c r="W19" s="31">
        <v>29.76</v>
      </c>
      <c r="X19" s="85">
        <v>29.33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275.25</v>
      </c>
      <c r="G20" s="17">
        <f t="shared" si="4"/>
        <v>0</v>
      </c>
      <c r="H20" s="272">
        <f t="shared" si="2"/>
        <v>275.25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151.41</v>
      </c>
      <c r="T20" s="31">
        <v>123.84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5970.01</v>
      </c>
      <c r="G21" s="17">
        <f t="shared" si="4"/>
        <v>3240.49</v>
      </c>
      <c r="H21" s="272">
        <f t="shared" si="2"/>
        <v>2729.52</v>
      </c>
      <c r="I21" s="18">
        <v>3240.49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2729.52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349.99</v>
      </c>
      <c r="G22" s="17">
        <f t="shared" si="4"/>
        <v>188.88000000000002</v>
      </c>
      <c r="H22" s="272">
        <f t="shared" si="2"/>
        <v>161.11</v>
      </c>
      <c r="I22" s="18">
        <v>89.99</v>
      </c>
      <c r="J22" s="31">
        <v>41.5</v>
      </c>
      <c r="K22" s="31">
        <v>0</v>
      </c>
      <c r="L22" s="31">
        <v>0</v>
      </c>
      <c r="M22" s="31">
        <v>12.69</v>
      </c>
      <c r="N22" s="31">
        <v>32.21</v>
      </c>
      <c r="O22" s="31">
        <v>12.49</v>
      </c>
      <c r="P22" s="85">
        <v>0</v>
      </c>
      <c r="Q22" s="32">
        <v>0</v>
      </c>
      <c r="R22" s="31">
        <v>34.29</v>
      </c>
      <c r="S22" s="31">
        <v>30.8</v>
      </c>
      <c r="T22" s="31">
        <v>0</v>
      </c>
      <c r="U22" s="31">
        <v>61.46</v>
      </c>
      <c r="V22" s="31">
        <v>14.72</v>
      </c>
      <c r="W22" s="31">
        <v>19.84</v>
      </c>
      <c r="X22" s="85">
        <v>0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1144.63</v>
      </c>
      <c r="G23" s="17">
        <f>SUM(I23:P23)</f>
        <v>573.85</v>
      </c>
      <c r="H23" s="272">
        <f t="shared" si="2"/>
        <v>570.78</v>
      </c>
      <c r="I23" s="18">
        <v>144.06</v>
      </c>
      <c r="J23" s="31">
        <v>41.5</v>
      </c>
      <c r="K23" s="31">
        <v>0</v>
      </c>
      <c r="L23" s="31">
        <v>36.85</v>
      </c>
      <c r="M23" s="31">
        <v>30.84</v>
      </c>
      <c r="N23" s="31">
        <v>69.35</v>
      </c>
      <c r="O23" s="31">
        <v>95.97999999999999</v>
      </c>
      <c r="P23" s="85">
        <v>155.26999999999998</v>
      </c>
      <c r="Q23" s="32">
        <v>128.61</v>
      </c>
      <c r="R23" s="31">
        <v>68.57000000000001</v>
      </c>
      <c r="S23" s="31">
        <v>20.53</v>
      </c>
      <c r="T23" s="31">
        <v>13.33</v>
      </c>
      <c r="U23" s="31">
        <v>9.92</v>
      </c>
      <c r="V23" s="31">
        <v>91.82</v>
      </c>
      <c r="W23" s="31">
        <v>146.09</v>
      </c>
      <c r="X23" s="85">
        <v>91.91000000000001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36574.03</v>
      </c>
      <c r="G24" s="54">
        <f>SUM(I24:P24)</f>
        <v>23171.129999999997</v>
      </c>
      <c r="H24" s="270">
        <f>SUM(Q24:X24)</f>
        <v>13402.9</v>
      </c>
      <c r="I24" s="55">
        <f>SUM(I25:I53)</f>
        <v>815.16</v>
      </c>
      <c r="J24" s="56">
        <f aca="true" t="shared" si="5" ref="J24:X24">SUM(J25:J53)</f>
        <v>187.61</v>
      </c>
      <c r="K24" s="56">
        <f t="shared" si="5"/>
        <v>500.76</v>
      </c>
      <c r="L24" s="56">
        <f t="shared" si="5"/>
        <v>3916.1399999999994</v>
      </c>
      <c r="M24" s="56">
        <f t="shared" si="5"/>
        <v>4352.5</v>
      </c>
      <c r="N24" s="56">
        <f t="shared" si="5"/>
        <v>5510.699999999999</v>
      </c>
      <c r="O24" s="56">
        <f t="shared" si="5"/>
        <v>5259.41</v>
      </c>
      <c r="P24" s="253">
        <f t="shared" si="5"/>
        <v>2628.8499999999995</v>
      </c>
      <c r="Q24" s="55">
        <f t="shared" si="5"/>
        <v>419.51</v>
      </c>
      <c r="R24" s="56">
        <f t="shared" si="5"/>
        <v>174.43</v>
      </c>
      <c r="S24" s="56">
        <f>SUM(S25:S53)</f>
        <v>634.04</v>
      </c>
      <c r="T24" s="56">
        <f t="shared" si="5"/>
        <v>2297.9200000000005</v>
      </c>
      <c r="U24" s="56">
        <f t="shared" si="5"/>
        <v>2343.57</v>
      </c>
      <c r="V24" s="56">
        <f t="shared" si="5"/>
        <v>3079.9300000000003</v>
      </c>
      <c r="W24" s="56">
        <f t="shared" si="5"/>
        <v>2862.4599999999996</v>
      </c>
      <c r="X24" s="253">
        <f t="shared" si="5"/>
        <v>1591.0399999999997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635.5500000000001</v>
      </c>
      <c r="G26" s="17">
        <f>SUM(I26:P26)</f>
        <v>438.95000000000005</v>
      </c>
      <c r="H26" s="272">
        <f t="shared" si="2"/>
        <v>196.60000000000002</v>
      </c>
      <c r="I26" s="32">
        <v>0</v>
      </c>
      <c r="J26" s="31">
        <v>0</v>
      </c>
      <c r="K26" s="31">
        <v>17.78</v>
      </c>
      <c r="L26" s="31">
        <v>102.42999999999999</v>
      </c>
      <c r="M26" s="31">
        <v>136.97</v>
      </c>
      <c r="N26" s="31">
        <v>123.27000000000001</v>
      </c>
      <c r="O26" s="31">
        <v>58.5</v>
      </c>
      <c r="P26" s="85">
        <v>0</v>
      </c>
      <c r="Q26" s="32">
        <v>0</v>
      </c>
      <c r="R26" s="31">
        <v>0</v>
      </c>
      <c r="S26" s="31">
        <v>12.75</v>
      </c>
      <c r="T26" s="31">
        <v>64.17</v>
      </c>
      <c r="U26" s="31">
        <v>29.75</v>
      </c>
      <c r="V26" s="31">
        <v>21.45</v>
      </c>
      <c r="W26" s="31">
        <v>68.48</v>
      </c>
      <c r="X26" s="85">
        <v>0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762.49</v>
      </c>
      <c r="G27" s="17">
        <f aca="true" t="shared" si="6" ref="G27:G43">SUM(I27:P27)</f>
        <v>554.6700000000001</v>
      </c>
      <c r="H27" s="272">
        <f t="shared" si="2"/>
        <v>207.82</v>
      </c>
      <c r="I27" s="32">
        <v>0</v>
      </c>
      <c r="J27" s="31">
        <v>15.89</v>
      </c>
      <c r="K27" s="31">
        <v>19.970000000000002</v>
      </c>
      <c r="L27" s="31">
        <v>169.74</v>
      </c>
      <c r="M27" s="31">
        <v>149.13000000000002</v>
      </c>
      <c r="N27" s="31">
        <v>72.58000000000001</v>
      </c>
      <c r="O27" s="31">
        <v>127.36</v>
      </c>
      <c r="P27" s="85">
        <v>0</v>
      </c>
      <c r="Q27" s="32">
        <v>0</v>
      </c>
      <c r="R27" s="31">
        <v>0</v>
      </c>
      <c r="S27" s="31">
        <v>0</v>
      </c>
      <c r="T27" s="31">
        <v>65.94999999999999</v>
      </c>
      <c r="U27" s="31">
        <v>39.660000000000004</v>
      </c>
      <c r="V27" s="31">
        <v>56.45</v>
      </c>
      <c r="W27" s="31">
        <v>21.04</v>
      </c>
      <c r="X27" s="85">
        <v>24.72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867.23</v>
      </c>
      <c r="G28" s="17">
        <f t="shared" si="6"/>
        <v>535.86</v>
      </c>
      <c r="H28" s="272">
        <f t="shared" si="2"/>
        <v>331.36999999999995</v>
      </c>
      <c r="I28" s="32">
        <v>0</v>
      </c>
      <c r="J28" s="31">
        <v>0</v>
      </c>
      <c r="K28" s="31">
        <v>14.540000000000001</v>
      </c>
      <c r="L28" s="31">
        <v>117</v>
      </c>
      <c r="M28" s="31">
        <v>83.62</v>
      </c>
      <c r="N28" s="31">
        <v>194.92999999999998</v>
      </c>
      <c r="O28" s="31">
        <v>125.77</v>
      </c>
      <c r="P28" s="85">
        <v>0</v>
      </c>
      <c r="Q28" s="32">
        <v>0</v>
      </c>
      <c r="R28" s="31">
        <v>0</v>
      </c>
      <c r="S28" s="31">
        <v>0</v>
      </c>
      <c r="T28" s="31">
        <v>67.08</v>
      </c>
      <c r="U28" s="31">
        <v>144.51</v>
      </c>
      <c r="V28" s="31">
        <v>51.27</v>
      </c>
      <c r="W28" s="31">
        <v>56.15</v>
      </c>
      <c r="X28" s="85">
        <v>12.36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290.21</v>
      </c>
      <c r="G29" s="17">
        <f t="shared" si="6"/>
        <v>164.56</v>
      </c>
      <c r="H29" s="272">
        <f t="shared" si="2"/>
        <v>125.64999999999999</v>
      </c>
      <c r="I29" s="32">
        <v>0</v>
      </c>
      <c r="J29" s="31">
        <v>0</v>
      </c>
      <c r="K29" s="31">
        <v>0</v>
      </c>
      <c r="L29" s="31">
        <v>19.66</v>
      </c>
      <c r="M29" s="31">
        <v>92.61</v>
      </c>
      <c r="N29" s="31">
        <v>32.21</v>
      </c>
      <c r="O29" s="31">
        <v>20.080000000000002</v>
      </c>
      <c r="P29" s="85">
        <v>0</v>
      </c>
      <c r="Q29" s="32">
        <v>0</v>
      </c>
      <c r="R29" s="31">
        <v>0</v>
      </c>
      <c r="S29" s="31">
        <v>10.27</v>
      </c>
      <c r="T29" s="31">
        <v>0</v>
      </c>
      <c r="U29" s="31">
        <v>51.16</v>
      </c>
      <c r="V29" s="31">
        <v>13.11</v>
      </c>
      <c r="W29" s="31">
        <v>26.39</v>
      </c>
      <c r="X29" s="85">
        <v>24.72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144.64</v>
      </c>
      <c r="G30" s="17">
        <f t="shared" si="6"/>
        <v>66.3</v>
      </c>
      <c r="H30" s="272">
        <f t="shared" si="2"/>
        <v>78.33999999999999</v>
      </c>
      <c r="I30" s="32">
        <v>0</v>
      </c>
      <c r="J30" s="31">
        <v>0</v>
      </c>
      <c r="K30" s="31">
        <v>0</v>
      </c>
      <c r="L30" s="31">
        <v>16.56</v>
      </c>
      <c r="M30" s="31">
        <v>0</v>
      </c>
      <c r="N30" s="31">
        <v>35.12</v>
      </c>
      <c r="O30" s="31">
        <v>14.62</v>
      </c>
      <c r="P30" s="85">
        <v>0</v>
      </c>
      <c r="Q30" s="32">
        <v>0</v>
      </c>
      <c r="R30" s="31">
        <v>0</v>
      </c>
      <c r="S30" s="31">
        <v>41.029999999999994</v>
      </c>
      <c r="T30" s="31">
        <v>15.03</v>
      </c>
      <c r="U30" s="31">
        <v>9.92</v>
      </c>
      <c r="V30" s="31">
        <v>0</v>
      </c>
      <c r="W30" s="31">
        <v>0</v>
      </c>
      <c r="X30" s="85">
        <v>12.36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133.7</v>
      </c>
      <c r="G31" s="17">
        <f t="shared" si="6"/>
        <v>0</v>
      </c>
      <c r="H31" s="272">
        <f t="shared" si="2"/>
        <v>133.7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25.51</v>
      </c>
      <c r="T31" s="31">
        <v>29.4</v>
      </c>
      <c r="U31" s="31">
        <v>28.69</v>
      </c>
      <c r="V31" s="31">
        <v>50.1</v>
      </c>
      <c r="W31" s="31">
        <v>0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58.34</v>
      </c>
      <c r="G32" s="17">
        <f t="shared" si="6"/>
        <v>0</v>
      </c>
      <c r="H32" s="272">
        <f t="shared" si="2"/>
        <v>58.34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34.07</v>
      </c>
      <c r="U32" s="31">
        <v>0</v>
      </c>
      <c r="V32" s="31">
        <v>24.27</v>
      </c>
      <c r="W32" s="31">
        <v>0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830.01</v>
      </c>
      <c r="G33" s="17">
        <f t="shared" si="6"/>
        <v>478.32</v>
      </c>
      <c r="H33" s="272">
        <f>SUM(Q33:X33)</f>
        <v>351.69</v>
      </c>
      <c r="I33" s="32">
        <v>0</v>
      </c>
      <c r="J33" s="31">
        <v>0</v>
      </c>
      <c r="K33" s="31">
        <v>0</v>
      </c>
      <c r="L33" s="31">
        <v>191.98000000000002</v>
      </c>
      <c r="M33" s="31">
        <v>67.58</v>
      </c>
      <c r="N33" s="31">
        <v>115.37</v>
      </c>
      <c r="O33" s="31">
        <v>74.31</v>
      </c>
      <c r="P33" s="85">
        <v>29.080000000000002</v>
      </c>
      <c r="Q33" s="32">
        <v>0</v>
      </c>
      <c r="R33" s="31">
        <v>0</v>
      </c>
      <c r="S33" s="31">
        <v>0</v>
      </c>
      <c r="T33" s="31">
        <v>164.11</v>
      </c>
      <c r="U33" s="31">
        <v>9.92</v>
      </c>
      <c r="V33" s="31">
        <v>99.26</v>
      </c>
      <c r="W33" s="31">
        <v>78.39999999999999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1194.97</v>
      </c>
      <c r="G34" s="17">
        <f t="shared" si="6"/>
        <v>703.74</v>
      </c>
      <c r="H34" s="272">
        <f t="shared" si="2"/>
        <v>491.23</v>
      </c>
      <c r="I34" s="32">
        <v>28.25</v>
      </c>
      <c r="J34" s="31">
        <v>11.57</v>
      </c>
      <c r="K34" s="31">
        <v>32.32</v>
      </c>
      <c r="L34" s="31">
        <v>206.52</v>
      </c>
      <c r="M34" s="31">
        <v>124.94</v>
      </c>
      <c r="N34" s="31">
        <v>203.77</v>
      </c>
      <c r="O34" s="31">
        <v>96.36999999999999</v>
      </c>
      <c r="P34" s="85">
        <v>0</v>
      </c>
      <c r="Q34" s="32">
        <v>68.07000000000001</v>
      </c>
      <c r="R34" s="31">
        <v>0</v>
      </c>
      <c r="S34" s="31">
        <v>40.89</v>
      </c>
      <c r="T34" s="31">
        <v>125.29</v>
      </c>
      <c r="U34" s="31">
        <v>52.220000000000006</v>
      </c>
      <c r="V34" s="31">
        <v>75.58</v>
      </c>
      <c r="W34" s="31">
        <v>75.12</v>
      </c>
      <c r="X34" s="85">
        <v>54.059999999999995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1138.44</v>
      </c>
      <c r="G35" s="17">
        <f t="shared" si="6"/>
        <v>630.03</v>
      </c>
      <c r="H35" s="272">
        <f t="shared" si="2"/>
        <v>508.40999999999997</v>
      </c>
      <c r="I35" s="32">
        <v>0</v>
      </c>
      <c r="J35" s="31">
        <v>0</v>
      </c>
      <c r="K35" s="31">
        <v>0</v>
      </c>
      <c r="L35" s="31">
        <v>0</v>
      </c>
      <c r="M35" s="31">
        <v>135.06</v>
      </c>
      <c r="N35" s="31">
        <v>218.25</v>
      </c>
      <c r="O35" s="31">
        <v>162.28</v>
      </c>
      <c r="P35" s="85">
        <v>114.44</v>
      </c>
      <c r="Q35" s="32">
        <v>0</v>
      </c>
      <c r="R35" s="31">
        <v>0</v>
      </c>
      <c r="S35" s="31">
        <v>15.379999999999999</v>
      </c>
      <c r="T35" s="31">
        <v>13.33</v>
      </c>
      <c r="U35" s="31">
        <v>56.97</v>
      </c>
      <c r="V35" s="31">
        <v>133.54</v>
      </c>
      <c r="W35" s="31">
        <v>150.21</v>
      </c>
      <c r="X35" s="85">
        <v>138.98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225.65000000000003</v>
      </c>
      <c r="G37" s="17">
        <f t="shared" si="6"/>
        <v>104.89000000000001</v>
      </c>
      <c r="H37" s="272">
        <f t="shared" si="2"/>
        <v>120.76</v>
      </c>
      <c r="I37" s="32">
        <v>41.160000000000004</v>
      </c>
      <c r="J37" s="31">
        <v>11.57</v>
      </c>
      <c r="K37" s="31">
        <v>17.78</v>
      </c>
      <c r="L37" s="31">
        <v>34.38</v>
      </c>
      <c r="M37" s="31">
        <v>0</v>
      </c>
      <c r="N37" s="31">
        <v>0</v>
      </c>
      <c r="O37" s="31">
        <v>0</v>
      </c>
      <c r="P37" s="85">
        <v>0</v>
      </c>
      <c r="Q37" s="32">
        <v>0</v>
      </c>
      <c r="R37" s="31">
        <v>58.49</v>
      </c>
      <c r="S37" s="31">
        <v>48.660000000000004</v>
      </c>
      <c r="T37" s="31">
        <v>0</v>
      </c>
      <c r="U37" s="31">
        <v>13.610000000000001</v>
      </c>
      <c r="V37" s="31">
        <v>0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269.78999999999996</v>
      </c>
      <c r="G38" s="17">
        <f t="shared" si="6"/>
        <v>138.26</v>
      </c>
      <c r="H38" s="272">
        <f t="shared" si="2"/>
        <v>131.53</v>
      </c>
      <c r="I38" s="32">
        <v>20.580000000000002</v>
      </c>
      <c r="J38" s="31">
        <v>11.57</v>
      </c>
      <c r="K38" s="31">
        <v>21.52</v>
      </c>
      <c r="L38" s="31">
        <v>0</v>
      </c>
      <c r="M38" s="31">
        <v>15.42</v>
      </c>
      <c r="N38" s="31">
        <v>0</v>
      </c>
      <c r="O38" s="31">
        <v>29.25</v>
      </c>
      <c r="P38" s="85">
        <v>39.919999999999995</v>
      </c>
      <c r="Q38" s="32">
        <v>20.18</v>
      </c>
      <c r="R38" s="31">
        <v>0</v>
      </c>
      <c r="S38" s="31">
        <v>12.75</v>
      </c>
      <c r="T38" s="31">
        <v>27.82</v>
      </c>
      <c r="U38" s="31">
        <v>9.92</v>
      </c>
      <c r="V38" s="31">
        <v>26.22</v>
      </c>
      <c r="W38" s="31">
        <v>9.92</v>
      </c>
      <c r="X38" s="85">
        <v>24.72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11.12</v>
      </c>
      <c r="G39" s="17">
        <f t="shared" si="6"/>
        <v>0</v>
      </c>
      <c r="H39" s="272">
        <f t="shared" si="2"/>
        <v>11.12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11.12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168</v>
      </c>
      <c r="G40" s="17">
        <f t="shared" si="6"/>
        <v>49.24</v>
      </c>
      <c r="H40" s="272">
        <f t="shared" si="2"/>
        <v>118.75999999999999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34.7</v>
      </c>
      <c r="P40" s="85">
        <v>14.540000000000001</v>
      </c>
      <c r="Q40" s="32">
        <v>0</v>
      </c>
      <c r="R40" s="31">
        <v>0</v>
      </c>
      <c r="S40" s="31">
        <v>0</v>
      </c>
      <c r="T40" s="31">
        <v>15.03</v>
      </c>
      <c r="U40" s="31">
        <v>19.830000000000002</v>
      </c>
      <c r="V40" s="31">
        <v>33.99</v>
      </c>
      <c r="W40" s="31">
        <v>25.19</v>
      </c>
      <c r="X40" s="85">
        <v>24.72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88.99000000000001</v>
      </c>
      <c r="G42" s="17">
        <f t="shared" si="6"/>
        <v>40.96</v>
      </c>
      <c r="H42" s="272">
        <f t="shared" si="2"/>
        <v>48.03</v>
      </c>
      <c r="I42" s="32">
        <v>0</v>
      </c>
      <c r="J42" s="31">
        <v>0</v>
      </c>
      <c r="K42" s="31">
        <v>0</v>
      </c>
      <c r="L42" s="31">
        <v>16.56</v>
      </c>
      <c r="M42" s="31">
        <v>12.69</v>
      </c>
      <c r="N42" s="31">
        <v>11.709999999999999</v>
      </c>
      <c r="O42" s="31">
        <v>0</v>
      </c>
      <c r="P42" s="85">
        <v>0</v>
      </c>
      <c r="Q42" s="32">
        <v>0</v>
      </c>
      <c r="R42" s="31">
        <v>0</v>
      </c>
      <c r="S42" s="31">
        <v>14.09</v>
      </c>
      <c r="T42" s="31">
        <v>0</v>
      </c>
      <c r="U42" s="31">
        <v>0</v>
      </c>
      <c r="V42" s="31">
        <v>0</v>
      </c>
      <c r="W42" s="31">
        <v>0</v>
      </c>
      <c r="X42" s="85">
        <v>33.94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3367.46</v>
      </c>
      <c r="G43" s="17">
        <f t="shared" si="6"/>
        <v>2073.18</v>
      </c>
      <c r="H43" s="272">
        <f t="shared" si="2"/>
        <v>1294.28</v>
      </c>
      <c r="I43" s="32">
        <v>0</v>
      </c>
      <c r="J43" s="31">
        <v>0</v>
      </c>
      <c r="K43" s="31">
        <v>32.69</v>
      </c>
      <c r="L43" s="31">
        <v>155.60999999999999</v>
      </c>
      <c r="M43" s="31">
        <v>449.85999999999996</v>
      </c>
      <c r="N43" s="31">
        <v>621.17</v>
      </c>
      <c r="O43" s="31">
        <v>520.4</v>
      </c>
      <c r="P43" s="85">
        <v>293.45</v>
      </c>
      <c r="Q43" s="32">
        <v>0</v>
      </c>
      <c r="R43" s="31">
        <v>0</v>
      </c>
      <c r="S43" s="31">
        <v>15.379999999999999</v>
      </c>
      <c r="T43" s="31">
        <v>299.03999999999996</v>
      </c>
      <c r="U43" s="31">
        <v>167.98</v>
      </c>
      <c r="V43" s="31">
        <v>408.98</v>
      </c>
      <c r="W43" s="31">
        <v>270.07</v>
      </c>
      <c r="X43" s="85">
        <v>132.83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14202.85</v>
      </c>
      <c r="G44" s="17">
        <f t="shared" si="4"/>
        <v>9024.7</v>
      </c>
      <c r="H44" s="272">
        <f t="shared" si="2"/>
        <v>5178.15</v>
      </c>
      <c r="I44" s="32">
        <v>0</v>
      </c>
      <c r="J44" s="31">
        <v>0</v>
      </c>
      <c r="K44" s="31">
        <v>80.54</v>
      </c>
      <c r="L44" s="31">
        <v>1885.75</v>
      </c>
      <c r="M44" s="31">
        <v>2000.11</v>
      </c>
      <c r="N44" s="31">
        <v>2062.5</v>
      </c>
      <c r="O44" s="31">
        <v>1937.72</v>
      </c>
      <c r="P44" s="85">
        <v>1058.08</v>
      </c>
      <c r="Q44" s="32">
        <v>0</v>
      </c>
      <c r="R44" s="31">
        <v>34.29</v>
      </c>
      <c r="S44" s="31">
        <v>192.72</v>
      </c>
      <c r="T44" s="31">
        <v>931.0500000000001</v>
      </c>
      <c r="U44" s="31">
        <v>1171.33</v>
      </c>
      <c r="V44" s="31">
        <v>1162.31</v>
      </c>
      <c r="W44" s="31">
        <v>1175.3</v>
      </c>
      <c r="X44" s="85">
        <v>511.15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6669.4</v>
      </c>
      <c r="G45" s="17">
        <f t="shared" si="4"/>
        <v>4392.039999999999</v>
      </c>
      <c r="H45" s="272">
        <f t="shared" si="2"/>
        <v>2277.36</v>
      </c>
      <c r="I45" s="32">
        <v>0</v>
      </c>
      <c r="J45" s="31">
        <v>11.57</v>
      </c>
      <c r="K45" s="31">
        <v>26.849999999999998</v>
      </c>
      <c r="L45" s="31">
        <v>217.23999999999998</v>
      </c>
      <c r="M45" s="31">
        <v>504.71999999999997</v>
      </c>
      <c r="N45" s="31">
        <v>1312.77</v>
      </c>
      <c r="O45" s="31">
        <v>1565.95</v>
      </c>
      <c r="P45" s="85">
        <v>752.94</v>
      </c>
      <c r="Q45" s="32">
        <v>0</v>
      </c>
      <c r="R45" s="31">
        <v>0</v>
      </c>
      <c r="S45" s="31">
        <v>15.379999999999999</v>
      </c>
      <c r="T45" s="31">
        <v>246.73999999999998</v>
      </c>
      <c r="U45" s="31">
        <v>267.31</v>
      </c>
      <c r="V45" s="31">
        <v>663.22</v>
      </c>
      <c r="W45" s="31">
        <v>562.39</v>
      </c>
      <c r="X45" s="85">
        <v>522.32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337.97</v>
      </c>
      <c r="G47" s="17">
        <f t="shared" si="4"/>
        <v>251.89000000000001</v>
      </c>
      <c r="H47" s="272">
        <f t="shared" si="2"/>
        <v>86.08</v>
      </c>
      <c r="I47" s="32">
        <v>0</v>
      </c>
      <c r="J47" s="31">
        <v>0</v>
      </c>
      <c r="K47" s="31">
        <v>32.69</v>
      </c>
      <c r="L47" s="31">
        <v>57.410000000000004</v>
      </c>
      <c r="M47" s="31">
        <v>28.11</v>
      </c>
      <c r="N47" s="31">
        <v>64.99000000000001</v>
      </c>
      <c r="O47" s="31">
        <v>39.61</v>
      </c>
      <c r="P47" s="85">
        <v>29.080000000000002</v>
      </c>
      <c r="Q47" s="32">
        <v>0</v>
      </c>
      <c r="R47" s="31">
        <v>0</v>
      </c>
      <c r="S47" s="31">
        <v>0</v>
      </c>
      <c r="T47" s="31">
        <v>14.38</v>
      </c>
      <c r="U47" s="31">
        <v>38.61</v>
      </c>
      <c r="V47" s="31">
        <v>9.549999999999999</v>
      </c>
      <c r="W47" s="31">
        <v>23.54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1773.8999999999996</v>
      </c>
      <c r="G48" s="17">
        <f t="shared" si="4"/>
        <v>1345.8999999999996</v>
      </c>
      <c r="H48" s="272">
        <f t="shared" si="2"/>
        <v>428</v>
      </c>
      <c r="I48" s="32">
        <v>172.31</v>
      </c>
      <c r="J48" s="31">
        <v>43.89</v>
      </c>
      <c r="K48" s="31">
        <v>119.1</v>
      </c>
      <c r="L48" s="31">
        <v>425.28</v>
      </c>
      <c r="M48" s="31">
        <v>268.75</v>
      </c>
      <c r="N48" s="31">
        <v>191.6</v>
      </c>
      <c r="O48" s="31">
        <v>81.35000000000001</v>
      </c>
      <c r="P48" s="85">
        <v>43.62</v>
      </c>
      <c r="Q48" s="32">
        <v>121.09</v>
      </c>
      <c r="R48" s="31">
        <v>81.65</v>
      </c>
      <c r="S48" s="31">
        <v>33.279999999999994</v>
      </c>
      <c r="T48" s="31">
        <v>0</v>
      </c>
      <c r="U48" s="31">
        <v>113.29</v>
      </c>
      <c r="V48" s="31">
        <v>23.830000000000002</v>
      </c>
      <c r="W48" s="31">
        <v>42.5</v>
      </c>
      <c r="X48" s="85">
        <v>12.36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557.54</v>
      </c>
      <c r="G49" s="17">
        <f t="shared" si="4"/>
        <v>258.67</v>
      </c>
      <c r="H49" s="272">
        <f t="shared" si="2"/>
        <v>298.87</v>
      </c>
      <c r="I49" s="32">
        <v>0</v>
      </c>
      <c r="J49" s="31">
        <v>60.8</v>
      </c>
      <c r="K49" s="31">
        <v>19.970000000000002</v>
      </c>
      <c r="L49" s="31">
        <v>63.87</v>
      </c>
      <c r="M49" s="31">
        <v>25.39</v>
      </c>
      <c r="N49" s="31">
        <v>39.480000000000004</v>
      </c>
      <c r="O49" s="31">
        <v>20.080000000000002</v>
      </c>
      <c r="P49" s="85">
        <v>29.080000000000002</v>
      </c>
      <c r="Q49" s="32">
        <v>0</v>
      </c>
      <c r="R49" s="31">
        <v>0</v>
      </c>
      <c r="S49" s="31">
        <v>81.19</v>
      </c>
      <c r="T49" s="31">
        <v>26.880000000000003</v>
      </c>
      <c r="U49" s="31">
        <v>19.830000000000002</v>
      </c>
      <c r="V49" s="31">
        <v>60.82</v>
      </c>
      <c r="W49" s="31">
        <v>97.79</v>
      </c>
      <c r="X49" s="85">
        <v>12.36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1835.44</v>
      </c>
      <c r="G51" s="17">
        <f t="shared" si="4"/>
        <v>1242.77</v>
      </c>
      <c r="H51" s="272">
        <f t="shared" si="2"/>
        <v>592.67</v>
      </c>
      <c r="I51" s="32">
        <v>0</v>
      </c>
      <c r="J51" s="31">
        <v>0</v>
      </c>
      <c r="K51" s="31">
        <v>46.870000000000005</v>
      </c>
      <c r="L51" s="31">
        <v>216.48999999999998</v>
      </c>
      <c r="M51" s="31">
        <v>236.37</v>
      </c>
      <c r="N51" s="31">
        <v>210.98</v>
      </c>
      <c r="O51" s="31">
        <v>351.06</v>
      </c>
      <c r="P51" s="85">
        <v>181</v>
      </c>
      <c r="Q51" s="32">
        <v>0</v>
      </c>
      <c r="R51" s="31">
        <v>0</v>
      </c>
      <c r="S51" s="31">
        <v>40.89</v>
      </c>
      <c r="T51" s="31">
        <v>122.89999999999999</v>
      </c>
      <c r="U51" s="31">
        <v>89.14</v>
      </c>
      <c r="V51" s="31">
        <v>165.98</v>
      </c>
      <c r="W51" s="31">
        <v>136.68</v>
      </c>
      <c r="X51" s="85">
        <v>37.08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195.13</v>
      </c>
      <c r="G52" s="17">
        <f t="shared" si="4"/>
        <v>105.03</v>
      </c>
      <c r="H52" s="272">
        <f>SUM(Q52:X52)</f>
        <v>90.1</v>
      </c>
      <c r="I52" s="32">
        <v>20.580000000000002</v>
      </c>
      <c r="J52" s="31">
        <v>0</v>
      </c>
      <c r="K52" s="31">
        <v>0</v>
      </c>
      <c r="L52" s="31">
        <v>19.66</v>
      </c>
      <c r="M52" s="31">
        <v>21.17</v>
      </c>
      <c r="N52" s="31">
        <v>0</v>
      </c>
      <c r="O52" s="31">
        <v>0</v>
      </c>
      <c r="P52" s="85">
        <v>43.62</v>
      </c>
      <c r="Q52" s="32">
        <v>0</v>
      </c>
      <c r="R52" s="31">
        <v>0</v>
      </c>
      <c r="S52" s="31">
        <v>0</v>
      </c>
      <c r="T52" s="31">
        <v>35.65</v>
      </c>
      <c r="U52" s="31">
        <v>9.92</v>
      </c>
      <c r="V52" s="31">
        <v>0</v>
      </c>
      <c r="W52" s="31">
        <v>32.169999999999995</v>
      </c>
      <c r="X52" s="85">
        <v>12.36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815.2099999999999</v>
      </c>
      <c r="G53" s="17">
        <f>SUM(I53:P53)</f>
        <v>571.17</v>
      </c>
      <c r="H53" s="272">
        <f>SUM(Q53:X53)</f>
        <v>244.04</v>
      </c>
      <c r="I53" s="32">
        <v>532.28</v>
      </c>
      <c r="J53" s="31">
        <v>20.75</v>
      </c>
      <c r="K53" s="31">
        <v>18.14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210.17</v>
      </c>
      <c r="R53" s="31">
        <v>0</v>
      </c>
      <c r="S53" s="31">
        <v>33.87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5924.780000000001</v>
      </c>
      <c r="G54" s="54">
        <f>SUM(G55:G61)</f>
        <v>4465.700000000001</v>
      </c>
      <c r="H54" s="270">
        <f>SUM(H55:H61)</f>
        <v>1459.08</v>
      </c>
      <c r="I54" s="55">
        <f>SUM(I55:I61)</f>
        <v>172.31</v>
      </c>
      <c r="J54" s="56">
        <f aca="true" t="shared" si="7" ref="J54:X54">SUM(J55:J61)</f>
        <v>234.70000000000002</v>
      </c>
      <c r="K54" s="56">
        <f t="shared" si="7"/>
        <v>1308.41</v>
      </c>
      <c r="L54" s="56">
        <f t="shared" si="7"/>
        <v>1724.5900000000001</v>
      </c>
      <c r="M54" s="56">
        <f>SUM(M55:M61)</f>
        <v>390.51000000000005</v>
      </c>
      <c r="N54" s="56">
        <f t="shared" si="7"/>
        <v>292.49</v>
      </c>
      <c r="O54" s="56">
        <f t="shared" si="7"/>
        <v>151.94</v>
      </c>
      <c r="P54" s="253">
        <f>SUM(P55:P61)</f>
        <v>190.75</v>
      </c>
      <c r="Q54" s="55">
        <f t="shared" si="7"/>
        <v>161.44</v>
      </c>
      <c r="R54" s="56">
        <f t="shared" si="7"/>
        <v>131.11</v>
      </c>
      <c r="S54" s="56">
        <f t="shared" si="7"/>
        <v>465.44</v>
      </c>
      <c r="T54" s="56">
        <f t="shared" si="7"/>
        <v>397.22</v>
      </c>
      <c r="U54" s="56">
        <f t="shared" si="7"/>
        <v>80.91000000000001</v>
      </c>
      <c r="V54" s="56">
        <f t="shared" si="7"/>
        <v>52.48</v>
      </c>
      <c r="W54" s="56">
        <f t="shared" si="7"/>
        <v>116.43</v>
      </c>
      <c r="X54" s="253">
        <f t="shared" si="7"/>
        <v>54.05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3220.9200000000005</v>
      </c>
      <c r="G55" s="17">
        <f t="shared" si="4"/>
        <v>2824.3200000000006</v>
      </c>
      <c r="H55" s="272">
        <f t="shared" si="2"/>
        <v>396.59999999999997</v>
      </c>
      <c r="I55" s="255">
        <v>20.580000000000002</v>
      </c>
      <c r="J55" s="33">
        <v>128.55</v>
      </c>
      <c r="K55" s="33">
        <v>917.5799999999999</v>
      </c>
      <c r="L55" s="33">
        <v>1116.55</v>
      </c>
      <c r="M55" s="33">
        <v>271.32</v>
      </c>
      <c r="N55" s="33">
        <v>195.29</v>
      </c>
      <c r="O55" s="33">
        <v>61.82</v>
      </c>
      <c r="P55" s="85">
        <v>112.63</v>
      </c>
      <c r="Q55" s="255">
        <v>40.36</v>
      </c>
      <c r="R55" s="33">
        <v>58.49</v>
      </c>
      <c r="S55" s="33">
        <v>92.17999999999999</v>
      </c>
      <c r="T55" s="33">
        <v>114.11</v>
      </c>
      <c r="U55" s="33">
        <v>28.69</v>
      </c>
      <c r="V55" s="33">
        <v>42.93</v>
      </c>
      <c r="W55" s="33">
        <v>19.84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718.1800000000001</v>
      </c>
      <c r="G56" s="17">
        <f t="shared" si="4"/>
        <v>475.58000000000004</v>
      </c>
      <c r="H56" s="272">
        <f t="shared" si="2"/>
        <v>242.6</v>
      </c>
      <c r="I56" s="255">
        <v>20.580000000000002</v>
      </c>
      <c r="J56" s="33">
        <v>23.150000000000002</v>
      </c>
      <c r="K56" s="33">
        <v>126.42</v>
      </c>
      <c r="L56" s="33">
        <v>123.39</v>
      </c>
      <c r="M56" s="33">
        <v>28.11</v>
      </c>
      <c r="N56" s="33">
        <v>55.620000000000005</v>
      </c>
      <c r="O56" s="33">
        <v>40.15</v>
      </c>
      <c r="P56" s="85">
        <v>58.160000000000004</v>
      </c>
      <c r="Q56" s="255">
        <v>20.18</v>
      </c>
      <c r="R56" s="33">
        <v>0</v>
      </c>
      <c r="S56" s="33">
        <v>10.27</v>
      </c>
      <c r="T56" s="33">
        <v>70.55</v>
      </c>
      <c r="U56" s="33">
        <v>13.610000000000001</v>
      </c>
      <c r="V56" s="33">
        <v>9.549999999999999</v>
      </c>
      <c r="W56" s="33">
        <v>76.75</v>
      </c>
      <c r="X56" s="256">
        <v>41.69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335.54</v>
      </c>
      <c r="G57" s="17">
        <f t="shared" si="4"/>
        <v>315.36</v>
      </c>
      <c r="H57" s="272">
        <f t="shared" si="2"/>
        <v>20.18</v>
      </c>
      <c r="I57" s="255">
        <v>69.41</v>
      </c>
      <c r="J57" s="33">
        <v>41.5</v>
      </c>
      <c r="K57" s="33">
        <v>80.69999999999999</v>
      </c>
      <c r="L57" s="33">
        <v>123.75</v>
      </c>
      <c r="M57" s="33">
        <v>0</v>
      </c>
      <c r="N57" s="33">
        <v>0</v>
      </c>
      <c r="O57" s="33">
        <v>0</v>
      </c>
      <c r="P57" s="85">
        <v>0</v>
      </c>
      <c r="Q57" s="255">
        <v>20.18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70.75</v>
      </c>
      <c r="G58" s="17">
        <f t="shared" si="4"/>
        <v>50.57</v>
      </c>
      <c r="H58" s="272">
        <f t="shared" si="2"/>
        <v>20.18</v>
      </c>
      <c r="I58" s="255">
        <v>0</v>
      </c>
      <c r="J58" s="33">
        <v>41.5</v>
      </c>
      <c r="K58" s="33">
        <v>9.07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55">
        <v>20.18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604.03</v>
      </c>
      <c r="G59" s="17">
        <f t="shared" si="4"/>
        <v>231.95000000000002</v>
      </c>
      <c r="H59" s="272">
        <f t="shared" si="2"/>
        <v>372.08</v>
      </c>
      <c r="I59" s="255">
        <v>0</v>
      </c>
      <c r="J59" s="33">
        <v>0</v>
      </c>
      <c r="K59" s="33">
        <v>109.63000000000001</v>
      </c>
      <c r="L59" s="33">
        <v>76.78</v>
      </c>
      <c r="M59" s="33">
        <v>45.54</v>
      </c>
      <c r="N59" s="33">
        <v>0</v>
      </c>
      <c r="O59" s="33">
        <v>0</v>
      </c>
      <c r="P59" s="85">
        <v>0</v>
      </c>
      <c r="Q59" s="255">
        <v>0</v>
      </c>
      <c r="R59" s="33">
        <v>24.209999999999997</v>
      </c>
      <c r="S59" s="33">
        <v>258.19</v>
      </c>
      <c r="T59" s="33">
        <v>60.99</v>
      </c>
      <c r="U59" s="33">
        <v>28.69</v>
      </c>
      <c r="V59" s="33">
        <v>0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68.52000000000001</v>
      </c>
      <c r="G60" s="17">
        <f t="shared" si="4"/>
        <v>37.68</v>
      </c>
      <c r="H60" s="272">
        <f t="shared" si="2"/>
        <v>30.840000000000003</v>
      </c>
      <c r="I60" s="255">
        <v>0</v>
      </c>
      <c r="J60" s="33">
        <v>0</v>
      </c>
      <c r="K60" s="33">
        <v>0</v>
      </c>
      <c r="L60" s="33">
        <v>22.74</v>
      </c>
      <c r="M60" s="33">
        <v>0</v>
      </c>
      <c r="N60" s="33">
        <v>14.94</v>
      </c>
      <c r="O60" s="33">
        <v>0</v>
      </c>
      <c r="P60" s="85">
        <v>0</v>
      </c>
      <c r="Q60" s="255">
        <v>0</v>
      </c>
      <c r="R60" s="33">
        <v>0</v>
      </c>
      <c r="S60" s="33">
        <v>17.51</v>
      </c>
      <c r="T60" s="33">
        <v>13.33</v>
      </c>
      <c r="U60" s="33">
        <v>0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906.84</v>
      </c>
      <c r="G61" s="17">
        <f t="shared" si="4"/>
        <v>530.24</v>
      </c>
      <c r="H61" s="272">
        <f t="shared" si="2"/>
        <v>376.6</v>
      </c>
      <c r="I61" s="255">
        <v>61.74</v>
      </c>
      <c r="J61" s="33">
        <v>0</v>
      </c>
      <c r="K61" s="33">
        <v>65.01</v>
      </c>
      <c r="L61" s="33">
        <v>261.38</v>
      </c>
      <c r="M61" s="33">
        <v>45.54</v>
      </c>
      <c r="N61" s="33">
        <v>26.64</v>
      </c>
      <c r="O61" s="33">
        <v>49.97</v>
      </c>
      <c r="P61" s="85">
        <v>19.959999999999997</v>
      </c>
      <c r="Q61" s="255">
        <v>60.54</v>
      </c>
      <c r="R61" s="33">
        <v>48.410000000000004</v>
      </c>
      <c r="S61" s="33">
        <v>87.29</v>
      </c>
      <c r="T61" s="33">
        <v>138.24</v>
      </c>
      <c r="U61" s="33">
        <v>9.92</v>
      </c>
      <c r="V61" s="33">
        <v>0</v>
      </c>
      <c r="W61" s="33">
        <v>19.84</v>
      </c>
      <c r="X61" s="256">
        <v>12.36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7591.35</v>
      </c>
      <c r="G62" s="97">
        <f t="shared" si="4"/>
        <v>4082.7400000000002</v>
      </c>
      <c r="H62" s="274">
        <f>SUM(Q62:X62)</f>
        <v>3508.6099999999997</v>
      </c>
      <c r="I62" s="98">
        <v>61.74</v>
      </c>
      <c r="J62" s="94">
        <v>0</v>
      </c>
      <c r="K62" s="94">
        <v>9.07</v>
      </c>
      <c r="L62" s="94">
        <v>33.13</v>
      </c>
      <c r="M62" s="94">
        <v>67.69</v>
      </c>
      <c r="N62" s="94">
        <v>268.59</v>
      </c>
      <c r="O62" s="94">
        <v>1179.16</v>
      </c>
      <c r="P62" s="95">
        <v>2463.36</v>
      </c>
      <c r="Q62" s="98">
        <v>80.72</v>
      </c>
      <c r="R62" s="94">
        <v>0</v>
      </c>
      <c r="S62" s="94">
        <v>111.42</v>
      </c>
      <c r="T62" s="94">
        <v>28.36</v>
      </c>
      <c r="U62" s="94">
        <v>0</v>
      </c>
      <c r="V62" s="94">
        <v>247.63</v>
      </c>
      <c r="W62" s="94">
        <v>1300.9599999999998</v>
      </c>
      <c r="X62" s="95">
        <v>1739.52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157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30399.934</v>
      </c>
      <c r="G6" s="60">
        <f>SUM(I6:P6)</f>
        <v>16061.273</v>
      </c>
      <c r="H6" s="268">
        <f>SUM(Q6:X6)</f>
        <v>14338.661000000002</v>
      </c>
      <c r="I6" s="61">
        <v>1190.943</v>
      </c>
      <c r="J6" s="62">
        <v>2514.816</v>
      </c>
      <c r="K6" s="62">
        <v>4588.519</v>
      </c>
      <c r="L6" s="62">
        <v>4486.663</v>
      </c>
      <c r="M6" s="62">
        <v>1589.584</v>
      </c>
      <c r="N6" s="62">
        <v>1064.336</v>
      </c>
      <c r="O6" s="62">
        <v>439.323</v>
      </c>
      <c r="P6" s="249">
        <v>187.089</v>
      </c>
      <c r="Q6" s="61">
        <v>1045.045</v>
      </c>
      <c r="R6" s="62">
        <v>1924.354</v>
      </c>
      <c r="S6" s="62">
        <v>3910.318</v>
      </c>
      <c r="T6" s="62">
        <v>4222.541</v>
      </c>
      <c r="U6" s="62">
        <v>1533.844</v>
      </c>
      <c r="V6" s="62">
        <v>1033.132</v>
      </c>
      <c r="W6" s="62">
        <v>454.713</v>
      </c>
      <c r="X6" s="249">
        <v>214.714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193759.26</v>
      </c>
      <c r="G9" s="50">
        <f>SUM(I9:P9)</f>
        <v>111002.46</v>
      </c>
      <c r="H9" s="269">
        <f>SUM(Q9:X9)</f>
        <v>82756.79999999999</v>
      </c>
      <c r="I9" s="51">
        <f aca="true" t="shared" si="0" ref="I9:X9">I10+I24+I54+I62</f>
        <v>5896.999999999999</v>
      </c>
      <c r="J9" s="52">
        <f t="shared" si="0"/>
        <v>1280.9399999999998</v>
      </c>
      <c r="K9" s="52">
        <f t="shared" si="0"/>
        <v>7470.53</v>
      </c>
      <c r="L9" s="52">
        <f t="shared" si="0"/>
        <v>21321.17</v>
      </c>
      <c r="M9" s="52">
        <f t="shared" si="0"/>
        <v>16950.600000000002</v>
      </c>
      <c r="N9" s="52">
        <f t="shared" si="0"/>
        <v>23639.28</v>
      </c>
      <c r="O9" s="52">
        <f t="shared" si="0"/>
        <v>19100.059999999998</v>
      </c>
      <c r="P9" s="252">
        <f t="shared" si="0"/>
        <v>15342.880000000001</v>
      </c>
      <c r="Q9" s="51">
        <f t="shared" si="0"/>
        <v>6042.96</v>
      </c>
      <c r="R9" s="52">
        <f t="shared" si="0"/>
        <v>1009.5500000000001</v>
      </c>
      <c r="S9" s="52">
        <f t="shared" si="0"/>
        <v>4735.620000000001</v>
      </c>
      <c r="T9" s="52">
        <f t="shared" si="0"/>
        <v>9912.68</v>
      </c>
      <c r="U9" s="52">
        <f t="shared" si="0"/>
        <v>10048.300000000001</v>
      </c>
      <c r="V9" s="52">
        <f t="shared" si="0"/>
        <v>16064.7</v>
      </c>
      <c r="W9" s="52">
        <f t="shared" si="0"/>
        <v>17285.01</v>
      </c>
      <c r="X9" s="252">
        <f t="shared" si="0"/>
        <v>17657.98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35038.020000000004</v>
      </c>
      <c r="G10" s="54">
        <f>SUM(I10:P10)</f>
        <v>17929.32</v>
      </c>
      <c r="H10" s="270">
        <f>SUM(Q10:X10)</f>
        <v>17108.7</v>
      </c>
      <c r="I10" s="55">
        <f>SUM(I11:I23)</f>
        <v>4543.16</v>
      </c>
      <c r="J10" s="56">
        <f>SUM(J11:J23)</f>
        <v>615.71</v>
      </c>
      <c r="K10" s="56">
        <f>SUM(K11:K23)</f>
        <v>667.35</v>
      </c>
      <c r="L10" s="56">
        <f aca="true" t="shared" si="1" ref="L10:X10">SUM(L11:L23)</f>
        <v>2192.5299999999997</v>
      </c>
      <c r="M10" s="56">
        <f t="shared" si="1"/>
        <v>1638.8500000000001</v>
      </c>
      <c r="N10" s="56">
        <f t="shared" si="1"/>
        <v>2610.51</v>
      </c>
      <c r="O10" s="56">
        <f t="shared" si="1"/>
        <v>2849.82</v>
      </c>
      <c r="P10" s="253">
        <f t="shared" si="1"/>
        <v>2811.3899999999994</v>
      </c>
      <c r="Q10" s="55">
        <f t="shared" si="1"/>
        <v>4923.37</v>
      </c>
      <c r="R10" s="56">
        <f t="shared" si="1"/>
        <v>529.2700000000001</v>
      </c>
      <c r="S10" s="56">
        <f t="shared" si="1"/>
        <v>1181.23</v>
      </c>
      <c r="T10" s="56">
        <f t="shared" si="1"/>
        <v>1847.33</v>
      </c>
      <c r="U10" s="56">
        <f t="shared" si="1"/>
        <v>779.17</v>
      </c>
      <c r="V10" s="56">
        <f t="shared" si="1"/>
        <v>1915.8000000000002</v>
      </c>
      <c r="W10" s="56">
        <f t="shared" si="1"/>
        <v>3168.25</v>
      </c>
      <c r="X10" s="253">
        <f t="shared" si="1"/>
        <v>2764.2799999999997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4790.9400000000005</v>
      </c>
      <c r="G11" s="19">
        <f>SUM(I11:P11)</f>
        <v>3195.26</v>
      </c>
      <c r="H11" s="271">
        <f aca="true" t="shared" si="2" ref="H11:H61">SUM(Q11:X11)</f>
        <v>1595.68</v>
      </c>
      <c r="I11" s="18">
        <v>20.18</v>
      </c>
      <c r="J11" s="31">
        <v>38.550000000000004</v>
      </c>
      <c r="K11" s="31">
        <v>166.83</v>
      </c>
      <c r="L11" s="31">
        <v>707.3199999999999</v>
      </c>
      <c r="M11" s="31">
        <v>656.07</v>
      </c>
      <c r="N11" s="31">
        <v>797.98</v>
      </c>
      <c r="O11" s="31">
        <v>535.49</v>
      </c>
      <c r="P11" s="85">
        <v>272.84000000000003</v>
      </c>
      <c r="Q11" s="32">
        <v>0</v>
      </c>
      <c r="R11" s="31">
        <v>27.11</v>
      </c>
      <c r="S11" s="31">
        <v>264.37</v>
      </c>
      <c r="T11" s="31">
        <v>464.59</v>
      </c>
      <c r="U11" s="31">
        <v>55.440000000000005</v>
      </c>
      <c r="V11" s="31">
        <v>276.33000000000004</v>
      </c>
      <c r="W11" s="31">
        <v>353.33</v>
      </c>
      <c r="X11" s="85">
        <v>154.51000000000002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316.13</v>
      </c>
      <c r="G12" s="19">
        <f aca="true" t="shared" si="4" ref="G12:G62">SUM(I12:P12)</f>
        <v>256.39</v>
      </c>
      <c r="H12" s="271">
        <f t="shared" si="2"/>
        <v>59.74</v>
      </c>
      <c r="I12" s="18">
        <v>0</v>
      </c>
      <c r="J12" s="31">
        <v>0</v>
      </c>
      <c r="K12" s="31">
        <v>23.79</v>
      </c>
      <c r="L12" s="31">
        <v>174.96</v>
      </c>
      <c r="M12" s="31">
        <v>27.560000000000002</v>
      </c>
      <c r="N12" s="31">
        <v>30.08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59.74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6683.74</v>
      </c>
      <c r="G13" s="19">
        <f t="shared" si="4"/>
        <v>2856.91</v>
      </c>
      <c r="H13" s="271">
        <f t="shared" si="2"/>
        <v>3826.83</v>
      </c>
      <c r="I13" s="18">
        <v>442.97999999999996</v>
      </c>
      <c r="J13" s="31">
        <v>72.95</v>
      </c>
      <c r="K13" s="31">
        <v>121.51</v>
      </c>
      <c r="L13" s="31">
        <v>393.57</v>
      </c>
      <c r="M13" s="31">
        <v>285.8</v>
      </c>
      <c r="N13" s="31">
        <v>193.27</v>
      </c>
      <c r="O13" s="31">
        <v>587.14</v>
      </c>
      <c r="P13" s="85">
        <v>759.6899999999999</v>
      </c>
      <c r="Q13" s="32">
        <v>740.53</v>
      </c>
      <c r="R13" s="31">
        <v>268.57</v>
      </c>
      <c r="S13" s="31">
        <v>258.06</v>
      </c>
      <c r="T13" s="31">
        <v>305.12</v>
      </c>
      <c r="U13" s="31">
        <v>136.94</v>
      </c>
      <c r="V13" s="31">
        <v>550.61</v>
      </c>
      <c r="W13" s="31">
        <v>668.76</v>
      </c>
      <c r="X13" s="85">
        <v>898.24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100.16999999999999</v>
      </c>
      <c r="G14" s="19">
        <f t="shared" si="4"/>
        <v>49.879999999999995</v>
      </c>
      <c r="H14" s="271">
        <f t="shared" si="2"/>
        <v>50.29</v>
      </c>
      <c r="I14" s="18">
        <v>20.18</v>
      </c>
      <c r="J14" s="31">
        <v>29.7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23.18</v>
      </c>
      <c r="R14" s="31">
        <v>27.11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441.22</v>
      </c>
      <c r="G15" s="17">
        <f t="shared" si="4"/>
        <v>234.44</v>
      </c>
      <c r="H15" s="272">
        <f t="shared" si="2"/>
        <v>206.78000000000003</v>
      </c>
      <c r="I15" s="18">
        <v>20.18</v>
      </c>
      <c r="J15" s="31">
        <v>54.019999999999996</v>
      </c>
      <c r="K15" s="31">
        <v>38.39</v>
      </c>
      <c r="L15" s="31">
        <v>0</v>
      </c>
      <c r="M15" s="31">
        <v>0</v>
      </c>
      <c r="N15" s="31">
        <v>60.15</v>
      </c>
      <c r="O15" s="31">
        <v>32.870000000000005</v>
      </c>
      <c r="P15" s="85">
        <v>28.830000000000002</v>
      </c>
      <c r="Q15" s="32">
        <v>23.18</v>
      </c>
      <c r="R15" s="31">
        <v>59.790000000000006</v>
      </c>
      <c r="S15" s="31">
        <v>23.92</v>
      </c>
      <c r="T15" s="31">
        <v>45.699999999999996</v>
      </c>
      <c r="U15" s="31">
        <v>32.64</v>
      </c>
      <c r="V15" s="31">
        <v>0</v>
      </c>
      <c r="W15" s="31">
        <v>0</v>
      </c>
      <c r="X15" s="85">
        <v>21.55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732.8399999999999</v>
      </c>
      <c r="G16" s="17">
        <f t="shared" si="4"/>
        <v>494.53999999999996</v>
      </c>
      <c r="H16" s="272">
        <f t="shared" si="2"/>
        <v>238.3</v>
      </c>
      <c r="I16" s="18">
        <v>20.18</v>
      </c>
      <c r="J16" s="31">
        <v>0</v>
      </c>
      <c r="K16" s="31">
        <v>100.19</v>
      </c>
      <c r="L16" s="31">
        <v>176.92</v>
      </c>
      <c r="M16" s="31">
        <v>110.36</v>
      </c>
      <c r="N16" s="31">
        <v>68.7</v>
      </c>
      <c r="O16" s="31">
        <v>0</v>
      </c>
      <c r="P16" s="85">
        <v>18.19</v>
      </c>
      <c r="Q16" s="32">
        <v>23.18</v>
      </c>
      <c r="R16" s="31">
        <v>0</v>
      </c>
      <c r="S16" s="31">
        <v>63.839999999999996</v>
      </c>
      <c r="T16" s="31">
        <v>67.87</v>
      </c>
      <c r="U16" s="31">
        <v>0</v>
      </c>
      <c r="V16" s="31">
        <v>27.42</v>
      </c>
      <c r="W16" s="31">
        <v>55.989999999999995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1144.08</v>
      </c>
      <c r="G17" s="17">
        <f t="shared" si="4"/>
        <v>601.34</v>
      </c>
      <c r="H17" s="272">
        <f t="shared" si="2"/>
        <v>542.74</v>
      </c>
      <c r="I17" s="18">
        <v>52.17</v>
      </c>
      <c r="J17" s="31">
        <v>29.7</v>
      </c>
      <c r="K17" s="31">
        <v>0</v>
      </c>
      <c r="L17" s="31">
        <v>119.14</v>
      </c>
      <c r="M17" s="31">
        <v>27.68</v>
      </c>
      <c r="N17" s="31">
        <v>164.05</v>
      </c>
      <c r="O17" s="31">
        <v>154.03</v>
      </c>
      <c r="P17" s="85">
        <v>54.57</v>
      </c>
      <c r="Q17" s="32">
        <v>46.35</v>
      </c>
      <c r="R17" s="31">
        <v>0</v>
      </c>
      <c r="S17" s="31">
        <v>23.92</v>
      </c>
      <c r="T17" s="31">
        <v>29.36</v>
      </c>
      <c r="U17" s="31">
        <v>76.58</v>
      </c>
      <c r="V17" s="31">
        <v>152.46</v>
      </c>
      <c r="W17" s="31">
        <v>170.97</v>
      </c>
      <c r="X17" s="85">
        <v>43.1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4962.32</v>
      </c>
      <c r="G18" s="17">
        <f>SUM(I18:P18)</f>
        <v>2128.66</v>
      </c>
      <c r="H18" s="272">
        <f t="shared" si="2"/>
        <v>2833.6600000000003</v>
      </c>
      <c r="I18" s="18">
        <v>748.63</v>
      </c>
      <c r="J18" s="31">
        <v>137.73</v>
      </c>
      <c r="K18" s="31">
        <v>0</v>
      </c>
      <c r="L18" s="31">
        <v>84.88</v>
      </c>
      <c r="M18" s="31">
        <v>27.68</v>
      </c>
      <c r="N18" s="31">
        <v>142.17</v>
      </c>
      <c r="O18" s="31">
        <v>586.2199999999999</v>
      </c>
      <c r="P18" s="85">
        <v>401.34999999999997</v>
      </c>
      <c r="Q18" s="32">
        <v>1130.16</v>
      </c>
      <c r="R18" s="31">
        <v>59.790000000000006</v>
      </c>
      <c r="S18" s="31">
        <v>54.949999999999996</v>
      </c>
      <c r="T18" s="31">
        <v>161.70999999999998</v>
      </c>
      <c r="U18" s="31">
        <v>175.97</v>
      </c>
      <c r="V18" s="31">
        <v>272.52</v>
      </c>
      <c r="W18" s="31">
        <v>452.49</v>
      </c>
      <c r="X18" s="85">
        <v>526.07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2018.6100000000001</v>
      </c>
      <c r="G19" s="17">
        <f t="shared" si="4"/>
        <v>1013.26</v>
      </c>
      <c r="H19" s="272">
        <f t="shared" si="2"/>
        <v>1005.35</v>
      </c>
      <c r="I19" s="18">
        <v>173.25</v>
      </c>
      <c r="J19" s="31">
        <v>0</v>
      </c>
      <c r="K19" s="31">
        <v>76.78</v>
      </c>
      <c r="L19" s="31">
        <v>187.29000000000002</v>
      </c>
      <c r="M19" s="31">
        <v>126.8</v>
      </c>
      <c r="N19" s="31">
        <v>247.72</v>
      </c>
      <c r="O19" s="31">
        <v>81.64</v>
      </c>
      <c r="P19" s="85">
        <v>119.78</v>
      </c>
      <c r="Q19" s="32">
        <v>374.78000000000003</v>
      </c>
      <c r="R19" s="31">
        <v>0</v>
      </c>
      <c r="S19" s="31">
        <v>0</v>
      </c>
      <c r="T19" s="31">
        <v>178.67</v>
      </c>
      <c r="U19" s="31">
        <v>27.720000000000002</v>
      </c>
      <c r="V19" s="31">
        <v>95.9</v>
      </c>
      <c r="W19" s="31">
        <v>173.77</v>
      </c>
      <c r="X19" s="85">
        <v>154.51000000000002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591.52</v>
      </c>
      <c r="G20" s="17">
        <f t="shared" si="4"/>
        <v>0</v>
      </c>
      <c r="H20" s="272">
        <f t="shared" si="2"/>
        <v>591.52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396.67999999999995</v>
      </c>
      <c r="T20" s="31">
        <v>194.84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4799.27</v>
      </c>
      <c r="G21" s="17">
        <f t="shared" si="4"/>
        <v>2664.29</v>
      </c>
      <c r="H21" s="272">
        <f t="shared" si="2"/>
        <v>2134.98</v>
      </c>
      <c r="I21" s="18">
        <v>2664.29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2134.98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640.52</v>
      </c>
      <c r="G22" s="17">
        <f t="shared" si="4"/>
        <v>349.4</v>
      </c>
      <c r="H22" s="272">
        <f t="shared" si="2"/>
        <v>291.12</v>
      </c>
      <c r="I22" s="18">
        <v>153.07000000000002</v>
      </c>
      <c r="J22" s="31">
        <v>29.7</v>
      </c>
      <c r="K22" s="31">
        <v>0</v>
      </c>
      <c r="L22" s="31">
        <v>24.35</v>
      </c>
      <c r="M22" s="31">
        <v>27.68</v>
      </c>
      <c r="N22" s="31">
        <v>114.6</v>
      </c>
      <c r="O22" s="31">
        <v>0</v>
      </c>
      <c r="P22" s="85">
        <v>0</v>
      </c>
      <c r="Q22" s="32">
        <v>226.11</v>
      </c>
      <c r="R22" s="31">
        <v>0</v>
      </c>
      <c r="S22" s="31">
        <v>0</v>
      </c>
      <c r="T22" s="31">
        <v>0</v>
      </c>
      <c r="U22" s="31">
        <v>0</v>
      </c>
      <c r="V22" s="31">
        <v>43.46</v>
      </c>
      <c r="W22" s="31">
        <v>0</v>
      </c>
      <c r="X22" s="85">
        <v>21.55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7816.66</v>
      </c>
      <c r="G23" s="17">
        <f>SUM(I23:P23)</f>
        <v>4084.9500000000003</v>
      </c>
      <c r="H23" s="272">
        <f t="shared" si="2"/>
        <v>3731.71</v>
      </c>
      <c r="I23" s="18">
        <v>228.05</v>
      </c>
      <c r="J23" s="31">
        <v>223.36</v>
      </c>
      <c r="K23" s="31">
        <v>139.86</v>
      </c>
      <c r="L23" s="31">
        <v>324.1</v>
      </c>
      <c r="M23" s="31">
        <v>349.21999999999997</v>
      </c>
      <c r="N23" s="31">
        <v>791.79</v>
      </c>
      <c r="O23" s="31">
        <v>872.4300000000001</v>
      </c>
      <c r="P23" s="85">
        <v>1156.1399999999999</v>
      </c>
      <c r="Q23" s="32">
        <v>200.92</v>
      </c>
      <c r="R23" s="31">
        <v>86.9</v>
      </c>
      <c r="S23" s="31">
        <v>95.49000000000001</v>
      </c>
      <c r="T23" s="31">
        <v>339.72999999999996</v>
      </c>
      <c r="U23" s="31">
        <v>273.88</v>
      </c>
      <c r="V23" s="31">
        <v>497.09999999999997</v>
      </c>
      <c r="W23" s="31">
        <v>1292.94</v>
      </c>
      <c r="X23" s="85">
        <v>944.75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114235.54000000001</v>
      </c>
      <c r="G24" s="54">
        <f>SUM(I24:P24)</f>
        <v>67513.87</v>
      </c>
      <c r="H24" s="270">
        <f>SUM(Q24:X24)</f>
        <v>46721.670000000006</v>
      </c>
      <c r="I24" s="55">
        <f>SUM(I25:I53)</f>
        <v>926.62</v>
      </c>
      <c r="J24" s="56">
        <f aca="true" t="shared" si="5" ref="J24:X24">SUM(J25:J53)</f>
        <v>353.82</v>
      </c>
      <c r="K24" s="56">
        <f t="shared" si="5"/>
        <v>2969.1399999999994</v>
      </c>
      <c r="L24" s="56">
        <f t="shared" si="5"/>
        <v>13303.66</v>
      </c>
      <c r="M24" s="56">
        <f t="shared" si="5"/>
        <v>13227.390000000003</v>
      </c>
      <c r="N24" s="56">
        <f t="shared" si="5"/>
        <v>18437.37</v>
      </c>
      <c r="O24" s="56">
        <f t="shared" si="5"/>
        <v>12116.48</v>
      </c>
      <c r="P24" s="253">
        <f t="shared" si="5"/>
        <v>6179.390000000001</v>
      </c>
      <c r="Q24" s="55">
        <f t="shared" si="5"/>
        <v>657.76</v>
      </c>
      <c r="R24" s="56">
        <f t="shared" si="5"/>
        <v>252.64</v>
      </c>
      <c r="S24" s="56">
        <f>SUM(S25:S53)</f>
        <v>2152.7000000000003</v>
      </c>
      <c r="T24" s="56">
        <f t="shared" si="5"/>
        <v>6742.960000000001</v>
      </c>
      <c r="U24" s="56">
        <f t="shared" si="5"/>
        <v>8499.220000000001</v>
      </c>
      <c r="V24" s="56">
        <f t="shared" si="5"/>
        <v>12667.47</v>
      </c>
      <c r="W24" s="56">
        <f t="shared" si="5"/>
        <v>9818.05</v>
      </c>
      <c r="X24" s="253">
        <f t="shared" si="5"/>
        <v>5930.87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2714.89</v>
      </c>
      <c r="G26" s="17">
        <f>SUM(I26:P26)</f>
        <v>1716.52</v>
      </c>
      <c r="H26" s="272">
        <f t="shared" si="2"/>
        <v>998.37</v>
      </c>
      <c r="I26" s="32">
        <v>0</v>
      </c>
      <c r="J26" s="31">
        <v>0</v>
      </c>
      <c r="K26" s="31">
        <v>36.769999999999996</v>
      </c>
      <c r="L26" s="31">
        <v>281.49</v>
      </c>
      <c r="M26" s="31">
        <v>400.78000000000003</v>
      </c>
      <c r="N26" s="31">
        <v>600.0600000000001</v>
      </c>
      <c r="O26" s="31">
        <v>306.47</v>
      </c>
      <c r="P26" s="85">
        <v>90.95</v>
      </c>
      <c r="Q26" s="32">
        <v>0</v>
      </c>
      <c r="R26" s="31">
        <v>0</v>
      </c>
      <c r="S26" s="31">
        <v>47.84</v>
      </c>
      <c r="T26" s="31">
        <v>161</v>
      </c>
      <c r="U26" s="31">
        <v>246.34</v>
      </c>
      <c r="V26" s="31">
        <v>307.75</v>
      </c>
      <c r="W26" s="31">
        <v>170.8</v>
      </c>
      <c r="X26" s="85">
        <v>64.64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601.59</v>
      </c>
      <c r="G27" s="17">
        <f aca="true" t="shared" si="6" ref="G27:G43">SUM(I27:P27)</f>
        <v>343.89</v>
      </c>
      <c r="H27" s="272">
        <f t="shared" si="2"/>
        <v>257.70000000000005</v>
      </c>
      <c r="I27" s="32">
        <v>0</v>
      </c>
      <c r="J27" s="31">
        <v>0</v>
      </c>
      <c r="K27" s="31">
        <v>0</v>
      </c>
      <c r="L27" s="31">
        <v>24.35</v>
      </c>
      <c r="M27" s="31">
        <v>99.05</v>
      </c>
      <c r="N27" s="31">
        <v>179.02</v>
      </c>
      <c r="O27" s="31">
        <v>41.47</v>
      </c>
      <c r="P27" s="85">
        <v>0</v>
      </c>
      <c r="Q27" s="32">
        <v>0</v>
      </c>
      <c r="R27" s="31">
        <v>0</v>
      </c>
      <c r="S27" s="31">
        <v>0</v>
      </c>
      <c r="T27" s="31">
        <v>98.24</v>
      </c>
      <c r="U27" s="31">
        <v>84.37</v>
      </c>
      <c r="V27" s="31">
        <v>34.24</v>
      </c>
      <c r="W27" s="31">
        <v>40.849999999999994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877.6600000000001</v>
      </c>
      <c r="G28" s="17">
        <f t="shared" si="6"/>
        <v>280.79</v>
      </c>
      <c r="H28" s="272">
        <f t="shared" si="2"/>
        <v>596.87</v>
      </c>
      <c r="I28" s="32">
        <v>0</v>
      </c>
      <c r="J28" s="31">
        <v>0</v>
      </c>
      <c r="K28" s="31">
        <v>42.18</v>
      </c>
      <c r="L28" s="31">
        <v>0</v>
      </c>
      <c r="M28" s="31">
        <v>55.120000000000005</v>
      </c>
      <c r="N28" s="31">
        <v>60.15</v>
      </c>
      <c r="O28" s="31">
        <v>105.14999999999999</v>
      </c>
      <c r="P28" s="85">
        <v>18.19</v>
      </c>
      <c r="Q28" s="32">
        <v>0</v>
      </c>
      <c r="R28" s="31">
        <v>0</v>
      </c>
      <c r="S28" s="31">
        <v>23.92</v>
      </c>
      <c r="T28" s="31">
        <v>57.65</v>
      </c>
      <c r="U28" s="31">
        <v>120.53</v>
      </c>
      <c r="V28" s="31">
        <v>228.44</v>
      </c>
      <c r="W28" s="31">
        <v>166.33</v>
      </c>
      <c r="X28" s="85">
        <v>0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789.6700000000001</v>
      </c>
      <c r="G29" s="17">
        <f t="shared" si="6"/>
        <v>379.88</v>
      </c>
      <c r="H29" s="272">
        <f t="shared" si="2"/>
        <v>409.79</v>
      </c>
      <c r="I29" s="32">
        <v>0</v>
      </c>
      <c r="J29" s="31">
        <v>0</v>
      </c>
      <c r="K29" s="31">
        <v>0</v>
      </c>
      <c r="L29" s="31">
        <v>51.09</v>
      </c>
      <c r="M29" s="31">
        <v>43.88</v>
      </c>
      <c r="N29" s="31">
        <v>158.92000000000002</v>
      </c>
      <c r="O29" s="31">
        <v>125.99</v>
      </c>
      <c r="P29" s="85">
        <v>0</v>
      </c>
      <c r="Q29" s="32">
        <v>0</v>
      </c>
      <c r="R29" s="31">
        <v>0</v>
      </c>
      <c r="S29" s="31">
        <v>0</v>
      </c>
      <c r="T29" s="31">
        <v>28.830000000000002</v>
      </c>
      <c r="U29" s="31">
        <v>211.45</v>
      </c>
      <c r="V29" s="31">
        <v>61.66</v>
      </c>
      <c r="W29" s="31">
        <v>64.75</v>
      </c>
      <c r="X29" s="85">
        <v>43.1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1463.78</v>
      </c>
      <c r="G30" s="17">
        <f t="shared" si="6"/>
        <v>700.9300000000001</v>
      </c>
      <c r="H30" s="272">
        <f t="shared" si="2"/>
        <v>762.8499999999999</v>
      </c>
      <c r="I30" s="32">
        <v>0</v>
      </c>
      <c r="J30" s="31">
        <v>0</v>
      </c>
      <c r="K30" s="31">
        <v>23.79</v>
      </c>
      <c r="L30" s="31">
        <v>108.75999999999999</v>
      </c>
      <c r="M30" s="31">
        <v>193.39000000000001</v>
      </c>
      <c r="N30" s="31">
        <v>273.86</v>
      </c>
      <c r="O30" s="31">
        <v>82.94</v>
      </c>
      <c r="P30" s="85">
        <v>18.19</v>
      </c>
      <c r="Q30" s="32">
        <v>0</v>
      </c>
      <c r="R30" s="31">
        <v>0</v>
      </c>
      <c r="S30" s="31">
        <v>37.91</v>
      </c>
      <c r="T30" s="31">
        <v>181.91</v>
      </c>
      <c r="U30" s="31">
        <v>99.39</v>
      </c>
      <c r="V30" s="31">
        <v>221.62</v>
      </c>
      <c r="W30" s="31">
        <v>157.38</v>
      </c>
      <c r="X30" s="85">
        <v>64.64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733.78</v>
      </c>
      <c r="G31" s="17">
        <f t="shared" si="6"/>
        <v>0</v>
      </c>
      <c r="H31" s="272">
        <f t="shared" si="2"/>
        <v>733.78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208.27</v>
      </c>
      <c r="U31" s="31">
        <v>358.25</v>
      </c>
      <c r="V31" s="31">
        <v>61.66</v>
      </c>
      <c r="W31" s="31">
        <v>62.5</v>
      </c>
      <c r="X31" s="85">
        <v>43.1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473.46</v>
      </c>
      <c r="G32" s="17">
        <f t="shared" si="6"/>
        <v>0</v>
      </c>
      <c r="H32" s="272">
        <f t="shared" si="2"/>
        <v>473.46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97.71000000000001</v>
      </c>
      <c r="U32" s="31">
        <v>258.29999999999995</v>
      </c>
      <c r="V32" s="31">
        <v>95.9</v>
      </c>
      <c r="W32" s="31">
        <v>0</v>
      </c>
      <c r="X32" s="85">
        <v>21.55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836.6800000000001</v>
      </c>
      <c r="G33" s="17">
        <f t="shared" si="6"/>
        <v>487.65999999999997</v>
      </c>
      <c r="H33" s="272">
        <f>SUM(Q33:X33)</f>
        <v>349.02000000000004</v>
      </c>
      <c r="I33" s="32">
        <v>0</v>
      </c>
      <c r="J33" s="31">
        <v>29.7</v>
      </c>
      <c r="K33" s="31">
        <v>18.39</v>
      </c>
      <c r="L33" s="31">
        <v>112.88</v>
      </c>
      <c r="M33" s="31">
        <v>82.8</v>
      </c>
      <c r="N33" s="31">
        <v>124.57</v>
      </c>
      <c r="O33" s="31">
        <v>82.94</v>
      </c>
      <c r="P33" s="85">
        <v>36.38</v>
      </c>
      <c r="Q33" s="32">
        <v>0</v>
      </c>
      <c r="R33" s="31">
        <v>0</v>
      </c>
      <c r="S33" s="31">
        <v>23.92</v>
      </c>
      <c r="T33" s="31">
        <v>68.88</v>
      </c>
      <c r="U33" s="31">
        <v>92.99000000000001</v>
      </c>
      <c r="V33" s="31">
        <v>142.81</v>
      </c>
      <c r="W33" s="31">
        <v>20.42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5578.9400000000005</v>
      </c>
      <c r="G34" s="17">
        <f t="shared" si="6"/>
        <v>2823.78</v>
      </c>
      <c r="H34" s="272">
        <f t="shared" si="2"/>
        <v>2755.1600000000003</v>
      </c>
      <c r="I34" s="32">
        <v>52.17</v>
      </c>
      <c r="J34" s="31">
        <v>0</v>
      </c>
      <c r="K34" s="31">
        <v>117</v>
      </c>
      <c r="L34" s="31">
        <v>754.59</v>
      </c>
      <c r="M34" s="31">
        <v>352.08</v>
      </c>
      <c r="N34" s="31">
        <v>822.66</v>
      </c>
      <c r="O34" s="31">
        <v>519</v>
      </c>
      <c r="P34" s="85">
        <v>206.28</v>
      </c>
      <c r="Q34" s="32">
        <v>0</v>
      </c>
      <c r="R34" s="31">
        <v>42.97</v>
      </c>
      <c r="S34" s="31">
        <v>104.96</v>
      </c>
      <c r="T34" s="31">
        <v>601.74</v>
      </c>
      <c r="U34" s="31">
        <v>592.38</v>
      </c>
      <c r="V34" s="31">
        <v>846.27</v>
      </c>
      <c r="W34" s="31">
        <v>313.53</v>
      </c>
      <c r="X34" s="85">
        <v>253.30999999999997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8443.79</v>
      </c>
      <c r="G35" s="17">
        <f t="shared" si="6"/>
        <v>3911.7600000000007</v>
      </c>
      <c r="H35" s="272">
        <f t="shared" si="2"/>
        <v>4532.03</v>
      </c>
      <c r="I35" s="32">
        <v>20.18</v>
      </c>
      <c r="J35" s="31">
        <v>0</v>
      </c>
      <c r="K35" s="31">
        <v>47.58</v>
      </c>
      <c r="L35" s="31">
        <v>522.61</v>
      </c>
      <c r="M35" s="31">
        <v>761.4100000000001</v>
      </c>
      <c r="N35" s="31">
        <v>1440.63</v>
      </c>
      <c r="O35" s="31">
        <v>685.74</v>
      </c>
      <c r="P35" s="85">
        <v>433.61</v>
      </c>
      <c r="Q35" s="32">
        <v>23.18</v>
      </c>
      <c r="R35" s="31">
        <v>0</v>
      </c>
      <c r="S35" s="31">
        <v>59.89</v>
      </c>
      <c r="T35" s="31">
        <v>483.54999999999995</v>
      </c>
      <c r="U35" s="31">
        <v>1151.92</v>
      </c>
      <c r="V35" s="31">
        <v>1517.93</v>
      </c>
      <c r="W35" s="31">
        <v>833.0699999999999</v>
      </c>
      <c r="X35" s="85">
        <v>462.49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472.35</v>
      </c>
      <c r="G37" s="17">
        <f t="shared" si="6"/>
        <v>265.61</v>
      </c>
      <c r="H37" s="272">
        <f t="shared" si="2"/>
        <v>206.74</v>
      </c>
      <c r="I37" s="32">
        <v>0</v>
      </c>
      <c r="J37" s="31">
        <v>24.32</v>
      </c>
      <c r="K37" s="31">
        <v>23.79</v>
      </c>
      <c r="L37" s="31">
        <v>0</v>
      </c>
      <c r="M37" s="31">
        <v>27.560000000000002</v>
      </c>
      <c r="N37" s="31">
        <v>82.02</v>
      </c>
      <c r="O37" s="31">
        <v>60.900000000000006</v>
      </c>
      <c r="P37" s="85">
        <v>47.019999999999996</v>
      </c>
      <c r="Q37" s="32">
        <v>46.35</v>
      </c>
      <c r="R37" s="31">
        <v>32.69</v>
      </c>
      <c r="S37" s="31">
        <v>39.919999999999995</v>
      </c>
      <c r="T37" s="31">
        <v>0</v>
      </c>
      <c r="U37" s="31">
        <v>60.36</v>
      </c>
      <c r="V37" s="31">
        <v>27.42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2227.11</v>
      </c>
      <c r="G38" s="17">
        <f t="shared" si="6"/>
        <v>1137.1200000000001</v>
      </c>
      <c r="H38" s="272">
        <f t="shared" si="2"/>
        <v>1089.99</v>
      </c>
      <c r="I38" s="32">
        <v>40.36</v>
      </c>
      <c r="J38" s="31">
        <v>24.32</v>
      </c>
      <c r="K38" s="31">
        <v>108.44</v>
      </c>
      <c r="L38" s="31">
        <v>203.32</v>
      </c>
      <c r="M38" s="31">
        <v>154.16</v>
      </c>
      <c r="N38" s="31">
        <v>280.42</v>
      </c>
      <c r="O38" s="31">
        <v>307.91</v>
      </c>
      <c r="P38" s="85">
        <v>18.19</v>
      </c>
      <c r="Q38" s="32">
        <v>36.74</v>
      </c>
      <c r="R38" s="31">
        <v>0</v>
      </c>
      <c r="S38" s="31">
        <v>219.01000000000002</v>
      </c>
      <c r="T38" s="31">
        <v>75.91000000000001</v>
      </c>
      <c r="U38" s="31">
        <v>125.63</v>
      </c>
      <c r="V38" s="31">
        <v>219.59</v>
      </c>
      <c r="W38" s="31">
        <v>232.85</v>
      </c>
      <c r="X38" s="85">
        <v>180.26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151.09</v>
      </c>
      <c r="G39" s="17">
        <f t="shared" si="6"/>
        <v>100.18</v>
      </c>
      <c r="H39" s="272">
        <f t="shared" si="2"/>
        <v>50.91</v>
      </c>
      <c r="I39" s="32">
        <v>0</v>
      </c>
      <c r="J39" s="31">
        <v>0</v>
      </c>
      <c r="K39" s="31">
        <v>0</v>
      </c>
      <c r="L39" s="31">
        <v>0</v>
      </c>
      <c r="M39" s="31">
        <v>27.560000000000002</v>
      </c>
      <c r="N39" s="31">
        <v>34.35</v>
      </c>
      <c r="O39" s="31">
        <v>20.080000000000002</v>
      </c>
      <c r="P39" s="85">
        <v>18.19</v>
      </c>
      <c r="Q39" s="32">
        <v>0</v>
      </c>
      <c r="R39" s="31">
        <v>0</v>
      </c>
      <c r="S39" s="31">
        <v>0</v>
      </c>
      <c r="T39" s="31">
        <v>29.36</v>
      </c>
      <c r="U39" s="31">
        <v>0</v>
      </c>
      <c r="V39" s="31">
        <v>0</v>
      </c>
      <c r="W39" s="31">
        <v>0</v>
      </c>
      <c r="X39" s="85">
        <v>21.55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982.6399999999999</v>
      </c>
      <c r="G40" s="17">
        <f t="shared" si="6"/>
        <v>239.56</v>
      </c>
      <c r="H40" s="272">
        <f t="shared" si="2"/>
        <v>743.0799999999999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98.77</v>
      </c>
      <c r="O40" s="31">
        <v>93.77000000000001</v>
      </c>
      <c r="P40" s="85">
        <v>47.019999999999996</v>
      </c>
      <c r="Q40" s="32">
        <v>0</v>
      </c>
      <c r="R40" s="31">
        <v>0</v>
      </c>
      <c r="S40" s="31">
        <v>138.27999999999997</v>
      </c>
      <c r="T40" s="31">
        <v>125.17</v>
      </c>
      <c r="U40" s="31">
        <v>83.16999999999999</v>
      </c>
      <c r="V40" s="31">
        <v>159.39999999999998</v>
      </c>
      <c r="W40" s="31">
        <v>150.87</v>
      </c>
      <c r="X40" s="85">
        <v>86.19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308.47</v>
      </c>
      <c r="G42" s="17">
        <f t="shared" si="6"/>
        <v>157.48</v>
      </c>
      <c r="H42" s="272">
        <f t="shared" si="2"/>
        <v>150.99</v>
      </c>
      <c r="I42" s="32">
        <v>31.99</v>
      </c>
      <c r="J42" s="31">
        <v>0</v>
      </c>
      <c r="K42" s="31">
        <v>20</v>
      </c>
      <c r="L42" s="31">
        <v>0</v>
      </c>
      <c r="M42" s="31">
        <v>0</v>
      </c>
      <c r="N42" s="31">
        <v>34.35</v>
      </c>
      <c r="O42" s="31">
        <v>52.949999999999996</v>
      </c>
      <c r="P42" s="85">
        <v>18.19</v>
      </c>
      <c r="Q42" s="32">
        <v>0</v>
      </c>
      <c r="R42" s="31">
        <v>0</v>
      </c>
      <c r="S42" s="31">
        <v>23.92</v>
      </c>
      <c r="T42" s="31">
        <v>127.07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8741.41</v>
      </c>
      <c r="G43" s="17">
        <f t="shared" si="6"/>
        <v>4514.35</v>
      </c>
      <c r="H43" s="272">
        <f t="shared" si="2"/>
        <v>4227.0599999999995</v>
      </c>
      <c r="I43" s="32">
        <v>0</v>
      </c>
      <c r="J43" s="31">
        <v>24.32</v>
      </c>
      <c r="K43" s="31">
        <v>190.28</v>
      </c>
      <c r="L43" s="31">
        <v>431.84</v>
      </c>
      <c r="M43" s="31">
        <v>598.0999999999999</v>
      </c>
      <c r="N43" s="31">
        <v>1376.3700000000001</v>
      </c>
      <c r="O43" s="31">
        <v>1148.47</v>
      </c>
      <c r="P43" s="85">
        <v>744.97</v>
      </c>
      <c r="Q43" s="32">
        <v>0</v>
      </c>
      <c r="R43" s="31">
        <v>32.69</v>
      </c>
      <c r="S43" s="31">
        <v>140.7</v>
      </c>
      <c r="T43" s="31">
        <v>455.87</v>
      </c>
      <c r="U43" s="31">
        <v>432.33</v>
      </c>
      <c r="V43" s="31">
        <v>808.63</v>
      </c>
      <c r="W43" s="31">
        <v>1455</v>
      </c>
      <c r="X43" s="85">
        <v>901.8399999999999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56770.990000000005</v>
      </c>
      <c r="G44" s="17">
        <f t="shared" si="4"/>
        <v>36028.98</v>
      </c>
      <c r="H44" s="272">
        <f t="shared" si="2"/>
        <v>20742.01</v>
      </c>
      <c r="I44" s="32">
        <v>0</v>
      </c>
      <c r="J44" s="31">
        <v>54.019999999999996</v>
      </c>
      <c r="K44" s="31">
        <v>1671.1499999999999</v>
      </c>
      <c r="L44" s="31">
        <v>7983.79</v>
      </c>
      <c r="M44" s="31">
        <v>8112.410000000001</v>
      </c>
      <c r="N44" s="31">
        <v>9105.91</v>
      </c>
      <c r="O44" s="31">
        <v>5842.76</v>
      </c>
      <c r="P44" s="85">
        <v>3258.94</v>
      </c>
      <c r="Q44" s="32">
        <v>0</v>
      </c>
      <c r="R44" s="31">
        <v>51.81</v>
      </c>
      <c r="S44" s="31">
        <v>920.25</v>
      </c>
      <c r="T44" s="31">
        <v>3288.97</v>
      </c>
      <c r="U44" s="31">
        <v>3356.57</v>
      </c>
      <c r="V44" s="31">
        <v>6075.24</v>
      </c>
      <c r="W44" s="31">
        <v>4428.26</v>
      </c>
      <c r="X44" s="85">
        <v>2620.91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7384.51</v>
      </c>
      <c r="G45" s="17">
        <f t="shared" si="4"/>
        <v>3961.9700000000003</v>
      </c>
      <c r="H45" s="272">
        <f t="shared" si="2"/>
        <v>3422.54</v>
      </c>
      <c r="I45" s="32">
        <v>52.17</v>
      </c>
      <c r="J45" s="31">
        <v>59.4</v>
      </c>
      <c r="K45" s="31">
        <v>18.39</v>
      </c>
      <c r="L45" s="31">
        <v>201.68</v>
      </c>
      <c r="M45" s="31">
        <v>363.95</v>
      </c>
      <c r="N45" s="31">
        <v>1648.21</v>
      </c>
      <c r="O45" s="31">
        <v>1190.15</v>
      </c>
      <c r="P45" s="85">
        <v>428.02000000000004</v>
      </c>
      <c r="Q45" s="32">
        <v>36.74</v>
      </c>
      <c r="R45" s="31">
        <v>32.69</v>
      </c>
      <c r="S45" s="31">
        <v>125.44</v>
      </c>
      <c r="T45" s="31">
        <v>215.10000000000002</v>
      </c>
      <c r="U45" s="31">
        <v>379.51</v>
      </c>
      <c r="V45" s="31">
        <v>858.9599999999999</v>
      </c>
      <c r="W45" s="31">
        <v>1071.39</v>
      </c>
      <c r="X45" s="85">
        <v>702.7099999999999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444.74000000000007</v>
      </c>
      <c r="G47" s="17">
        <f t="shared" si="4"/>
        <v>325.52000000000004</v>
      </c>
      <c r="H47" s="272">
        <f t="shared" si="2"/>
        <v>119.22000000000001</v>
      </c>
      <c r="I47" s="32">
        <v>31.99</v>
      </c>
      <c r="J47" s="31">
        <v>0</v>
      </c>
      <c r="K47" s="31">
        <v>0</v>
      </c>
      <c r="L47" s="31">
        <v>63.56</v>
      </c>
      <c r="M47" s="31">
        <v>55.36</v>
      </c>
      <c r="N47" s="31">
        <v>68.7</v>
      </c>
      <c r="O47" s="31">
        <v>105.91000000000001</v>
      </c>
      <c r="P47" s="85">
        <v>0</v>
      </c>
      <c r="Q47" s="32">
        <v>36.74</v>
      </c>
      <c r="R47" s="31">
        <v>0</v>
      </c>
      <c r="S47" s="31">
        <v>0</v>
      </c>
      <c r="T47" s="31">
        <v>0</v>
      </c>
      <c r="U47" s="31">
        <v>27.720000000000002</v>
      </c>
      <c r="V47" s="31">
        <v>0</v>
      </c>
      <c r="W47" s="31">
        <v>54.760000000000005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5234.65</v>
      </c>
      <c r="G48" s="17">
        <f t="shared" si="4"/>
        <v>4516.389999999999</v>
      </c>
      <c r="H48" s="272">
        <f t="shared" si="2"/>
        <v>718.26</v>
      </c>
      <c r="I48" s="32">
        <v>92.53</v>
      </c>
      <c r="J48" s="31">
        <v>54.019999999999996</v>
      </c>
      <c r="K48" s="31">
        <v>317.19000000000005</v>
      </c>
      <c r="L48" s="31">
        <v>1481.8899999999999</v>
      </c>
      <c r="M48" s="31">
        <v>1009.92</v>
      </c>
      <c r="N48" s="31">
        <v>756.7199999999999</v>
      </c>
      <c r="O48" s="31">
        <v>529.92</v>
      </c>
      <c r="P48" s="85">
        <v>274.2</v>
      </c>
      <c r="Q48" s="32">
        <v>46.35</v>
      </c>
      <c r="R48" s="31">
        <v>59.790000000000006</v>
      </c>
      <c r="S48" s="31">
        <v>93.38000000000001</v>
      </c>
      <c r="T48" s="31">
        <v>88.56</v>
      </c>
      <c r="U48" s="31">
        <v>99.39</v>
      </c>
      <c r="V48" s="31">
        <v>132.79</v>
      </c>
      <c r="W48" s="31">
        <v>77.64999999999999</v>
      </c>
      <c r="X48" s="85">
        <v>120.35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1776.6499999999999</v>
      </c>
      <c r="G49" s="17">
        <f t="shared" si="4"/>
        <v>996.6299999999999</v>
      </c>
      <c r="H49" s="272">
        <f t="shared" si="2"/>
        <v>780.02</v>
      </c>
      <c r="I49" s="32">
        <v>104.34</v>
      </c>
      <c r="J49" s="31">
        <v>0</v>
      </c>
      <c r="K49" s="31">
        <v>167.7</v>
      </c>
      <c r="L49" s="31">
        <v>182.92</v>
      </c>
      <c r="M49" s="31">
        <v>226.03</v>
      </c>
      <c r="N49" s="31">
        <v>64.42</v>
      </c>
      <c r="O49" s="31">
        <v>135.89000000000001</v>
      </c>
      <c r="P49" s="85">
        <v>115.33</v>
      </c>
      <c r="Q49" s="32">
        <v>23.18</v>
      </c>
      <c r="R49" s="31">
        <v>0</v>
      </c>
      <c r="S49" s="31">
        <v>23.92</v>
      </c>
      <c r="T49" s="31">
        <v>136.1</v>
      </c>
      <c r="U49" s="31">
        <v>171.24</v>
      </c>
      <c r="V49" s="31">
        <v>232.44</v>
      </c>
      <c r="W49" s="31">
        <v>85.4</v>
      </c>
      <c r="X49" s="85">
        <v>107.74000000000001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5969.33</v>
      </c>
      <c r="G51" s="17">
        <f t="shared" si="4"/>
        <v>3843.2200000000003</v>
      </c>
      <c r="H51" s="272">
        <f t="shared" si="2"/>
        <v>2126.1099999999997</v>
      </c>
      <c r="I51" s="32">
        <v>52.17</v>
      </c>
      <c r="J51" s="31">
        <v>24.32</v>
      </c>
      <c r="K51" s="31">
        <v>148.10000000000002</v>
      </c>
      <c r="L51" s="31">
        <v>898.89</v>
      </c>
      <c r="M51" s="31">
        <v>636.27</v>
      </c>
      <c r="N51" s="31">
        <v>1227.26</v>
      </c>
      <c r="O51" s="31">
        <v>552.08</v>
      </c>
      <c r="P51" s="85">
        <v>304.13</v>
      </c>
      <c r="Q51" s="32">
        <v>23.18</v>
      </c>
      <c r="R51" s="31">
        <v>0</v>
      </c>
      <c r="S51" s="31">
        <v>89.52</v>
      </c>
      <c r="T51" s="31">
        <v>184.23999999999998</v>
      </c>
      <c r="U51" s="31">
        <v>547.38</v>
      </c>
      <c r="V51" s="31">
        <v>634.7199999999999</v>
      </c>
      <c r="W51" s="31">
        <v>410.58</v>
      </c>
      <c r="X51" s="85">
        <v>236.49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356.01</v>
      </c>
      <c r="G52" s="17">
        <f t="shared" si="4"/>
        <v>305.52</v>
      </c>
      <c r="H52" s="272">
        <f>SUM(Q52:X52)</f>
        <v>50.49</v>
      </c>
      <c r="I52" s="32">
        <v>31.99</v>
      </c>
      <c r="J52" s="31">
        <v>0</v>
      </c>
      <c r="K52" s="31">
        <v>18.39</v>
      </c>
      <c r="L52" s="31">
        <v>0</v>
      </c>
      <c r="M52" s="31">
        <v>27.560000000000002</v>
      </c>
      <c r="N52" s="31">
        <v>0</v>
      </c>
      <c r="O52" s="31">
        <v>125.99</v>
      </c>
      <c r="P52" s="85">
        <v>101.59</v>
      </c>
      <c r="Q52" s="32">
        <v>0</v>
      </c>
      <c r="R52" s="31">
        <v>0</v>
      </c>
      <c r="S52" s="31">
        <v>0</v>
      </c>
      <c r="T52" s="31">
        <v>28.830000000000002</v>
      </c>
      <c r="U52" s="31">
        <v>0</v>
      </c>
      <c r="V52" s="31">
        <v>0</v>
      </c>
      <c r="W52" s="31">
        <v>21.66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901.3499999999999</v>
      </c>
      <c r="G53" s="17">
        <f>SUM(I53:P53)</f>
        <v>476.12999999999994</v>
      </c>
      <c r="H53" s="272">
        <f>SUM(Q53:X53)</f>
        <v>425.21999999999997</v>
      </c>
      <c r="I53" s="32">
        <v>416.72999999999996</v>
      </c>
      <c r="J53" s="31">
        <v>59.4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385.29999999999995</v>
      </c>
      <c r="R53" s="31">
        <v>0</v>
      </c>
      <c r="S53" s="31">
        <v>39.919999999999995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19407.1</v>
      </c>
      <c r="G54" s="54">
        <f>SUM(G55:G61)</f>
        <v>14094.09</v>
      </c>
      <c r="H54" s="270">
        <f>SUM(H55:H61)</f>
        <v>5313.01</v>
      </c>
      <c r="I54" s="55">
        <f>SUM(I55:I61)</f>
        <v>386.86</v>
      </c>
      <c r="J54" s="56">
        <f aca="true" t="shared" si="7" ref="J54:X54">SUM(J55:J61)</f>
        <v>287.09</v>
      </c>
      <c r="K54" s="56">
        <f t="shared" si="7"/>
        <v>3718.61</v>
      </c>
      <c r="L54" s="56">
        <f t="shared" si="7"/>
        <v>5404.98</v>
      </c>
      <c r="M54" s="56">
        <f>SUM(M55:M61)</f>
        <v>1736.56</v>
      </c>
      <c r="N54" s="56">
        <f t="shared" si="7"/>
        <v>1374.98</v>
      </c>
      <c r="O54" s="56">
        <f t="shared" si="7"/>
        <v>752.92</v>
      </c>
      <c r="P54" s="253">
        <f>SUM(P55:P61)</f>
        <v>432.09</v>
      </c>
      <c r="Q54" s="55">
        <f t="shared" si="7"/>
        <v>305.25</v>
      </c>
      <c r="R54" s="56">
        <f t="shared" si="7"/>
        <v>227.64</v>
      </c>
      <c r="S54" s="56">
        <f t="shared" si="7"/>
        <v>1198.93</v>
      </c>
      <c r="T54" s="56">
        <f t="shared" si="7"/>
        <v>1160.6799999999998</v>
      </c>
      <c r="U54" s="56">
        <f t="shared" si="7"/>
        <v>563.34</v>
      </c>
      <c r="V54" s="56">
        <f t="shared" si="7"/>
        <v>737.2199999999999</v>
      </c>
      <c r="W54" s="56">
        <f t="shared" si="7"/>
        <v>612.26</v>
      </c>
      <c r="X54" s="253">
        <f t="shared" si="7"/>
        <v>507.69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8890.23</v>
      </c>
      <c r="G55" s="17">
        <f t="shared" si="4"/>
        <v>7564.469999999999</v>
      </c>
      <c r="H55" s="272">
        <f t="shared" si="2"/>
        <v>1325.76</v>
      </c>
      <c r="I55" s="255">
        <v>132.89000000000001</v>
      </c>
      <c r="J55" s="33">
        <v>111.49000000000001</v>
      </c>
      <c r="K55" s="33">
        <v>2095.65</v>
      </c>
      <c r="L55" s="33">
        <v>2856.3900000000003</v>
      </c>
      <c r="M55" s="33">
        <v>1179.48</v>
      </c>
      <c r="N55" s="33">
        <v>868.71</v>
      </c>
      <c r="O55" s="33">
        <v>207.63</v>
      </c>
      <c r="P55" s="85">
        <v>112.22999999999999</v>
      </c>
      <c r="Q55" s="255">
        <v>0</v>
      </c>
      <c r="R55" s="33">
        <v>32.69</v>
      </c>
      <c r="S55" s="33">
        <v>286.39</v>
      </c>
      <c r="T55" s="33">
        <v>456.90999999999997</v>
      </c>
      <c r="U55" s="33">
        <v>136.11</v>
      </c>
      <c r="V55" s="33">
        <v>218.51999999999998</v>
      </c>
      <c r="W55" s="33">
        <v>139.43</v>
      </c>
      <c r="X55" s="256">
        <v>55.71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2921.35</v>
      </c>
      <c r="G56" s="17">
        <f t="shared" si="4"/>
        <v>1440.1</v>
      </c>
      <c r="H56" s="272">
        <f t="shared" si="2"/>
        <v>1481.25</v>
      </c>
      <c r="I56" s="255">
        <v>72.35</v>
      </c>
      <c r="J56" s="33">
        <v>0</v>
      </c>
      <c r="K56" s="33">
        <v>153.76999999999998</v>
      </c>
      <c r="L56" s="33">
        <v>332</v>
      </c>
      <c r="M56" s="33">
        <v>154.28</v>
      </c>
      <c r="N56" s="33">
        <v>248.57000000000002</v>
      </c>
      <c r="O56" s="33">
        <v>260.85999999999996</v>
      </c>
      <c r="P56" s="85">
        <v>218.26999999999998</v>
      </c>
      <c r="Q56" s="255">
        <v>0</v>
      </c>
      <c r="R56" s="33">
        <v>0</v>
      </c>
      <c r="S56" s="33">
        <v>69.56</v>
      </c>
      <c r="T56" s="33">
        <v>118.4</v>
      </c>
      <c r="U56" s="33">
        <v>97.91</v>
      </c>
      <c r="V56" s="33">
        <v>324.5</v>
      </c>
      <c r="W56" s="33">
        <v>440.45</v>
      </c>
      <c r="X56" s="256">
        <v>430.43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749.25</v>
      </c>
      <c r="G57" s="17">
        <f t="shared" si="4"/>
        <v>602.34</v>
      </c>
      <c r="H57" s="272">
        <f t="shared" si="2"/>
        <v>146.91</v>
      </c>
      <c r="I57" s="255">
        <v>80.72</v>
      </c>
      <c r="J57" s="33">
        <v>24.32</v>
      </c>
      <c r="K57" s="33">
        <v>82.18</v>
      </c>
      <c r="L57" s="33">
        <v>282.64</v>
      </c>
      <c r="M57" s="33">
        <v>82.91999999999999</v>
      </c>
      <c r="N57" s="33">
        <v>0</v>
      </c>
      <c r="O57" s="33">
        <v>20.729999999999997</v>
      </c>
      <c r="P57" s="85">
        <v>28.830000000000002</v>
      </c>
      <c r="Q57" s="255">
        <v>46.35</v>
      </c>
      <c r="R57" s="33">
        <v>32.69</v>
      </c>
      <c r="S57" s="33">
        <v>0</v>
      </c>
      <c r="T57" s="33">
        <v>67.87</v>
      </c>
      <c r="U57" s="33">
        <v>0</v>
      </c>
      <c r="V57" s="33">
        <v>0</v>
      </c>
      <c r="W57" s="33">
        <v>0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661.52</v>
      </c>
      <c r="G58" s="17">
        <f t="shared" si="4"/>
        <v>517.82</v>
      </c>
      <c r="H58" s="272">
        <f t="shared" si="2"/>
        <v>143.7</v>
      </c>
      <c r="I58" s="255">
        <v>0</v>
      </c>
      <c r="J58" s="33">
        <v>48.63</v>
      </c>
      <c r="K58" s="33">
        <v>84.36</v>
      </c>
      <c r="L58" s="33">
        <v>238.10999999999999</v>
      </c>
      <c r="M58" s="33">
        <v>27.560000000000002</v>
      </c>
      <c r="N58" s="33">
        <v>60.15</v>
      </c>
      <c r="O58" s="33">
        <v>40.82</v>
      </c>
      <c r="P58" s="85">
        <v>18.19</v>
      </c>
      <c r="Q58" s="255">
        <v>23.18</v>
      </c>
      <c r="R58" s="33">
        <v>32.69</v>
      </c>
      <c r="S58" s="33">
        <v>19.959999999999997</v>
      </c>
      <c r="T58" s="33">
        <v>67.87</v>
      </c>
      <c r="U58" s="33">
        <v>0</v>
      </c>
      <c r="V58" s="33">
        <v>0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2314.8</v>
      </c>
      <c r="G59" s="17">
        <f t="shared" si="4"/>
        <v>1480.8300000000002</v>
      </c>
      <c r="H59" s="272">
        <f t="shared" si="2"/>
        <v>833.97</v>
      </c>
      <c r="I59" s="255">
        <v>0</v>
      </c>
      <c r="J59" s="33">
        <v>24.32</v>
      </c>
      <c r="K59" s="33">
        <v>578.55</v>
      </c>
      <c r="L59" s="33">
        <v>780.03</v>
      </c>
      <c r="M59" s="33">
        <v>27.68</v>
      </c>
      <c r="N59" s="33">
        <v>30.08</v>
      </c>
      <c r="O59" s="33">
        <v>40.169999999999995</v>
      </c>
      <c r="P59" s="85">
        <v>0</v>
      </c>
      <c r="Q59" s="255">
        <v>0</v>
      </c>
      <c r="R59" s="33">
        <v>0</v>
      </c>
      <c r="S59" s="33">
        <v>559.8100000000001</v>
      </c>
      <c r="T59" s="33">
        <v>148.82999999999998</v>
      </c>
      <c r="U59" s="33">
        <v>97.91</v>
      </c>
      <c r="V59" s="33">
        <v>27.42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320.4</v>
      </c>
      <c r="G60" s="17">
        <f t="shared" si="4"/>
        <v>264.09999999999997</v>
      </c>
      <c r="H60" s="272">
        <f t="shared" si="2"/>
        <v>56.300000000000004</v>
      </c>
      <c r="I60" s="255">
        <v>0</v>
      </c>
      <c r="J60" s="33">
        <v>0</v>
      </c>
      <c r="K60" s="33">
        <v>127.48</v>
      </c>
      <c r="L60" s="33">
        <v>78.97999999999999</v>
      </c>
      <c r="M60" s="33">
        <v>27.560000000000002</v>
      </c>
      <c r="N60" s="33">
        <v>30.08</v>
      </c>
      <c r="O60" s="33">
        <v>0</v>
      </c>
      <c r="P60" s="85">
        <v>0</v>
      </c>
      <c r="Q60" s="255">
        <v>0</v>
      </c>
      <c r="R60" s="33">
        <v>0</v>
      </c>
      <c r="S60" s="33">
        <v>23.92</v>
      </c>
      <c r="T60" s="33">
        <v>0</v>
      </c>
      <c r="U60" s="33">
        <v>0</v>
      </c>
      <c r="V60" s="33">
        <v>0</v>
      </c>
      <c r="W60" s="33">
        <v>32.38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3549.5499999999997</v>
      </c>
      <c r="G61" s="17">
        <f t="shared" si="4"/>
        <v>2224.43</v>
      </c>
      <c r="H61" s="272">
        <f t="shared" si="2"/>
        <v>1325.12</v>
      </c>
      <c r="I61" s="255">
        <v>100.9</v>
      </c>
      <c r="J61" s="33">
        <v>78.33</v>
      </c>
      <c r="K61" s="33">
        <v>596.62</v>
      </c>
      <c r="L61" s="33">
        <v>836.8299999999999</v>
      </c>
      <c r="M61" s="33">
        <v>237.08</v>
      </c>
      <c r="N61" s="33">
        <v>137.39000000000001</v>
      </c>
      <c r="O61" s="33">
        <v>182.71</v>
      </c>
      <c r="P61" s="85">
        <v>54.57</v>
      </c>
      <c r="Q61" s="255">
        <v>235.72</v>
      </c>
      <c r="R61" s="33">
        <v>129.57</v>
      </c>
      <c r="S61" s="33">
        <v>239.29</v>
      </c>
      <c r="T61" s="33">
        <v>300.8</v>
      </c>
      <c r="U61" s="33">
        <v>231.41</v>
      </c>
      <c r="V61" s="33">
        <v>166.78</v>
      </c>
      <c r="W61" s="33">
        <v>0</v>
      </c>
      <c r="X61" s="256">
        <v>21.55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25078.6</v>
      </c>
      <c r="G62" s="97">
        <f t="shared" si="4"/>
        <v>11465.18</v>
      </c>
      <c r="H62" s="274">
        <f>SUM(Q62:X62)</f>
        <v>13613.419999999998</v>
      </c>
      <c r="I62" s="98">
        <v>40.36</v>
      </c>
      <c r="J62" s="94">
        <v>24.32</v>
      </c>
      <c r="K62" s="94">
        <v>115.43</v>
      </c>
      <c r="L62" s="94">
        <v>420</v>
      </c>
      <c r="M62" s="94">
        <v>347.8</v>
      </c>
      <c r="N62" s="94">
        <v>1216.42</v>
      </c>
      <c r="O62" s="94">
        <v>3380.84</v>
      </c>
      <c r="P62" s="95">
        <v>5920.01</v>
      </c>
      <c r="Q62" s="98">
        <v>156.57999999999998</v>
      </c>
      <c r="R62" s="94">
        <v>0</v>
      </c>
      <c r="S62" s="94">
        <v>202.76</v>
      </c>
      <c r="T62" s="94">
        <v>161.70999999999998</v>
      </c>
      <c r="U62" s="94">
        <v>206.57</v>
      </c>
      <c r="V62" s="94">
        <v>744.21</v>
      </c>
      <c r="W62" s="94">
        <v>3686.45</v>
      </c>
      <c r="X62" s="95">
        <v>8455.14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158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28619.846999999998</v>
      </c>
      <c r="G6" s="60">
        <f>SUM(I6:P6)</f>
        <v>15267.160999999998</v>
      </c>
      <c r="H6" s="268">
        <f>SUM(Q6:X6)</f>
        <v>13352.686</v>
      </c>
      <c r="I6" s="61">
        <v>1375.829</v>
      </c>
      <c r="J6" s="62">
        <v>2726.537</v>
      </c>
      <c r="K6" s="62">
        <v>4439.093</v>
      </c>
      <c r="L6" s="62">
        <v>4098.807</v>
      </c>
      <c r="M6" s="62">
        <v>1288.622</v>
      </c>
      <c r="N6" s="62">
        <v>883.971</v>
      </c>
      <c r="O6" s="62">
        <v>309.269</v>
      </c>
      <c r="P6" s="249">
        <v>145.033</v>
      </c>
      <c r="Q6" s="61">
        <v>1153.406</v>
      </c>
      <c r="R6" s="62">
        <v>2124.319</v>
      </c>
      <c r="S6" s="62">
        <v>3747.758</v>
      </c>
      <c r="T6" s="62">
        <v>3665.365</v>
      </c>
      <c r="U6" s="62">
        <v>1277.917</v>
      </c>
      <c r="V6" s="62">
        <v>846.628</v>
      </c>
      <c r="W6" s="62">
        <v>361.692</v>
      </c>
      <c r="X6" s="249">
        <v>175.601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199540.55</v>
      </c>
      <c r="G9" s="50">
        <f>SUM(I9:P9)</f>
        <v>116507.63999999998</v>
      </c>
      <c r="H9" s="269">
        <f>SUM(Q9:X9)</f>
        <v>83032.91</v>
      </c>
      <c r="I9" s="51">
        <f aca="true" t="shared" si="0" ref="I9:X9">I10+I24+I54+I62</f>
        <v>10927.229999999998</v>
      </c>
      <c r="J9" s="52">
        <f t="shared" si="0"/>
        <v>1730.02</v>
      </c>
      <c r="K9" s="52">
        <f t="shared" si="0"/>
        <v>7633.34</v>
      </c>
      <c r="L9" s="52">
        <f t="shared" si="0"/>
        <v>20481.71</v>
      </c>
      <c r="M9" s="52">
        <f t="shared" si="0"/>
        <v>17407.289999999997</v>
      </c>
      <c r="N9" s="52">
        <f t="shared" si="0"/>
        <v>24804.030000000002</v>
      </c>
      <c r="O9" s="52">
        <f t="shared" si="0"/>
        <v>18057.93</v>
      </c>
      <c r="P9" s="252">
        <f t="shared" si="0"/>
        <v>15466.089999999998</v>
      </c>
      <c r="Q9" s="51">
        <f t="shared" si="0"/>
        <v>9632.47</v>
      </c>
      <c r="R9" s="52">
        <f t="shared" si="0"/>
        <v>1536.63</v>
      </c>
      <c r="S9" s="52">
        <f t="shared" si="0"/>
        <v>5505.750000000001</v>
      </c>
      <c r="T9" s="52">
        <f t="shared" si="0"/>
        <v>8052.12</v>
      </c>
      <c r="U9" s="52">
        <f t="shared" si="0"/>
        <v>8983.130000000001</v>
      </c>
      <c r="V9" s="52">
        <f t="shared" si="0"/>
        <v>16653.800000000003</v>
      </c>
      <c r="W9" s="52">
        <f t="shared" si="0"/>
        <v>16319.89</v>
      </c>
      <c r="X9" s="252">
        <f t="shared" si="0"/>
        <v>16349.119999999999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48247.45999999999</v>
      </c>
      <c r="G10" s="54">
        <f>SUM(I10:P10)</f>
        <v>25521.149999999998</v>
      </c>
      <c r="H10" s="270">
        <f>SUM(Q10:X10)</f>
        <v>22726.309999999998</v>
      </c>
      <c r="I10" s="55">
        <f>SUM(I11:I23)</f>
        <v>8963.609999999999</v>
      </c>
      <c r="J10" s="56">
        <f>SUM(J11:J23)</f>
        <v>683.8199999999999</v>
      </c>
      <c r="K10" s="56">
        <f>SUM(K11:K23)</f>
        <v>1023.3799999999999</v>
      </c>
      <c r="L10" s="56">
        <f aca="true" t="shared" si="1" ref="L10:X10">SUM(L11:L23)</f>
        <v>3310.9100000000008</v>
      </c>
      <c r="M10" s="56">
        <f t="shared" si="1"/>
        <v>2841.54</v>
      </c>
      <c r="N10" s="56">
        <f t="shared" si="1"/>
        <v>3319.64</v>
      </c>
      <c r="O10" s="56">
        <f t="shared" si="1"/>
        <v>2804.5600000000004</v>
      </c>
      <c r="P10" s="253">
        <f t="shared" si="1"/>
        <v>2573.69</v>
      </c>
      <c r="Q10" s="55">
        <f t="shared" si="1"/>
        <v>8001.959999999999</v>
      </c>
      <c r="R10" s="56">
        <f t="shared" si="1"/>
        <v>937.74</v>
      </c>
      <c r="S10" s="56">
        <f t="shared" si="1"/>
        <v>1911.46</v>
      </c>
      <c r="T10" s="56">
        <f t="shared" si="1"/>
        <v>1517.59</v>
      </c>
      <c r="U10" s="56">
        <f t="shared" si="1"/>
        <v>1408.3700000000001</v>
      </c>
      <c r="V10" s="56">
        <f t="shared" si="1"/>
        <v>3098.9700000000003</v>
      </c>
      <c r="W10" s="56">
        <f t="shared" si="1"/>
        <v>2771.35</v>
      </c>
      <c r="X10" s="253">
        <f t="shared" si="1"/>
        <v>3078.87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8650.599999999999</v>
      </c>
      <c r="G11" s="19">
        <f>SUM(I11:P11)</f>
        <v>5776.8099999999995</v>
      </c>
      <c r="H11" s="271">
        <f aca="true" t="shared" si="2" ref="H11:H61">SUM(Q11:X11)</f>
        <v>2873.79</v>
      </c>
      <c r="I11" s="18">
        <v>24.97</v>
      </c>
      <c r="J11" s="31">
        <v>0</v>
      </c>
      <c r="K11" s="31">
        <v>240.04</v>
      </c>
      <c r="L11" s="31">
        <v>1721.26</v>
      </c>
      <c r="M11" s="31">
        <v>1813.2299999999998</v>
      </c>
      <c r="N11" s="31">
        <v>1315.3999999999999</v>
      </c>
      <c r="O11" s="31">
        <v>535.74</v>
      </c>
      <c r="P11" s="85">
        <v>126.17</v>
      </c>
      <c r="Q11" s="32">
        <v>0</v>
      </c>
      <c r="R11" s="31">
        <v>0</v>
      </c>
      <c r="S11" s="31">
        <v>330.95000000000005</v>
      </c>
      <c r="T11" s="31">
        <v>553.55</v>
      </c>
      <c r="U11" s="31">
        <v>489.06</v>
      </c>
      <c r="V11" s="31">
        <v>986.25</v>
      </c>
      <c r="W11" s="31">
        <v>260.59</v>
      </c>
      <c r="X11" s="85">
        <v>253.39000000000001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154.98</v>
      </c>
      <c r="G12" s="19">
        <f aca="true" t="shared" si="4" ref="G12:G62">SUM(I12:P12)</f>
        <v>154.98</v>
      </c>
      <c r="H12" s="271">
        <f t="shared" si="2"/>
        <v>0</v>
      </c>
      <c r="I12" s="18">
        <v>0</v>
      </c>
      <c r="J12" s="31">
        <v>0</v>
      </c>
      <c r="K12" s="31">
        <v>33.169999999999995</v>
      </c>
      <c r="L12" s="31">
        <v>121.81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7840.57</v>
      </c>
      <c r="G13" s="19">
        <f t="shared" si="4"/>
        <v>3267.85</v>
      </c>
      <c r="H13" s="271">
        <f t="shared" si="2"/>
        <v>4572.72</v>
      </c>
      <c r="I13" s="18">
        <v>853.41</v>
      </c>
      <c r="J13" s="31">
        <v>190.38</v>
      </c>
      <c r="K13" s="31">
        <v>119.42</v>
      </c>
      <c r="L13" s="31">
        <v>277.45</v>
      </c>
      <c r="M13" s="31">
        <v>263.59</v>
      </c>
      <c r="N13" s="31">
        <v>196.18</v>
      </c>
      <c r="O13" s="31">
        <v>561.53</v>
      </c>
      <c r="P13" s="85">
        <v>805.89</v>
      </c>
      <c r="Q13" s="32">
        <v>989.41</v>
      </c>
      <c r="R13" s="31">
        <v>362.14000000000004</v>
      </c>
      <c r="S13" s="31">
        <v>349.16999999999996</v>
      </c>
      <c r="T13" s="31">
        <v>221.81</v>
      </c>
      <c r="U13" s="31">
        <v>179.28</v>
      </c>
      <c r="V13" s="31">
        <v>730.4000000000001</v>
      </c>
      <c r="W13" s="31">
        <v>935.86</v>
      </c>
      <c r="X13" s="85">
        <v>804.65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254.05999999999997</v>
      </c>
      <c r="G14" s="19">
        <f t="shared" si="4"/>
        <v>108.29999999999998</v>
      </c>
      <c r="H14" s="271">
        <f t="shared" si="2"/>
        <v>145.76</v>
      </c>
      <c r="I14" s="18">
        <v>76.75999999999999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31.54</v>
      </c>
      <c r="Q14" s="32">
        <v>76</v>
      </c>
      <c r="R14" s="31">
        <v>29.15</v>
      </c>
      <c r="S14" s="31">
        <v>0</v>
      </c>
      <c r="T14" s="31">
        <v>40.61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806.1600000000001</v>
      </c>
      <c r="G15" s="17">
        <f t="shared" si="4"/>
        <v>434.90000000000003</v>
      </c>
      <c r="H15" s="272">
        <f t="shared" si="2"/>
        <v>371.26</v>
      </c>
      <c r="I15" s="18">
        <v>132.28</v>
      </c>
      <c r="J15" s="31">
        <v>151.51000000000002</v>
      </c>
      <c r="K15" s="31">
        <v>66.35000000000001</v>
      </c>
      <c r="L15" s="31">
        <v>84.76</v>
      </c>
      <c r="M15" s="31">
        <v>0</v>
      </c>
      <c r="N15" s="31">
        <v>0</v>
      </c>
      <c r="O15" s="31">
        <v>0</v>
      </c>
      <c r="P15" s="85">
        <v>0</v>
      </c>
      <c r="Q15" s="32">
        <v>209.56</v>
      </c>
      <c r="R15" s="31">
        <v>68.02</v>
      </c>
      <c r="S15" s="31">
        <v>25.73</v>
      </c>
      <c r="T15" s="31">
        <v>0</v>
      </c>
      <c r="U15" s="31">
        <v>67.95</v>
      </c>
      <c r="V15" s="31">
        <v>0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920.49</v>
      </c>
      <c r="G16" s="17">
        <f t="shared" si="4"/>
        <v>571.3100000000001</v>
      </c>
      <c r="H16" s="272">
        <f t="shared" si="2"/>
        <v>349.17999999999995</v>
      </c>
      <c r="I16" s="18">
        <v>26.83</v>
      </c>
      <c r="J16" s="31">
        <v>38.91</v>
      </c>
      <c r="K16" s="31">
        <v>54.85</v>
      </c>
      <c r="L16" s="31">
        <v>223.88</v>
      </c>
      <c r="M16" s="31">
        <v>0</v>
      </c>
      <c r="N16" s="31">
        <v>134.27</v>
      </c>
      <c r="O16" s="31">
        <v>29.48</v>
      </c>
      <c r="P16" s="85">
        <v>63.089999999999996</v>
      </c>
      <c r="Q16" s="32">
        <v>102.57</v>
      </c>
      <c r="R16" s="31">
        <v>31.32</v>
      </c>
      <c r="S16" s="31">
        <v>99.09</v>
      </c>
      <c r="T16" s="31">
        <v>36.87</v>
      </c>
      <c r="U16" s="31">
        <v>0</v>
      </c>
      <c r="V16" s="31">
        <v>49.93</v>
      </c>
      <c r="W16" s="31">
        <v>29.4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2988.04</v>
      </c>
      <c r="G17" s="17">
        <f t="shared" si="4"/>
        <v>1446.61</v>
      </c>
      <c r="H17" s="272">
        <f t="shared" si="2"/>
        <v>1541.4299999999998</v>
      </c>
      <c r="I17" s="18">
        <v>77.69</v>
      </c>
      <c r="J17" s="31">
        <v>39.57</v>
      </c>
      <c r="K17" s="31">
        <v>30.87</v>
      </c>
      <c r="L17" s="31">
        <v>114.71000000000001</v>
      </c>
      <c r="M17" s="31">
        <v>235.26</v>
      </c>
      <c r="N17" s="31">
        <v>300.91</v>
      </c>
      <c r="O17" s="31">
        <v>300.63</v>
      </c>
      <c r="P17" s="85">
        <v>346.97</v>
      </c>
      <c r="Q17" s="32">
        <v>208.3</v>
      </c>
      <c r="R17" s="31">
        <v>138.8</v>
      </c>
      <c r="S17" s="31">
        <v>163.13</v>
      </c>
      <c r="T17" s="31">
        <v>66.55999999999999</v>
      </c>
      <c r="U17" s="31">
        <v>70.4</v>
      </c>
      <c r="V17" s="31">
        <v>216.79000000000002</v>
      </c>
      <c r="W17" s="31">
        <v>419.58</v>
      </c>
      <c r="X17" s="85">
        <v>257.87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6046.6</v>
      </c>
      <c r="G18" s="17">
        <f>SUM(I18:P18)</f>
        <v>2973.1899999999996</v>
      </c>
      <c r="H18" s="272">
        <f t="shared" si="2"/>
        <v>3073.4100000000003</v>
      </c>
      <c r="I18" s="18">
        <v>1376.97</v>
      </c>
      <c r="J18" s="31">
        <v>148.76</v>
      </c>
      <c r="K18" s="31">
        <v>25.28</v>
      </c>
      <c r="L18" s="31">
        <v>145.32</v>
      </c>
      <c r="M18" s="31">
        <v>101.6</v>
      </c>
      <c r="N18" s="31">
        <v>386.73999999999995</v>
      </c>
      <c r="O18" s="31">
        <v>328.01000000000005</v>
      </c>
      <c r="P18" s="85">
        <v>460.51</v>
      </c>
      <c r="Q18" s="32">
        <v>1645</v>
      </c>
      <c r="R18" s="31">
        <v>90.71</v>
      </c>
      <c r="S18" s="31">
        <v>25.66</v>
      </c>
      <c r="T18" s="31">
        <v>112.44</v>
      </c>
      <c r="U18" s="31">
        <v>137.53</v>
      </c>
      <c r="V18" s="31">
        <v>372.62</v>
      </c>
      <c r="W18" s="31">
        <v>355.16999999999996</v>
      </c>
      <c r="X18" s="85">
        <v>334.28000000000003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1687.88</v>
      </c>
      <c r="G19" s="17">
        <f t="shared" si="4"/>
        <v>1031.48</v>
      </c>
      <c r="H19" s="272">
        <f t="shared" si="2"/>
        <v>656.4</v>
      </c>
      <c r="I19" s="18">
        <v>268.28999999999996</v>
      </c>
      <c r="J19" s="31">
        <v>75.12</v>
      </c>
      <c r="K19" s="31">
        <v>206.91</v>
      </c>
      <c r="L19" s="31">
        <v>191.94</v>
      </c>
      <c r="M19" s="31">
        <v>99.04</v>
      </c>
      <c r="N19" s="31">
        <v>70.39</v>
      </c>
      <c r="O19" s="31">
        <v>88.25</v>
      </c>
      <c r="P19" s="85">
        <v>31.54</v>
      </c>
      <c r="Q19" s="32">
        <v>312.53999999999996</v>
      </c>
      <c r="R19" s="31">
        <v>29.15</v>
      </c>
      <c r="S19" s="31">
        <v>25.66</v>
      </c>
      <c r="T19" s="31">
        <v>0</v>
      </c>
      <c r="U19" s="31">
        <v>135.9</v>
      </c>
      <c r="V19" s="31">
        <v>31.169999999999998</v>
      </c>
      <c r="W19" s="31">
        <v>121.98</v>
      </c>
      <c r="X19" s="85">
        <v>0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645.01</v>
      </c>
      <c r="G20" s="17">
        <f t="shared" si="4"/>
        <v>0</v>
      </c>
      <c r="H20" s="272">
        <f t="shared" si="2"/>
        <v>645.01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519.71</v>
      </c>
      <c r="T20" s="31">
        <v>125.3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8919.86</v>
      </c>
      <c r="G21" s="17">
        <f t="shared" si="4"/>
        <v>5366.6</v>
      </c>
      <c r="H21" s="272">
        <f t="shared" si="2"/>
        <v>3553.2599999999998</v>
      </c>
      <c r="I21" s="18">
        <v>5366.6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3553.2599999999998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1632.82</v>
      </c>
      <c r="G22" s="17">
        <f t="shared" si="4"/>
        <v>669.12</v>
      </c>
      <c r="H22" s="272">
        <f t="shared" si="2"/>
        <v>963.6999999999999</v>
      </c>
      <c r="I22" s="18">
        <v>286.74</v>
      </c>
      <c r="J22" s="31">
        <v>0</v>
      </c>
      <c r="K22" s="31">
        <v>25.28</v>
      </c>
      <c r="L22" s="31">
        <v>52.67</v>
      </c>
      <c r="M22" s="31">
        <v>66.83</v>
      </c>
      <c r="N22" s="31">
        <v>147.22</v>
      </c>
      <c r="O22" s="31">
        <v>29.48</v>
      </c>
      <c r="P22" s="85">
        <v>60.900000000000006</v>
      </c>
      <c r="Q22" s="32">
        <v>488.73</v>
      </c>
      <c r="R22" s="31">
        <v>29.15</v>
      </c>
      <c r="S22" s="31">
        <v>57.93</v>
      </c>
      <c r="T22" s="31">
        <v>37.79</v>
      </c>
      <c r="U22" s="31">
        <v>0</v>
      </c>
      <c r="V22" s="31">
        <v>160.98000000000002</v>
      </c>
      <c r="W22" s="31">
        <v>63.17</v>
      </c>
      <c r="X22" s="85">
        <v>125.95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7700.39</v>
      </c>
      <c r="G23" s="17">
        <f>SUM(I23:P23)</f>
        <v>3720</v>
      </c>
      <c r="H23" s="272">
        <f t="shared" si="2"/>
        <v>3980.3900000000003</v>
      </c>
      <c r="I23" s="18">
        <v>473.07</v>
      </c>
      <c r="J23" s="31">
        <v>39.57</v>
      </c>
      <c r="K23" s="31">
        <v>221.20999999999998</v>
      </c>
      <c r="L23" s="31">
        <v>377.11</v>
      </c>
      <c r="M23" s="31">
        <v>261.99</v>
      </c>
      <c r="N23" s="31">
        <v>768.5300000000001</v>
      </c>
      <c r="O23" s="31">
        <v>931.44</v>
      </c>
      <c r="P23" s="85">
        <v>647.08</v>
      </c>
      <c r="Q23" s="32">
        <v>416.59000000000003</v>
      </c>
      <c r="R23" s="31">
        <v>159.3</v>
      </c>
      <c r="S23" s="31">
        <v>314.43</v>
      </c>
      <c r="T23" s="31">
        <v>322.66</v>
      </c>
      <c r="U23" s="31">
        <v>328.25</v>
      </c>
      <c r="V23" s="31">
        <v>550.83</v>
      </c>
      <c r="W23" s="31">
        <v>585.6</v>
      </c>
      <c r="X23" s="85">
        <v>1302.73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107092.71999999999</v>
      </c>
      <c r="G24" s="54">
        <f>SUM(I24:P24)</f>
        <v>65963.73999999999</v>
      </c>
      <c r="H24" s="270">
        <f>SUM(Q24:X24)</f>
        <v>41128.979999999996</v>
      </c>
      <c r="I24" s="55">
        <f>SUM(I25:I53)</f>
        <v>1362.8400000000001</v>
      </c>
      <c r="J24" s="56">
        <f aca="true" t="shared" si="5" ref="J24:X24">SUM(J25:J53)</f>
        <v>232.73999999999998</v>
      </c>
      <c r="K24" s="56">
        <f t="shared" si="5"/>
        <v>2404.88</v>
      </c>
      <c r="L24" s="56">
        <f t="shared" si="5"/>
        <v>12442.449999999997</v>
      </c>
      <c r="M24" s="56">
        <f t="shared" si="5"/>
        <v>13226.829999999998</v>
      </c>
      <c r="N24" s="56">
        <f t="shared" si="5"/>
        <v>19259.680000000004</v>
      </c>
      <c r="O24" s="56">
        <f t="shared" si="5"/>
        <v>10934.060000000001</v>
      </c>
      <c r="P24" s="253">
        <f t="shared" si="5"/>
        <v>6100.259999999999</v>
      </c>
      <c r="Q24" s="55">
        <f t="shared" si="5"/>
        <v>981.1700000000001</v>
      </c>
      <c r="R24" s="56">
        <f t="shared" si="5"/>
        <v>298.62</v>
      </c>
      <c r="S24" s="56">
        <f>SUM(S25:S53)</f>
        <v>2013.5800000000004</v>
      </c>
      <c r="T24" s="56">
        <f t="shared" si="5"/>
        <v>5434.69</v>
      </c>
      <c r="U24" s="56">
        <f t="shared" si="5"/>
        <v>6907.110000000001</v>
      </c>
      <c r="V24" s="56">
        <f t="shared" si="5"/>
        <v>11852.68</v>
      </c>
      <c r="W24" s="56">
        <f t="shared" si="5"/>
        <v>8785.22</v>
      </c>
      <c r="X24" s="253">
        <f t="shared" si="5"/>
        <v>4855.91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4414.22</v>
      </c>
      <c r="G26" s="17">
        <f>SUM(I26:P26)</f>
        <v>3035.55</v>
      </c>
      <c r="H26" s="272">
        <f t="shared" si="2"/>
        <v>1378.67</v>
      </c>
      <c r="I26" s="32">
        <v>0</v>
      </c>
      <c r="J26" s="31">
        <v>0</v>
      </c>
      <c r="K26" s="31">
        <v>33.169999999999995</v>
      </c>
      <c r="L26" s="31">
        <v>548.53</v>
      </c>
      <c r="M26" s="31">
        <v>718.99</v>
      </c>
      <c r="N26" s="31">
        <v>1170.96</v>
      </c>
      <c r="O26" s="31">
        <v>348.21000000000004</v>
      </c>
      <c r="P26" s="85">
        <v>215.69</v>
      </c>
      <c r="Q26" s="32">
        <v>0</v>
      </c>
      <c r="R26" s="31">
        <v>0</v>
      </c>
      <c r="S26" s="31">
        <v>49.55</v>
      </c>
      <c r="T26" s="31">
        <v>246.57999999999998</v>
      </c>
      <c r="U26" s="31">
        <v>329.96</v>
      </c>
      <c r="V26" s="31">
        <v>388.94</v>
      </c>
      <c r="W26" s="31">
        <v>320.66</v>
      </c>
      <c r="X26" s="85">
        <v>42.98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629.32</v>
      </c>
      <c r="G27" s="17">
        <f aca="true" t="shared" si="6" ref="G27:G43">SUM(I27:P27)</f>
        <v>434.20000000000005</v>
      </c>
      <c r="H27" s="272">
        <f t="shared" si="2"/>
        <v>195.12</v>
      </c>
      <c r="I27" s="32">
        <v>0</v>
      </c>
      <c r="J27" s="31">
        <v>0</v>
      </c>
      <c r="K27" s="31">
        <v>0</v>
      </c>
      <c r="L27" s="31">
        <v>106.37</v>
      </c>
      <c r="M27" s="31">
        <v>185.73000000000002</v>
      </c>
      <c r="N27" s="31">
        <v>85.18</v>
      </c>
      <c r="O27" s="31">
        <v>56.92</v>
      </c>
      <c r="P27" s="85">
        <v>0</v>
      </c>
      <c r="Q27" s="32">
        <v>0</v>
      </c>
      <c r="R27" s="31">
        <v>0</v>
      </c>
      <c r="S27" s="31">
        <v>23.88</v>
      </c>
      <c r="T27" s="31">
        <v>0</v>
      </c>
      <c r="U27" s="31">
        <v>32.75</v>
      </c>
      <c r="V27" s="31">
        <v>138.49</v>
      </c>
      <c r="W27" s="31">
        <v>0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1629.3</v>
      </c>
      <c r="G28" s="17">
        <f t="shared" si="6"/>
        <v>604.69</v>
      </c>
      <c r="H28" s="272">
        <f t="shared" si="2"/>
        <v>1024.61</v>
      </c>
      <c r="I28" s="32">
        <v>0</v>
      </c>
      <c r="J28" s="31">
        <v>0</v>
      </c>
      <c r="K28" s="31">
        <v>0</v>
      </c>
      <c r="L28" s="31">
        <v>90.61</v>
      </c>
      <c r="M28" s="31">
        <v>299.53000000000003</v>
      </c>
      <c r="N28" s="31">
        <v>155.57999999999998</v>
      </c>
      <c r="O28" s="31">
        <v>58.97</v>
      </c>
      <c r="P28" s="85">
        <v>0</v>
      </c>
      <c r="Q28" s="32">
        <v>0</v>
      </c>
      <c r="R28" s="31">
        <v>0</v>
      </c>
      <c r="S28" s="31">
        <v>0</v>
      </c>
      <c r="T28" s="31">
        <v>257.73</v>
      </c>
      <c r="U28" s="31">
        <v>324.58</v>
      </c>
      <c r="V28" s="31">
        <v>200.35</v>
      </c>
      <c r="W28" s="31">
        <v>198.97</v>
      </c>
      <c r="X28" s="85">
        <v>42.98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423.42999999999995</v>
      </c>
      <c r="G29" s="17">
        <f t="shared" si="6"/>
        <v>168.14</v>
      </c>
      <c r="H29" s="272">
        <f t="shared" si="2"/>
        <v>255.29</v>
      </c>
      <c r="I29" s="32">
        <v>0</v>
      </c>
      <c r="J29" s="31">
        <v>0</v>
      </c>
      <c r="K29" s="31">
        <v>0</v>
      </c>
      <c r="L29" s="31">
        <v>29.05</v>
      </c>
      <c r="M29" s="31">
        <v>0</v>
      </c>
      <c r="N29" s="31">
        <v>46.519999999999996</v>
      </c>
      <c r="O29" s="31">
        <v>29.48</v>
      </c>
      <c r="P29" s="85">
        <v>63.089999999999996</v>
      </c>
      <c r="Q29" s="32">
        <v>0</v>
      </c>
      <c r="R29" s="31">
        <v>0</v>
      </c>
      <c r="S29" s="31">
        <v>34.68</v>
      </c>
      <c r="T29" s="31">
        <v>93.05</v>
      </c>
      <c r="U29" s="31">
        <v>0</v>
      </c>
      <c r="V29" s="31">
        <v>98.16</v>
      </c>
      <c r="W29" s="31">
        <v>29.4</v>
      </c>
      <c r="X29" s="85">
        <v>0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1549.7</v>
      </c>
      <c r="G30" s="17">
        <f t="shared" si="6"/>
        <v>892.9100000000001</v>
      </c>
      <c r="H30" s="272">
        <f t="shared" si="2"/>
        <v>656.79</v>
      </c>
      <c r="I30" s="32">
        <v>0</v>
      </c>
      <c r="J30" s="31">
        <v>0</v>
      </c>
      <c r="K30" s="31">
        <v>50.55</v>
      </c>
      <c r="L30" s="31">
        <v>117.86</v>
      </c>
      <c r="M30" s="31">
        <v>161.08</v>
      </c>
      <c r="N30" s="31">
        <v>325.95000000000005</v>
      </c>
      <c r="O30" s="31">
        <v>147.22</v>
      </c>
      <c r="P30" s="85">
        <v>90.25</v>
      </c>
      <c r="Q30" s="32">
        <v>24.72</v>
      </c>
      <c r="R30" s="31">
        <v>0</v>
      </c>
      <c r="S30" s="31">
        <v>0</v>
      </c>
      <c r="T30" s="31">
        <v>153.07999999999998</v>
      </c>
      <c r="U30" s="31">
        <v>217.53</v>
      </c>
      <c r="V30" s="31">
        <v>261.46000000000004</v>
      </c>
      <c r="W30" s="31">
        <v>0</v>
      </c>
      <c r="X30" s="85">
        <v>0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540.83</v>
      </c>
      <c r="G31" s="17">
        <f t="shared" si="6"/>
        <v>0</v>
      </c>
      <c r="H31" s="272">
        <f t="shared" si="2"/>
        <v>540.83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148.27</v>
      </c>
      <c r="U31" s="31">
        <v>180.38000000000002</v>
      </c>
      <c r="V31" s="31">
        <v>81.10000000000001</v>
      </c>
      <c r="W31" s="31">
        <v>131.08</v>
      </c>
      <c r="X31" s="85">
        <v>0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424.45</v>
      </c>
      <c r="G32" s="17">
        <f t="shared" si="6"/>
        <v>0</v>
      </c>
      <c r="H32" s="272">
        <f t="shared" si="2"/>
        <v>424.45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29.69</v>
      </c>
      <c r="U32" s="31">
        <v>67.95</v>
      </c>
      <c r="V32" s="31">
        <v>188.88</v>
      </c>
      <c r="W32" s="31">
        <v>94.95</v>
      </c>
      <c r="X32" s="85">
        <v>42.98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983.92</v>
      </c>
      <c r="G33" s="17">
        <f t="shared" si="6"/>
        <v>570.31</v>
      </c>
      <c r="H33" s="272">
        <f>SUM(Q33:X33)</f>
        <v>413.61</v>
      </c>
      <c r="I33" s="32">
        <v>24.97</v>
      </c>
      <c r="J33" s="31">
        <v>0</v>
      </c>
      <c r="K33" s="31">
        <v>0</v>
      </c>
      <c r="L33" s="31">
        <v>27.040000000000003</v>
      </c>
      <c r="M33" s="31">
        <v>237.82</v>
      </c>
      <c r="N33" s="31">
        <v>70.39</v>
      </c>
      <c r="O33" s="31">
        <v>178.54999999999998</v>
      </c>
      <c r="P33" s="85">
        <v>31.54</v>
      </c>
      <c r="Q33" s="32">
        <v>0</v>
      </c>
      <c r="R33" s="31">
        <v>0</v>
      </c>
      <c r="S33" s="31">
        <v>34.68</v>
      </c>
      <c r="T33" s="31">
        <v>169.6</v>
      </c>
      <c r="U33" s="31">
        <v>103.15</v>
      </c>
      <c r="V33" s="31">
        <v>0</v>
      </c>
      <c r="W33" s="31">
        <v>63.2</v>
      </c>
      <c r="X33" s="85">
        <v>42.98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3536.84</v>
      </c>
      <c r="G34" s="17">
        <f t="shared" si="6"/>
        <v>1900.0500000000002</v>
      </c>
      <c r="H34" s="272">
        <f t="shared" si="2"/>
        <v>1636.7900000000002</v>
      </c>
      <c r="I34" s="32">
        <v>26.83</v>
      </c>
      <c r="J34" s="31">
        <v>0</v>
      </c>
      <c r="K34" s="31">
        <v>47.59</v>
      </c>
      <c r="L34" s="31">
        <v>254.42999999999998</v>
      </c>
      <c r="M34" s="31">
        <v>540.0500000000001</v>
      </c>
      <c r="N34" s="31">
        <v>668.52</v>
      </c>
      <c r="O34" s="31">
        <v>148.4</v>
      </c>
      <c r="P34" s="85">
        <v>214.23</v>
      </c>
      <c r="Q34" s="32">
        <v>51.28</v>
      </c>
      <c r="R34" s="31">
        <v>0</v>
      </c>
      <c r="S34" s="31">
        <v>142.78</v>
      </c>
      <c r="T34" s="31">
        <v>452.7</v>
      </c>
      <c r="U34" s="31">
        <v>268.57</v>
      </c>
      <c r="V34" s="31">
        <v>281.63</v>
      </c>
      <c r="W34" s="31">
        <v>232.9</v>
      </c>
      <c r="X34" s="85">
        <v>206.93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5524</v>
      </c>
      <c r="G35" s="17">
        <f t="shared" si="6"/>
        <v>3085.57</v>
      </c>
      <c r="H35" s="272">
        <f t="shared" si="2"/>
        <v>2438.43</v>
      </c>
      <c r="I35" s="32">
        <v>53.66</v>
      </c>
      <c r="J35" s="31">
        <v>0</v>
      </c>
      <c r="K35" s="31">
        <v>23.52</v>
      </c>
      <c r="L35" s="31">
        <v>299.08000000000004</v>
      </c>
      <c r="M35" s="31">
        <v>459.67</v>
      </c>
      <c r="N35" s="31">
        <v>1164.6399999999999</v>
      </c>
      <c r="O35" s="31">
        <v>748.98</v>
      </c>
      <c r="P35" s="85">
        <v>336.02</v>
      </c>
      <c r="Q35" s="32">
        <v>0</v>
      </c>
      <c r="R35" s="31">
        <v>0</v>
      </c>
      <c r="S35" s="31">
        <v>49.55</v>
      </c>
      <c r="T35" s="31">
        <v>125.94</v>
      </c>
      <c r="U35" s="31">
        <v>527.22</v>
      </c>
      <c r="V35" s="31">
        <v>1019.7799999999999</v>
      </c>
      <c r="W35" s="31">
        <v>506.02000000000004</v>
      </c>
      <c r="X35" s="85">
        <v>209.92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740.97</v>
      </c>
      <c r="G37" s="17">
        <f t="shared" si="6"/>
        <v>374.45</v>
      </c>
      <c r="H37" s="272">
        <f t="shared" si="2"/>
        <v>366.52</v>
      </c>
      <c r="I37" s="32">
        <v>53.66</v>
      </c>
      <c r="J37" s="31">
        <v>0</v>
      </c>
      <c r="K37" s="31">
        <v>141.37</v>
      </c>
      <c r="L37" s="31">
        <v>116.55</v>
      </c>
      <c r="M37" s="31">
        <v>0</v>
      </c>
      <c r="N37" s="31">
        <v>0</v>
      </c>
      <c r="O37" s="31">
        <v>31.33</v>
      </c>
      <c r="P37" s="85">
        <v>31.54</v>
      </c>
      <c r="Q37" s="32">
        <v>0</v>
      </c>
      <c r="R37" s="31">
        <v>29.15</v>
      </c>
      <c r="S37" s="31">
        <v>133.96</v>
      </c>
      <c r="T37" s="31">
        <v>95.86999999999999</v>
      </c>
      <c r="U37" s="31">
        <v>107.53999999999999</v>
      </c>
      <c r="V37" s="31">
        <v>0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2037.54</v>
      </c>
      <c r="G38" s="17">
        <f t="shared" si="6"/>
        <v>1082.94</v>
      </c>
      <c r="H38" s="272">
        <f t="shared" si="2"/>
        <v>954.5999999999999</v>
      </c>
      <c r="I38" s="32">
        <v>53.66</v>
      </c>
      <c r="J38" s="31">
        <v>39.57</v>
      </c>
      <c r="K38" s="31">
        <v>128.62</v>
      </c>
      <c r="L38" s="31">
        <v>232.26</v>
      </c>
      <c r="M38" s="31">
        <v>226.31</v>
      </c>
      <c r="N38" s="31">
        <v>228.2</v>
      </c>
      <c r="O38" s="31">
        <v>174.32</v>
      </c>
      <c r="P38" s="85">
        <v>0</v>
      </c>
      <c r="Q38" s="32">
        <v>26.56</v>
      </c>
      <c r="R38" s="31">
        <v>0</v>
      </c>
      <c r="S38" s="31">
        <v>133.89000000000001</v>
      </c>
      <c r="T38" s="31">
        <v>134.3</v>
      </c>
      <c r="U38" s="31">
        <v>137.53</v>
      </c>
      <c r="V38" s="31">
        <v>235.25</v>
      </c>
      <c r="W38" s="31">
        <v>158.14000000000001</v>
      </c>
      <c r="X38" s="85">
        <v>128.92999999999998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156.51</v>
      </c>
      <c r="G39" s="17">
        <f t="shared" si="6"/>
        <v>91.84</v>
      </c>
      <c r="H39" s="272">
        <f t="shared" si="2"/>
        <v>64.67</v>
      </c>
      <c r="I39" s="32">
        <v>0</v>
      </c>
      <c r="J39" s="31">
        <v>0</v>
      </c>
      <c r="K39" s="31">
        <v>0</v>
      </c>
      <c r="L39" s="31">
        <v>27.55</v>
      </c>
      <c r="M39" s="31">
        <v>0</v>
      </c>
      <c r="N39" s="31">
        <v>32.75</v>
      </c>
      <c r="O39" s="31">
        <v>0</v>
      </c>
      <c r="P39" s="85">
        <v>31.54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64.67</v>
      </c>
      <c r="W39" s="31">
        <v>0</v>
      </c>
      <c r="X39" s="85">
        <v>0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612.78</v>
      </c>
      <c r="G40" s="17">
        <f t="shared" si="6"/>
        <v>160.77</v>
      </c>
      <c r="H40" s="272">
        <f t="shared" si="2"/>
        <v>452.01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70.39</v>
      </c>
      <c r="O40" s="31">
        <v>29.48</v>
      </c>
      <c r="P40" s="85">
        <v>60.900000000000006</v>
      </c>
      <c r="Q40" s="32">
        <v>0</v>
      </c>
      <c r="R40" s="31">
        <v>0</v>
      </c>
      <c r="S40" s="31">
        <v>23.88</v>
      </c>
      <c r="T40" s="31">
        <v>0</v>
      </c>
      <c r="U40" s="31">
        <v>65.51</v>
      </c>
      <c r="V40" s="31">
        <v>66.99</v>
      </c>
      <c r="W40" s="31">
        <v>215.64</v>
      </c>
      <c r="X40" s="85">
        <v>79.99000000000001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23.52</v>
      </c>
      <c r="G42" s="17">
        <f t="shared" si="6"/>
        <v>23.52</v>
      </c>
      <c r="H42" s="272">
        <f t="shared" si="2"/>
        <v>0</v>
      </c>
      <c r="I42" s="32">
        <v>0</v>
      </c>
      <c r="J42" s="31">
        <v>0</v>
      </c>
      <c r="K42" s="31">
        <v>23.52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8137.05</v>
      </c>
      <c r="G43" s="17">
        <f t="shared" si="6"/>
        <v>4622.09</v>
      </c>
      <c r="H43" s="272">
        <f t="shared" si="2"/>
        <v>3514.96</v>
      </c>
      <c r="I43" s="32">
        <v>0</v>
      </c>
      <c r="J43" s="31">
        <v>0</v>
      </c>
      <c r="K43" s="31">
        <v>160.22</v>
      </c>
      <c r="L43" s="31">
        <v>651.3299999999999</v>
      </c>
      <c r="M43" s="31">
        <v>860.5</v>
      </c>
      <c r="N43" s="31">
        <v>1119.85</v>
      </c>
      <c r="O43" s="31">
        <v>1059.8600000000001</v>
      </c>
      <c r="P43" s="85">
        <v>770.3299999999999</v>
      </c>
      <c r="Q43" s="32">
        <v>26.56</v>
      </c>
      <c r="R43" s="31">
        <v>36.55</v>
      </c>
      <c r="S43" s="31">
        <v>84.22</v>
      </c>
      <c r="T43" s="31">
        <v>481.03000000000003</v>
      </c>
      <c r="U43" s="31">
        <v>364.4</v>
      </c>
      <c r="V43" s="31">
        <v>988.94</v>
      </c>
      <c r="W43" s="31">
        <v>864.7</v>
      </c>
      <c r="X43" s="85">
        <v>668.5600000000001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41216.3</v>
      </c>
      <c r="G44" s="17">
        <f t="shared" si="4"/>
        <v>28146.120000000003</v>
      </c>
      <c r="H44" s="272">
        <f t="shared" si="2"/>
        <v>13070.18</v>
      </c>
      <c r="I44" s="32">
        <v>26.83</v>
      </c>
      <c r="J44" s="31">
        <v>0</v>
      </c>
      <c r="K44" s="31">
        <v>1197.47</v>
      </c>
      <c r="L44" s="31">
        <v>6890.46</v>
      </c>
      <c r="M44" s="31">
        <v>6346.66</v>
      </c>
      <c r="N44" s="31">
        <v>8217.09</v>
      </c>
      <c r="O44" s="31">
        <v>3537.38</v>
      </c>
      <c r="P44" s="85">
        <v>1930.2299999999998</v>
      </c>
      <c r="Q44" s="32">
        <v>0</v>
      </c>
      <c r="R44" s="31">
        <v>34.01</v>
      </c>
      <c r="S44" s="31">
        <v>523.73</v>
      </c>
      <c r="T44" s="31">
        <v>1882.01</v>
      </c>
      <c r="U44" s="31">
        <v>2774.2</v>
      </c>
      <c r="V44" s="31">
        <v>3880.88</v>
      </c>
      <c r="W44" s="31">
        <v>2402.31</v>
      </c>
      <c r="X44" s="85">
        <v>1573.04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19525.690000000002</v>
      </c>
      <c r="G45" s="17">
        <f t="shared" si="4"/>
        <v>11250.35</v>
      </c>
      <c r="H45" s="272">
        <f t="shared" si="2"/>
        <v>8275.34</v>
      </c>
      <c r="I45" s="32">
        <v>105.45</v>
      </c>
      <c r="J45" s="31">
        <v>0</v>
      </c>
      <c r="K45" s="31">
        <v>71.02</v>
      </c>
      <c r="L45" s="31">
        <v>519.98</v>
      </c>
      <c r="M45" s="31">
        <v>1423.22</v>
      </c>
      <c r="N45" s="31">
        <v>3915.92</v>
      </c>
      <c r="O45" s="31">
        <v>3263.27</v>
      </c>
      <c r="P45" s="85">
        <v>1951.49</v>
      </c>
      <c r="Q45" s="32">
        <v>0</v>
      </c>
      <c r="R45" s="31">
        <v>0</v>
      </c>
      <c r="S45" s="31">
        <v>118.9</v>
      </c>
      <c r="T45" s="31">
        <v>327.11</v>
      </c>
      <c r="U45" s="31">
        <v>786.9300000000001</v>
      </c>
      <c r="V45" s="31">
        <v>2770.82</v>
      </c>
      <c r="W45" s="31">
        <v>2829.83</v>
      </c>
      <c r="X45" s="85">
        <v>1441.75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510.42</v>
      </c>
      <c r="G47" s="17">
        <f t="shared" si="4"/>
        <v>207.44</v>
      </c>
      <c r="H47" s="272">
        <f t="shared" si="2"/>
        <v>302.98</v>
      </c>
      <c r="I47" s="32">
        <v>0</v>
      </c>
      <c r="J47" s="31">
        <v>0</v>
      </c>
      <c r="K47" s="31">
        <v>0</v>
      </c>
      <c r="L47" s="31">
        <v>109.28</v>
      </c>
      <c r="M47" s="31">
        <v>66.83</v>
      </c>
      <c r="N47" s="31">
        <v>0</v>
      </c>
      <c r="O47" s="31">
        <v>31.33</v>
      </c>
      <c r="P47" s="85">
        <v>0</v>
      </c>
      <c r="Q47" s="32">
        <v>0</v>
      </c>
      <c r="R47" s="31">
        <v>29.15</v>
      </c>
      <c r="S47" s="31">
        <v>32.27</v>
      </c>
      <c r="T47" s="31">
        <v>0</v>
      </c>
      <c r="U47" s="31">
        <v>32.75</v>
      </c>
      <c r="V47" s="31">
        <v>66.99</v>
      </c>
      <c r="W47" s="31">
        <v>101.83</v>
      </c>
      <c r="X47" s="85">
        <v>39.989999999999995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6040.66</v>
      </c>
      <c r="G48" s="17">
        <f t="shared" si="4"/>
        <v>4532.75</v>
      </c>
      <c r="H48" s="272">
        <f t="shared" si="2"/>
        <v>1507.91</v>
      </c>
      <c r="I48" s="32">
        <v>182.22</v>
      </c>
      <c r="J48" s="31">
        <v>0</v>
      </c>
      <c r="K48" s="31">
        <v>292.75</v>
      </c>
      <c r="L48" s="31">
        <v>1749.73</v>
      </c>
      <c r="M48" s="31">
        <v>933.55</v>
      </c>
      <c r="N48" s="31">
        <v>970.38</v>
      </c>
      <c r="O48" s="31">
        <v>343.22</v>
      </c>
      <c r="P48" s="85">
        <v>60.900000000000006</v>
      </c>
      <c r="Q48" s="32">
        <v>155.70000000000002</v>
      </c>
      <c r="R48" s="31">
        <v>67.87</v>
      </c>
      <c r="S48" s="31">
        <v>128.45000000000002</v>
      </c>
      <c r="T48" s="31">
        <v>337.72999999999996</v>
      </c>
      <c r="U48" s="31">
        <v>230.71</v>
      </c>
      <c r="V48" s="31">
        <v>406.7</v>
      </c>
      <c r="W48" s="31">
        <v>94.79</v>
      </c>
      <c r="X48" s="85">
        <v>85.96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2538.7299999999996</v>
      </c>
      <c r="G49" s="17">
        <f t="shared" si="4"/>
        <v>1232.6499999999999</v>
      </c>
      <c r="H49" s="272">
        <f t="shared" si="2"/>
        <v>1306.08</v>
      </c>
      <c r="I49" s="32">
        <v>104.83000000000001</v>
      </c>
      <c r="J49" s="31">
        <v>114.69</v>
      </c>
      <c r="K49" s="31">
        <v>95.54</v>
      </c>
      <c r="L49" s="31">
        <v>249.64000000000001</v>
      </c>
      <c r="M49" s="31">
        <v>194.25</v>
      </c>
      <c r="N49" s="31">
        <v>140.79</v>
      </c>
      <c r="O49" s="31">
        <v>269.82</v>
      </c>
      <c r="P49" s="85">
        <v>63.089999999999996</v>
      </c>
      <c r="Q49" s="32">
        <v>125.44</v>
      </c>
      <c r="R49" s="31">
        <v>65.33999999999999</v>
      </c>
      <c r="S49" s="31">
        <v>232.68</v>
      </c>
      <c r="T49" s="31">
        <v>40.61</v>
      </c>
      <c r="U49" s="31">
        <v>281.76</v>
      </c>
      <c r="V49" s="31">
        <v>171.98</v>
      </c>
      <c r="W49" s="31">
        <v>262.32</v>
      </c>
      <c r="X49" s="85">
        <v>125.95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3788.79</v>
      </c>
      <c r="G51" s="17">
        <f t="shared" si="4"/>
        <v>2304.8399999999997</v>
      </c>
      <c r="H51" s="272">
        <f t="shared" si="2"/>
        <v>1483.95</v>
      </c>
      <c r="I51" s="32">
        <v>0</v>
      </c>
      <c r="J51" s="31">
        <v>0</v>
      </c>
      <c r="K51" s="31">
        <v>139.54</v>
      </c>
      <c r="L51" s="31">
        <v>364.65</v>
      </c>
      <c r="M51" s="31">
        <v>542.6600000000001</v>
      </c>
      <c r="N51" s="31">
        <v>841.37</v>
      </c>
      <c r="O51" s="31">
        <v>293.37</v>
      </c>
      <c r="P51" s="85">
        <v>123.25</v>
      </c>
      <c r="Q51" s="32">
        <v>51.28</v>
      </c>
      <c r="R51" s="31">
        <v>36.55</v>
      </c>
      <c r="S51" s="31">
        <v>99.15</v>
      </c>
      <c r="T51" s="31">
        <v>459.39000000000004</v>
      </c>
      <c r="U51" s="31">
        <v>73.69000000000001</v>
      </c>
      <c r="V51" s="31">
        <v>459.57</v>
      </c>
      <c r="W51" s="31">
        <v>181.35000000000002</v>
      </c>
      <c r="X51" s="85">
        <v>122.97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663.04</v>
      </c>
      <c r="G52" s="17">
        <f t="shared" si="4"/>
        <v>433.35</v>
      </c>
      <c r="H52" s="272">
        <f>SUM(Q52:X52)</f>
        <v>229.69</v>
      </c>
      <c r="I52" s="32">
        <v>0</v>
      </c>
      <c r="J52" s="31">
        <v>0</v>
      </c>
      <c r="K52" s="31">
        <v>0</v>
      </c>
      <c r="L52" s="31">
        <v>58.05</v>
      </c>
      <c r="M52" s="31">
        <v>29.98</v>
      </c>
      <c r="N52" s="31">
        <v>35.2</v>
      </c>
      <c r="O52" s="31">
        <v>183.95</v>
      </c>
      <c r="P52" s="85">
        <v>126.17</v>
      </c>
      <c r="Q52" s="32">
        <v>0</v>
      </c>
      <c r="R52" s="31">
        <v>0</v>
      </c>
      <c r="S52" s="31">
        <v>51.46</v>
      </c>
      <c r="T52" s="31">
        <v>0</v>
      </c>
      <c r="U52" s="31">
        <v>0</v>
      </c>
      <c r="V52" s="31">
        <v>81.10000000000001</v>
      </c>
      <c r="W52" s="31">
        <v>97.13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1444.71</v>
      </c>
      <c r="G53" s="17">
        <f>SUM(I53:P53)</f>
        <v>809.21</v>
      </c>
      <c r="H53" s="272">
        <f>SUM(Q53:X53)</f>
        <v>635.5</v>
      </c>
      <c r="I53" s="32">
        <v>730.73</v>
      </c>
      <c r="J53" s="31">
        <v>78.47999999999999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519.63</v>
      </c>
      <c r="R53" s="31">
        <v>0</v>
      </c>
      <c r="S53" s="31">
        <v>115.87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18844.640000000003</v>
      </c>
      <c r="G54" s="54">
        <f>SUM(G55:G61)</f>
        <v>13204.510000000002</v>
      </c>
      <c r="H54" s="270">
        <f>SUM(H55:H61)</f>
        <v>5640.13</v>
      </c>
      <c r="I54" s="55">
        <f>SUM(I55:I61)</f>
        <v>522.15</v>
      </c>
      <c r="J54" s="56">
        <f aca="true" t="shared" si="7" ref="J54:X54">SUM(J55:J61)</f>
        <v>777.25</v>
      </c>
      <c r="K54" s="56">
        <f t="shared" si="7"/>
        <v>4155.83</v>
      </c>
      <c r="L54" s="56">
        <f t="shared" si="7"/>
        <v>4495.92</v>
      </c>
      <c r="M54" s="56">
        <f>SUM(M55:M61)</f>
        <v>1191.51</v>
      </c>
      <c r="N54" s="56">
        <f t="shared" si="7"/>
        <v>1042.89</v>
      </c>
      <c r="O54" s="56">
        <f t="shared" si="7"/>
        <v>552.39</v>
      </c>
      <c r="P54" s="253">
        <f>SUM(P55:P61)</f>
        <v>466.57000000000005</v>
      </c>
      <c r="Q54" s="55">
        <f t="shared" si="7"/>
        <v>520.21</v>
      </c>
      <c r="R54" s="56">
        <f t="shared" si="7"/>
        <v>232.39999999999998</v>
      </c>
      <c r="S54" s="56">
        <f t="shared" si="7"/>
        <v>1377.4000000000003</v>
      </c>
      <c r="T54" s="56">
        <f t="shared" si="7"/>
        <v>1040.45</v>
      </c>
      <c r="U54" s="56">
        <f t="shared" si="7"/>
        <v>485.32</v>
      </c>
      <c r="V54" s="56">
        <f t="shared" si="7"/>
        <v>712.41</v>
      </c>
      <c r="W54" s="56">
        <f t="shared" si="7"/>
        <v>694.1100000000001</v>
      </c>
      <c r="X54" s="253">
        <f t="shared" si="7"/>
        <v>577.8299999999999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7654.170000000001</v>
      </c>
      <c r="G55" s="17">
        <f t="shared" si="4"/>
        <v>6545.080000000001</v>
      </c>
      <c r="H55" s="272">
        <f t="shared" si="2"/>
        <v>1109.0900000000001</v>
      </c>
      <c r="I55" s="255">
        <v>132.28</v>
      </c>
      <c r="J55" s="33">
        <v>235.44</v>
      </c>
      <c r="K55" s="33">
        <v>2144.13</v>
      </c>
      <c r="L55" s="33">
        <v>2435.02</v>
      </c>
      <c r="M55" s="33">
        <v>660.87</v>
      </c>
      <c r="N55" s="33">
        <v>664.2900000000001</v>
      </c>
      <c r="O55" s="33">
        <v>178.42</v>
      </c>
      <c r="P55" s="85">
        <v>94.63000000000001</v>
      </c>
      <c r="Q55" s="255">
        <v>53.129999999999995</v>
      </c>
      <c r="R55" s="33">
        <v>96.66</v>
      </c>
      <c r="S55" s="33">
        <v>268.99</v>
      </c>
      <c r="T55" s="33">
        <v>160.85</v>
      </c>
      <c r="U55" s="33">
        <v>224.91</v>
      </c>
      <c r="V55" s="33">
        <v>103.59</v>
      </c>
      <c r="W55" s="33">
        <v>157.98000000000002</v>
      </c>
      <c r="X55" s="256">
        <v>42.98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2524.08</v>
      </c>
      <c r="G56" s="17">
        <f t="shared" si="4"/>
        <v>1063.08</v>
      </c>
      <c r="H56" s="272">
        <f t="shared" si="2"/>
        <v>1460.9999999999998</v>
      </c>
      <c r="I56" s="255">
        <v>127.16</v>
      </c>
      <c r="J56" s="33">
        <v>79.13000000000001</v>
      </c>
      <c r="K56" s="33">
        <v>22.31</v>
      </c>
      <c r="L56" s="33">
        <v>236.57</v>
      </c>
      <c r="M56" s="33">
        <v>147.41000000000003</v>
      </c>
      <c r="N56" s="33">
        <v>67.95</v>
      </c>
      <c r="O56" s="33">
        <v>197.67000000000002</v>
      </c>
      <c r="P56" s="85">
        <v>184.88</v>
      </c>
      <c r="Q56" s="255">
        <v>53.129999999999995</v>
      </c>
      <c r="R56" s="33">
        <v>73.1</v>
      </c>
      <c r="S56" s="33">
        <v>49.61</v>
      </c>
      <c r="T56" s="33">
        <v>29.69</v>
      </c>
      <c r="U56" s="33">
        <v>39.59</v>
      </c>
      <c r="V56" s="33">
        <v>321.31</v>
      </c>
      <c r="W56" s="33">
        <v>402.7</v>
      </c>
      <c r="X56" s="256">
        <v>491.86999999999995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946.6100000000001</v>
      </c>
      <c r="G57" s="17">
        <f t="shared" si="4"/>
        <v>733.4100000000001</v>
      </c>
      <c r="H57" s="272">
        <f t="shared" si="2"/>
        <v>213.2</v>
      </c>
      <c r="I57" s="255">
        <v>80.49000000000001</v>
      </c>
      <c r="J57" s="33">
        <v>226.59</v>
      </c>
      <c r="K57" s="33">
        <v>151.38</v>
      </c>
      <c r="L57" s="33">
        <v>178.87</v>
      </c>
      <c r="M57" s="33">
        <v>64.75</v>
      </c>
      <c r="N57" s="33">
        <v>0</v>
      </c>
      <c r="O57" s="33">
        <v>31.33</v>
      </c>
      <c r="P57" s="85">
        <v>0</v>
      </c>
      <c r="Q57" s="255">
        <v>104.41</v>
      </c>
      <c r="R57" s="33">
        <v>0</v>
      </c>
      <c r="S57" s="33">
        <v>34.68</v>
      </c>
      <c r="T57" s="33">
        <v>40.61</v>
      </c>
      <c r="U57" s="33">
        <v>0</v>
      </c>
      <c r="V57" s="33">
        <v>33.5</v>
      </c>
      <c r="W57" s="33">
        <v>0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477.56000000000006</v>
      </c>
      <c r="G58" s="17">
        <f t="shared" si="4"/>
        <v>297.85</v>
      </c>
      <c r="H58" s="272">
        <f t="shared" si="2"/>
        <v>179.71</v>
      </c>
      <c r="I58" s="255">
        <v>0</v>
      </c>
      <c r="J58" s="33">
        <v>0</v>
      </c>
      <c r="K58" s="33">
        <v>0</v>
      </c>
      <c r="L58" s="33">
        <v>120.31</v>
      </c>
      <c r="M58" s="33">
        <v>36.85</v>
      </c>
      <c r="N58" s="33">
        <v>81.71000000000001</v>
      </c>
      <c r="O58" s="33">
        <v>27.439999999999998</v>
      </c>
      <c r="P58" s="85">
        <v>31.54</v>
      </c>
      <c r="Q58" s="255">
        <v>26.56</v>
      </c>
      <c r="R58" s="33">
        <v>31.32</v>
      </c>
      <c r="S58" s="33">
        <v>34.68</v>
      </c>
      <c r="T58" s="33">
        <v>0</v>
      </c>
      <c r="U58" s="33">
        <v>0</v>
      </c>
      <c r="V58" s="33">
        <v>87.15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3088.68</v>
      </c>
      <c r="G59" s="17">
        <f t="shared" si="4"/>
        <v>1976.61</v>
      </c>
      <c r="H59" s="272">
        <f t="shared" si="2"/>
        <v>1112.07</v>
      </c>
      <c r="I59" s="255">
        <v>0</v>
      </c>
      <c r="J59" s="33">
        <v>0</v>
      </c>
      <c r="K59" s="33">
        <v>969.54</v>
      </c>
      <c r="L59" s="33">
        <v>819.49</v>
      </c>
      <c r="M59" s="33">
        <v>124.71000000000001</v>
      </c>
      <c r="N59" s="33">
        <v>0</v>
      </c>
      <c r="O59" s="33">
        <v>31.33</v>
      </c>
      <c r="P59" s="85">
        <v>31.54</v>
      </c>
      <c r="Q59" s="255">
        <v>0</v>
      </c>
      <c r="R59" s="33">
        <v>0</v>
      </c>
      <c r="S59" s="33">
        <v>652.86</v>
      </c>
      <c r="T59" s="33">
        <v>427.61</v>
      </c>
      <c r="U59" s="33">
        <v>0</v>
      </c>
      <c r="V59" s="33">
        <v>0</v>
      </c>
      <c r="W59" s="33">
        <v>31.6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871.27</v>
      </c>
      <c r="G60" s="17">
        <f t="shared" si="4"/>
        <v>585.55</v>
      </c>
      <c r="H60" s="272">
        <f t="shared" si="2"/>
        <v>285.72</v>
      </c>
      <c r="I60" s="255">
        <v>0</v>
      </c>
      <c r="J60" s="33">
        <v>79.13000000000001</v>
      </c>
      <c r="K60" s="33">
        <v>200.18</v>
      </c>
      <c r="L60" s="33">
        <v>231.82</v>
      </c>
      <c r="M60" s="33">
        <v>27.900000000000002</v>
      </c>
      <c r="N60" s="33">
        <v>46.519999999999996</v>
      </c>
      <c r="O60" s="33">
        <v>0</v>
      </c>
      <c r="P60" s="85">
        <v>0</v>
      </c>
      <c r="Q60" s="255">
        <v>0</v>
      </c>
      <c r="R60" s="33">
        <v>31.32</v>
      </c>
      <c r="S60" s="33">
        <v>51.39</v>
      </c>
      <c r="T60" s="33">
        <v>166.17000000000002</v>
      </c>
      <c r="U60" s="33">
        <v>36.839999999999996</v>
      </c>
      <c r="V60" s="33">
        <v>0</v>
      </c>
      <c r="W60" s="33">
        <v>0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3282.2700000000004</v>
      </c>
      <c r="G61" s="17">
        <f t="shared" si="4"/>
        <v>2002.93</v>
      </c>
      <c r="H61" s="272">
        <f t="shared" si="2"/>
        <v>1279.3400000000001</v>
      </c>
      <c r="I61" s="255">
        <v>182.22</v>
      </c>
      <c r="J61" s="33">
        <v>156.95999999999998</v>
      </c>
      <c r="K61" s="33">
        <v>668.2900000000001</v>
      </c>
      <c r="L61" s="33">
        <v>473.84</v>
      </c>
      <c r="M61" s="33">
        <v>129.01999999999998</v>
      </c>
      <c r="N61" s="33">
        <v>182.42</v>
      </c>
      <c r="O61" s="33">
        <v>86.2</v>
      </c>
      <c r="P61" s="85">
        <v>123.98</v>
      </c>
      <c r="Q61" s="255">
        <v>282.98</v>
      </c>
      <c r="R61" s="33">
        <v>0</v>
      </c>
      <c r="S61" s="33">
        <v>285.19</v>
      </c>
      <c r="T61" s="33">
        <v>215.51999999999998</v>
      </c>
      <c r="U61" s="33">
        <v>183.98000000000002</v>
      </c>
      <c r="V61" s="33">
        <v>166.86</v>
      </c>
      <c r="W61" s="33">
        <v>101.83</v>
      </c>
      <c r="X61" s="256">
        <v>42.98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25355.729999999996</v>
      </c>
      <c r="G62" s="97">
        <f t="shared" si="4"/>
        <v>11818.24</v>
      </c>
      <c r="H62" s="274">
        <f>SUM(Q62:X62)</f>
        <v>13537.489999999998</v>
      </c>
      <c r="I62" s="98">
        <v>78.63000000000001</v>
      </c>
      <c r="J62" s="94">
        <v>36.21</v>
      </c>
      <c r="K62" s="94">
        <v>49.25</v>
      </c>
      <c r="L62" s="94">
        <v>232.43</v>
      </c>
      <c r="M62" s="94">
        <v>147.41000000000003</v>
      </c>
      <c r="N62" s="94">
        <v>1181.8200000000002</v>
      </c>
      <c r="O62" s="94">
        <v>3766.9199999999996</v>
      </c>
      <c r="P62" s="95">
        <v>6325.57</v>
      </c>
      <c r="Q62" s="98">
        <v>129.13</v>
      </c>
      <c r="R62" s="94">
        <v>67.87</v>
      </c>
      <c r="S62" s="94">
        <v>203.31</v>
      </c>
      <c r="T62" s="94">
        <v>59.39</v>
      </c>
      <c r="U62" s="94">
        <v>182.32999999999998</v>
      </c>
      <c r="V62" s="94">
        <v>989.74</v>
      </c>
      <c r="W62" s="94">
        <v>4069.21</v>
      </c>
      <c r="X62" s="95">
        <v>7836.509999999999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0.28125" style="6" customWidth="1"/>
    <col min="25" max="16384" width="9.140625" style="6" customWidth="1"/>
  </cols>
  <sheetData>
    <row r="1" ht="15.6">
      <c r="A1" s="65" t="s">
        <v>223</v>
      </c>
    </row>
    <row r="2" ht="15.6">
      <c r="A2" s="110" t="s">
        <v>159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67" t="s">
        <v>33</v>
      </c>
      <c r="I4" s="298" t="s">
        <v>32</v>
      </c>
      <c r="J4" s="299"/>
      <c r="K4" s="299"/>
      <c r="L4" s="299"/>
      <c r="M4" s="299"/>
      <c r="N4" s="299"/>
      <c r="O4" s="299"/>
      <c r="P4" s="300"/>
      <c r="Q4" s="298" t="s">
        <v>33</v>
      </c>
      <c r="R4" s="299"/>
      <c r="S4" s="299"/>
      <c r="T4" s="299"/>
      <c r="U4" s="299"/>
      <c r="V4" s="299"/>
      <c r="W4" s="299"/>
      <c r="X4" s="300"/>
    </row>
    <row r="5" spans="1:24" s="8" customFormat="1" ht="13.8" thickBot="1">
      <c r="A5" s="68"/>
      <c r="B5" s="43"/>
      <c r="C5" s="43"/>
      <c r="D5" s="43"/>
      <c r="E5" s="21" t="s">
        <v>35</v>
      </c>
      <c r="F5" s="296" t="s">
        <v>53</v>
      </c>
      <c r="G5" s="297" t="s">
        <v>1</v>
      </c>
      <c r="H5" s="297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48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48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19070.718</v>
      </c>
      <c r="G6" s="60">
        <f>SUM(I6:P6)</f>
        <v>10141.483</v>
      </c>
      <c r="H6" s="268">
        <f>SUM(Q6:X6)</f>
        <v>8929.235</v>
      </c>
      <c r="I6" s="61">
        <v>773.248</v>
      </c>
      <c r="J6" s="62">
        <v>1694.583</v>
      </c>
      <c r="K6" s="62">
        <v>2914.023</v>
      </c>
      <c r="L6" s="62">
        <v>3066.867</v>
      </c>
      <c r="M6" s="62">
        <v>930.194</v>
      </c>
      <c r="N6" s="62">
        <v>521.952</v>
      </c>
      <c r="O6" s="62">
        <v>178.254</v>
      </c>
      <c r="P6" s="249">
        <v>62.362</v>
      </c>
      <c r="Q6" s="61">
        <v>673.56</v>
      </c>
      <c r="R6" s="62">
        <v>1381.076</v>
      </c>
      <c r="S6" s="62">
        <v>2557.09</v>
      </c>
      <c r="T6" s="62">
        <v>2708.031</v>
      </c>
      <c r="U6" s="62">
        <v>834.65</v>
      </c>
      <c r="V6" s="62">
        <v>498.256</v>
      </c>
      <c r="W6" s="62">
        <v>201.958</v>
      </c>
      <c r="X6" s="249">
        <v>74.614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50"/>
      <c r="Q7" s="36"/>
      <c r="R7" s="35"/>
      <c r="S7" s="35"/>
      <c r="T7" s="35"/>
      <c r="U7" s="35"/>
      <c r="V7" s="35"/>
      <c r="W7" s="35"/>
      <c r="X7" s="250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51"/>
      <c r="Q8" s="12"/>
      <c r="R8" s="13"/>
      <c r="S8" s="13"/>
      <c r="T8" s="13"/>
      <c r="U8" s="13"/>
      <c r="V8" s="13"/>
      <c r="W8" s="13"/>
      <c r="X8" s="251"/>
    </row>
    <row r="9" spans="1:24" s="15" customFormat="1" ht="14.4" thickTop="1">
      <c r="A9" s="257"/>
      <c r="B9" s="47" t="s">
        <v>2</v>
      </c>
      <c r="C9" s="47"/>
      <c r="D9" s="47"/>
      <c r="E9" s="48"/>
      <c r="F9" s="49">
        <f>SUM(G9:H9)</f>
        <v>81447.45</v>
      </c>
      <c r="G9" s="50">
        <f>SUM(I9:P9)</f>
        <v>47943.35999999999</v>
      </c>
      <c r="H9" s="269">
        <f>SUM(Q9:X9)</f>
        <v>33504.090000000004</v>
      </c>
      <c r="I9" s="51">
        <f aca="true" t="shared" si="0" ref="I9:X9">I10+I24+I54+I62</f>
        <v>3296.73</v>
      </c>
      <c r="J9" s="52">
        <f t="shared" si="0"/>
        <v>706.65</v>
      </c>
      <c r="K9" s="52">
        <f t="shared" si="0"/>
        <v>3658.86</v>
      </c>
      <c r="L9" s="52">
        <f t="shared" si="0"/>
        <v>8585.5</v>
      </c>
      <c r="M9" s="52">
        <f t="shared" si="0"/>
        <v>7168.249999999999</v>
      </c>
      <c r="N9" s="52">
        <f t="shared" si="0"/>
        <v>9752.52</v>
      </c>
      <c r="O9" s="52">
        <f t="shared" si="0"/>
        <v>8601.38</v>
      </c>
      <c r="P9" s="252">
        <f t="shared" si="0"/>
        <v>6173.47</v>
      </c>
      <c r="Q9" s="51">
        <f t="shared" si="0"/>
        <v>3031.840000000001</v>
      </c>
      <c r="R9" s="52">
        <f t="shared" si="0"/>
        <v>669.4300000000001</v>
      </c>
      <c r="S9" s="52">
        <f t="shared" si="0"/>
        <v>2409.67</v>
      </c>
      <c r="T9" s="52">
        <f t="shared" si="0"/>
        <v>3359.0299999999997</v>
      </c>
      <c r="U9" s="52">
        <f t="shared" si="0"/>
        <v>3473.830000000001</v>
      </c>
      <c r="V9" s="52">
        <f t="shared" si="0"/>
        <v>6197.110000000001</v>
      </c>
      <c r="W9" s="52">
        <f t="shared" si="0"/>
        <v>7444.84</v>
      </c>
      <c r="X9" s="252">
        <f t="shared" si="0"/>
        <v>6918.34</v>
      </c>
    </row>
    <row r="10" spans="1:24" s="16" customFormat="1" ht="15" customHeight="1">
      <c r="A10" s="258"/>
      <c r="B10" s="63" t="s">
        <v>209</v>
      </c>
      <c r="C10" s="63"/>
      <c r="D10" s="63"/>
      <c r="E10" s="64"/>
      <c r="F10" s="53">
        <f>SUM(G10:H10)</f>
        <v>17342.8</v>
      </c>
      <c r="G10" s="54">
        <f>SUM(I10:P10)</f>
        <v>9502.019999999999</v>
      </c>
      <c r="H10" s="270">
        <f>SUM(Q10:X10)</f>
        <v>7840.780000000001</v>
      </c>
      <c r="I10" s="55">
        <f>SUM(I11:I23)</f>
        <v>2702.29</v>
      </c>
      <c r="J10" s="56">
        <f>SUM(J11:J23)</f>
        <v>339.93</v>
      </c>
      <c r="K10" s="56">
        <f>SUM(K11:K23)</f>
        <v>788.6800000000001</v>
      </c>
      <c r="L10" s="56">
        <f aca="true" t="shared" si="1" ref="L10:X10">SUM(L11:L23)</f>
        <v>1923.59</v>
      </c>
      <c r="M10" s="56">
        <f t="shared" si="1"/>
        <v>929.81</v>
      </c>
      <c r="N10" s="56">
        <f t="shared" si="1"/>
        <v>1280.74</v>
      </c>
      <c r="O10" s="56">
        <f t="shared" si="1"/>
        <v>1031.8999999999999</v>
      </c>
      <c r="P10" s="253">
        <f t="shared" si="1"/>
        <v>505.08000000000004</v>
      </c>
      <c r="Q10" s="55">
        <f t="shared" si="1"/>
        <v>2537.9200000000005</v>
      </c>
      <c r="R10" s="56">
        <f t="shared" si="1"/>
        <v>375.95000000000005</v>
      </c>
      <c r="S10" s="56">
        <f t="shared" si="1"/>
        <v>1157.72</v>
      </c>
      <c r="T10" s="56">
        <f t="shared" si="1"/>
        <v>913.7199999999999</v>
      </c>
      <c r="U10" s="56">
        <f t="shared" si="1"/>
        <v>597.1999999999999</v>
      </c>
      <c r="V10" s="56">
        <f t="shared" si="1"/>
        <v>797.2</v>
      </c>
      <c r="W10" s="56">
        <f t="shared" si="1"/>
        <v>775.3000000000001</v>
      </c>
      <c r="X10" s="253">
        <f t="shared" si="1"/>
        <v>685.77</v>
      </c>
    </row>
    <row r="11" spans="1:24" s="11" customFormat="1" ht="15">
      <c r="A11" s="259" t="s">
        <v>82</v>
      </c>
      <c r="B11" s="14"/>
      <c r="C11" s="38" t="s">
        <v>3</v>
      </c>
      <c r="D11" s="86" t="s">
        <v>4</v>
      </c>
      <c r="E11" s="29"/>
      <c r="F11" s="239">
        <f>SUM(G11:H11)</f>
        <v>4152.92</v>
      </c>
      <c r="G11" s="19">
        <f>SUM(I11:P11)</f>
        <v>2663.88</v>
      </c>
      <c r="H11" s="271">
        <f aca="true" t="shared" si="2" ref="H11:H61">SUM(Q11:X11)</f>
        <v>1489.04</v>
      </c>
      <c r="I11" s="18">
        <v>0</v>
      </c>
      <c r="J11" s="31">
        <v>31.91</v>
      </c>
      <c r="K11" s="31">
        <v>261.27</v>
      </c>
      <c r="L11" s="31">
        <v>951.87</v>
      </c>
      <c r="M11" s="31">
        <v>399.52</v>
      </c>
      <c r="N11" s="31">
        <v>638.37</v>
      </c>
      <c r="O11" s="31">
        <v>347.39</v>
      </c>
      <c r="P11" s="85">
        <v>33.550000000000004</v>
      </c>
      <c r="Q11" s="32">
        <v>0</v>
      </c>
      <c r="R11" s="31">
        <v>68.61</v>
      </c>
      <c r="S11" s="31">
        <v>284.40999999999997</v>
      </c>
      <c r="T11" s="31">
        <v>425.13</v>
      </c>
      <c r="U11" s="31">
        <v>296.83</v>
      </c>
      <c r="V11" s="31">
        <v>287.5</v>
      </c>
      <c r="W11" s="31">
        <v>88.58000000000001</v>
      </c>
      <c r="X11" s="85">
        <v>37.98</v>
      </c>
    </row>
    <row r="12" spans="1:24" s="11" customFormat="1" ht="15">
      <c r="A12" s="259" t="s">
        <v>83</v>
      </c>
      <c r="B12" s="14"/>
      <c r="C12" s="38" t="s">
        <v>5</v>
      </c>
      <c r="D12" s="86" t="s">
        <v>201</v>
      </c>
      <c r="E12" s="29"/>
      <c r="F12" s="239">
        <f aca="true" t="shared" si="3" ref="F12:F62">SUM(G12:H12)</f>
        <v>27.64</v>
      </c>
      <c r="G12" s="19">
        <f aca="true" t="shared" si="4" ref="G12:G62">SUM(I12:P12)</f>
        <v>27.64</v>
      </c>
      <c r="H12" s="271">
        <f t="shared" si="2"/>
        <v>0</v>
      </c>
      <c r="I12" s="18">
        <v>0</v>
      </c>
      <c r="J12" s="31">
        <v>0</v>
      </c>
      <c r="K12" s="31">
        <v>0</v>
      </c>
      <c r="L12" s="31">
        <v>27.64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9" t="s">
        <v>84</v>
      </c>
      <c r="B13" s="14"/>
      <c r="C13" s="37" t="s">
        <v>6</v>
      </c>
      <c r="D13" s="238" t="s">
        <v>202</v>
      </c>
      <c r="E13" s="29"/>
      <c r="F13" s="239">
        <f t="shared" si="3"/>
        <v>2856.08</v>
      </c>
      <c r="G13" s="19">
        <f t="shared" si="4"/>
        <v>1613.31</v>
      </c>
      <c r="H13" s="271">
        <f t="shared" si="2"/>
        <v>1242.77</v>
      </c>
      <c r="I13" s="18">
        <v>322.1</v>
      </c>
      <c r="J13" s="31">
        <v>184.07000000000002</v>
      </c>
      <c r="K13" s="31">
        <v>212.01999999999998</v>
      </c>
      <c r="L13" s="31">
        <v>184.54999999999998</v>
      </c>
      <c r="M13" s="31">
        <v>249.51999999999998</v>
      </c>
      <c r="N13" s="31">
        <v>178.07</v>
      </c>
      <c r="O13" s="31">
        <v>131.08</v>
      </c>
      <c r="P13" s="85">
        <v>151.9</v>
      </c>
      <c r="Q13" s="32">
        <v>441.31</v>
      </c>
      <c r="R13" s="31">
        <v>62.29</v>
      </c>
      <c r="S13" s="31">
        <v>223.75</v>
      </c>
      <c r="T13" s="31">
        <v>76.71</v>
      </c>
      <c r="U13" s="31">
        <v>0</v>
      </c>
      <c r="V13" s="31">
        <v>106.00999999999999</v>
      </c>
      <c r="W13" s="31">
        <v>116.06</v>
      </c>
      <c r="X13" s="85">
        <v>216.64</v>
      </c>
    </row>
    <row r="14" spans="1:24" s="11" customFormat="1" ht="15">
      <c r="A14" s="259" t="s">
        <v>85</v>
      </c>
      <c r="B14" s="14"/>
      <c r="C14" s="37" t="s">
        <v>7</v>
      </c>
      <c r="D14" s="238" t="s">
        <v>203</v>
      </c>
      <c r="E14" s="29"/>
      <c r="F14" s="239">
        <f t="shared" si="3"/>
        <v>121.11</v>
      </c>
      <c r="G14" s="19">
        <f t="shared" si="4"/>
        <v>21.47</v>
      </c>
      <c r="H14" s="271">
        <f t="shared" si="2"/>
        <v>99.64</v>
      </c>
      <c r="I14" s="18">
        <v>21.47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27.21</v>
      </c>
      <c r="R14" s="31">
        <v>19.61</v>
      </c>
      <c r="S14" s="31">
        <v>22.66</v>
      </c>
      <c r="T14" s="31">
        <v>0</v>
      </c>
      <c r="U14" s="31">
        <v>0</v>
      </c>
      <c r="V14" s="31">
        <v>30.16</v>
      </c>
      <c r="W14" s="31">
        <v>0</v>
      </c>
      <c r="X14" s="85">
        <v>0</v>
      </c>
    </row>
    <row r="15" spans="1:24" s="11" customFormat="1" ht="15">
      <c r="A15" s="259" t="s">
        <v>86</v>
      </c>
      <c r="B15" s="14"/>
      <c r="C15" s="37" t="s">
        <v>8</v>
      </c>
      <c r="D15" s="238" t="s">
        <v>54</v>
      </c>
      <c r="E15" s="29"/>
      <c r="F15" s="239">
        <f t="shared" si="3"/>
        <v>173.71</v>
      </c>
      <c r="G15" s="17">
        <f t="shared" si="4"/>
        <v>25.75</v>
      </c>
      <c r="H15" s="272">
        <f t="shared" si="2"/>
        <v>147.96</v>
      </c>
      <c r="I15" s="18">
        <v>21.47</v>
      </c>
      <c r="J15" s="31">
        <v>0</v>
      </c>
      <c r="K15" s="31">
        <v>0</v>
      </c>
      <c r="L15" s="31">
        <v>0</v>
      </c>
      <c r="M15" s="31">
        <v>4.28</v>
      </c>
      <c r="N15" s="31">
        <v>0</v>
      </c>
      <c r="O15" s="31">
        <v>0</v>
      </c>
      <c r="P15" s="85">
        <v>0</v>
      </c>
      <c r="Q15" s="32">
        <v>23.130000000000003</v>
      </c>
      <c r="R15" s="31">
        <v>24.5</v>
      </c>
      <c r="S15" s="31">
        <v>16.35</v>
      </c>
      <c r="T15" s="31">
        <v>83.98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 ht="15">
      <c r="A16" s="259" t="s">
        <v>87</v>
      </c>
      <c r="B16" s="14"/>
      <c r="C16" s="39" t="s">
        <v>9</v>
      </c>
      <c r="D16" s="238" t="s">
        <v>44</v>
      </c>
      <c r="E16" s="29"/>
      <c r="F16" s="239">
        <f t="shared" si="3"/>
        <v>603</v>
      </c>
      <c r="G16" s="17">
        <f t="shared" si="4"/>
        <v>391.25</v>
      </c>
      <c r="H16" s="272">
        <f t="shared" si="2"/>
        <v>211.74999999999997</v>
      </c>
      <c r="I16" s="18">
        <v>21.47</v>
      </c>
      <c r="J16" s="31">
        <v>0</v>
      </c>
      <c r="K16" s="31">
        <v>82.10000000000001</v>
      </c>
      <c r="L16" s="31">
        <v>133.1</v>
      </c>
      <c r="M16" s="31">
        <v>48.58</v>
      </c>
      <c r="N16" s="31">
        <v>75.97</v>
      </c>
      <c r="O16" s="31">
        <v>30.03</v>
      </c>
      <c r="P16" s="85">
        <v>0</v>
      </c>
      <c r="Q16" s="32">
        <v>46.269999999999996</v>
      </c>
      <c r="R16" s="31">
        <v>19.61</v>
      </c>
      <c r="S16" s="31">
        <v>0</v>
      </c>
      <c r="T16" s="31">
        <v>64.81</v>
      </c>
      <c r="U16" s="31">
        <v>0</v>
      </c>
      <c r="V16" s="31">
        <v>40.39</v>
      </c>
      <c r="W16" s="31">
        <v>40.669999999999995</v>
      </c>
      <c r="X16" s="85">
        <v>0</v>
      </c>
    </row>
    <row r="17" spans="1:24" s="11" customFormat="1" ht="15">
      <c r="A17" s="259" t="s">
        <v>88</v>
      </c>
      <c r="B17" s="14"/>
      <c r="C17" s="39" t="s">
        <v>10</v>
      </c>
      <c r="D17" s="238" t="s">
        <v>14</v>
      </c>
      <c r="E17" s="29"/>
      <c r="F17" s="239">
        <f t="shared" si="3"/>
        <v>176.25</v>
      </c>
      <c r="G17" s="17">
        <f t="shared" si="4"/>
        <v>72.98</v>
      </c>
      <c r="H17" s="272">
        <f t="shared" si="2"/>
        <v>103.27</v>
      </c>
      <c r="I17" s="18">
        <v>42.95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30.03</v>
      </c>
      <c r="P17" s="85">
        <v>0</v>
      </c>
      <c r="Q17" s="32">
        <v>0</v>
      </c>
      <c r="R17" s="31">
        <v>24.5</v>
      </c>
      <c r="S17" s="31">
        <v>38.1</v>
      </c>
      <c r="T17" s="31">
        <v>0</v>
      </c>
      <c r="U17" s="31">
        <v>0</v>
      </c>
      <c r="V17" s="31">
        <v>0</v>
      </c>
      <c r="W17" s="31">
        <v>40.669999999999995</v>
      </c>
      <c r="X17" s="85">
        <v>0</v>
      </c>
    </row>
    <row r="18" spans="1:24" s="11" customFormat="1" ht="15">
      <c r="A18" s="259" t="s">
        <v>89</v>
      </c>
      <c r="B18" s="14"/>
      <c r="C18" s="37" t="s">
        <v>11</v>
      </c>
      <c r="D18" s="238" t="s">
        <v>55</v>
      </c>
      <c r="E18" s="29"/>
      <c r="F18" s="239">
        <f>SUM(G18:H18)</f>
        <v>2322.5</v>
      </c>
      <c r="G18" s="17">
        <f>SUM(I18:P18)</f>
        <v>1033.44</v>
      </c>
      <c r="H18" s="272">
        <f t="shared" si="2"/>
        <v>1289.0600000000002</v>
      </c>
      <c r="I18" s="18">
        <v>435.34000000000003</v>
      </c>
      <c r="J18" s="31">
        <v>63.82</v>
      </c>
      <c r="K18" s="31">
        <v>0</v>
      </c>
      <c r="L18" s="31">
        <v>107.41000000000001</v>
      </c>
      <c r="M18" s="31">
        <v>62.129999999999995</v>
      </c>
      <c r="N18" s="31">
        <v>86.14</v>
      </c>
      <c r="O18" s="31">
        <v>172.06</v>
      </c>
      <c r="P18" s="85">
        <v>106.53999999999999</v>
      </c>
      <c r="Q18" s="32">
        <v>636.8000000000001</v>
      </c>
      <c r="R18" s="31">
        <v>132.33</v>
      </c>
      <c r="S18" s="31">
        <v>65.24000000000001</v>
      </c>
      <c r="T18" s="31">
        <v>25.6</v>
      </c>
      <c r="U18" s="31">
        <v>60.07</v>
      </c>
      <c r="V18" s="31">
        <v>120.63</v>
      </c>
      <c r="W18" s="31">
        <v>134.45</v>
      </c>
      <c r="X18" s="85">
        <v>113.94</v>
      </c>
    </row>
    <row r="19" spans="1:24" s="11" customFormat="1" ht="15">
      <c r="A19" s="259" t="s">
        <v>90</v>
      </c>
      <c r="B19" s="14"/>
      <c r="C19" s="38" t="s">
        <v>12</v>
      </c>
      <c r="D19" s="86" t="s">
        <v>204</v>
      </c>
      <c r="E19" s="29"/>
      <c r="F19" s="239">
        <f t="shared" si="3"/>
        <v>1205.3899999999999</v>
      </c>
      <c r="G19" s="17">
        <f t="shared" si="4"/>
        <v>778.5299999999999</v>
      </c>
      <c r="H19" s="272">
        <f t="shared" si="2"/>
        <v>426.86</v>
      </c>
      <c r="I19" s="18">
        <v>107.36999999999999</v>
      </c>
      <c r="J19" s="31">
        <v>60.13</v>
      </c>
      <c r="K19" s="31">
        <v>84.58</v>
      </c>
      <c r="L19" s="31">
        <v>202.46</v>
      </c>
      <c r="M19" s="31">
        <v>24.29</v>
      </c>
      <c r="N19" s="31">
        <v>124.11999999999999</v>
      </c>
      <c r="O19" s="31">
        <v>142.03</v>
      </c>
      <c r="P19" s="85">
        <v>33.550000000000004</v>
      </c>
      <c r="Q19" s="32">
        <v>77.53999999999999</v>
      </c>
      <c r="R19" s="31">
        <v>0</v>
      </c>
      <c r="S19" s="31">
        <v>85.42</v>
      </c>
      <c r="T19" s="31">
        <v>58.38</v>
      </c>
      <c r="U19" s="31">
        <v>83.4</v>
      </c>
      <c r="V19" s="31">
        <v>54.61</v>
      </c>
      <c r="W19" s="31">
        <v>29.53</v>
      </c>
      <c r="X19" s="85">
        <v>37.98</v>
      </c>
    </row>
    <row r="20" spans="1:24" s="11" customFormat="1" ht="15">
      <c r="A20" s="259" t="s">
        <v>91</v>
      </c>
      <c r="B20" s="14"/>
      <c r="C20" s="38" t="s">
        <v>13</v>
      </c>
      <c r="D20" s="86" t="s">
        <v>205</v>
      </c>
      <c r="E20" s="29"/>
      <c r="F20" s="239">
        <f t="shared" si="3"/>
        <v>228.72000000000003</v>
      </c>
      <c r="G20" s="17">
        <f t="shared" si="4"/>
        <v>0</v>
      </c>
      <c r="H20" s="272">
        <f t="shared" si="2"/>
        <v>228.72000000000003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202.08</v>
      </c>
      <c r="T20" s="31">
        <v>26.64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9" t="s">
        <v>92</v>
      </c>
      <c r="B21" s="14"/>
      <c r="C21" s="38" t="s">
        <v>15</v>
      </c>
      <c r="D21" s="86" t="s">
        <v>206</v>
      </c>
      <c r="E21" s="29"/>
      <c r="F21" s="239">
        <f t="shared" si="3"/>
        <v>2505.29</v>
      </c>
      <c r="G21" s="17">
        <f t="shared" si="4"/>
        <v>1450.96</v>
      </c>
      <c r="H21" s="272">
        <f t="shared" si="2"/>
        <v>1054.33</v>
      </c>
      <c r="I21" s="18">
        <v>1450.96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1054.33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9" t="s">
        <v>93</v>
      </c>
      <c r="B22" s="14"/>
      <c r="C22" s="37" t="s">
        <v>16</v>
      </c>
      <c r="D22" s="238" t="s">
        <v>208</v>
      </c>
      <c r="E22" s="29"/>
      <c r="F22" s="239">
        <f t="shared" si="3"/>
        <v>395.38</v>
      </c>
      <c r="G22" s="17">
        <f t="shared" si="4"/>
        <v>272.69</v>
      </c>
      <c r="H22" s="272">
        <f t="shared" si="2"/>
        <v>122.69</v>
      </c>
      <c r="I22" s="18">
        <v>236.21</v>
      </c>
      <c r="J22" s="31">
        <v>0</v>
      </c>
      <c r="K22" s="31">
        <v>0</v>
      </c>
      <c r="L22" s="31">
        <v>36.48</v>
      </c>
      <c r="M22" s="31">
        <v>0</v>
      </c>
      <c r="N22" s="31">
        <v>0</v>
      </c>
      <c r="O22" s="31">
        <v>0</v>
      </c>
      <c r="P22" s="85">
        <v>0</v>
      </c>
      <c r="Q22" s="32">
        <v>92.53</v>
      </c>
      <c r="R22" s="31">
        <v>0</v>
      </c>
      <c r="S22" s="31">
        <v>0</v>
      </c>
      <c r="T22" s="31">
        <v>0</v>
      </c>
      <c r="U22" s="31">
        <v>0</v>
      </c>
      <c r="V22" s="31">
        <v>30.16</v>
      </c>
      <c r="W22" s="31">
        <v>0</v>
      </c>
      <c r="X22" s="85">
        <v>0</v>
      </c>
    </row>
    <row r="23" spans="1:24" s="11" customFormat="1" ht="15">
      <c r="A23" s="259" t="s">
        <v>94</v>
      </c>
      <c r="B23" s="14"/>
      <c r="C23" s="37" t="s">
        <v>20</v>
      </c>
      <c r="D23" s="238" t="s">
        <v>56</v>
      </c>
      <c r="E23" s="29"/>
      <c r="F23" s="239">
        <f t="shared" si="3"/>
        <v>2574.81</v>
      </c>
      <c r="G23" s="17">
        <f>SUM(I23:P23)</f>
        <v>1150.12</v>
      </c>
      <c r="H23" s="272">
        <f t="shared" si="2"/>
        <v>1424.69</v>
      </c>
      <c r="I23" s="18">
        <v>42.95</v>
      </c>
      <c r="J23" s="31">
        <v>0</v>
      </c>
      <c r="K23" s="31">
        <v>148.71</v>
      </c>
      <c r="L23" s="31">
        <v>280.08</v>
      </c>
      <c r="M23" s="31">
        <v>141.49</v>
      </c>
      <c r="N23" s="31">
        <v>178.07</v>
      </c>
      <c r="O23" s="31">
        <v>179.28</v>
      </c>
      <c r="P23" s="85">
        <v>179.54</v>
      </c>
      <c r="Q23" s="32">
        <v>138.8</v>
      </c>
      <c r="R23" s="31">
        <v>24.5</v>
      </c>
      <c r="S23" s="31">
        <v>219.70999999999998</v>
      </c>
      <c r="T23" s="31">
        <v>152.47</v>
      </c>
      <c r="U23" s="31">
        <v>156.9</v>
      </c>
      <c r="V23" s="31">
        <v>127.74</v>
      </c>
      <c r="W23" s="31">
        <v>325.34000000000003</v>
      </c>
      <c r="X23" s="85">
        <v>279.22999999999996</v>
      </c>
    </row>
    <row r="24" spans="1:24" s="16" customFormat="1" ht="15" customHeight="1">
      <c r="A24" s="258"/>
      <c r="B24" s="63" t="s">
        <v>224</v>
      </c>
      <c r="C24" s="63"/>
      <c r="D24" s="63"/>
      <c r="E24" s="64"/>
      <c r="F24" s="53">
        <f>SUM(G24:H24)</f>
        <v>46933.490000000005</v>
      </c>
      <c r="G24" s="54">
        <f>SUM(I24:P24)</f>
        <v>29131.04</v>
      </c>
      <c r="H24" s="270">
        <f>SUM(Q24:X24)</f>
        <v>17802.450000000004</v>
      </c>
      <c r="I24" s="55">
        <f>SUM(I25:I53)</f>
        <v>393.62</v>
      </c>
      <c r="J24" s="56">
        <f aca="true" t="shared" si="5" ref="J24:X24">SUM(J25:J53)</f>
        <v>152.17000000000002</v>
      </c>
      <c r="K24" s="56">
        <f t="shared" si="5"/>
        <v>1162.2300000000002</v>
      </c>
      <c r="L24" s="56">
        <f t="shared" si="5"/>
        <v>5058.080000000001</v>
      </c>
      <c r="M24" s="56">
        <f t="shared" si="5"/>
        <v>5514.469999999999</v>
      </c>
      <c r="N24" s="56">
        <f t="shared" si="5"/>
        <v>7951.74</v>
      </c>
      <c r="O24" s="56">
        <f t="shared" si="5"/>
        <v>6031.33</v>
      </c>
      <c r="P24" s="253">
        <f t="shared" si="5"/>
        <v>2867.4000000000005</v>
      </c>
      <c r="Q24" s="55">
        <f t="shared" si="5"/>
        <v>397.32</v>
      </c>
      <c r="R24" s="56">
        <f t="shared" si="5"/>
        <v>117.03</v>
      </c>
      <c r="S24" s="56">
        <f>SUM(S25:S53)</f>
        <v>626.87</v>
      </c>
      <c r="T24" s="56">
        <f t="shared" si="5"/>
        <v>2196.12</v>
      </c>
      <c r="U24" s="56">
        <f t="shared" si="5"/>
        <v>2576.260000000001</v>
      </c>
      <c r="V24" s="56">
        <f t="shared" si="5"/>
        <v>4902.09</v>
      </c>
      <c r="W24" s="56">
        <f t="shared" si="5"/>
        <v>4352.47</v>
      </c>
      <c r="X24" s="253">
        <f t="shared" si="5"/>
        <v>2634.29</v>
      </c>
    </row>
    <row r="25" spans="1:24" s="77" customFormat="1" ht="15">
      <c r="A25" s="260"/>
      <c r="B25" s="262"/>
      <c r="C25" s="262"/>
      <c r="D25" s="101" t="s">
        <v>189</v>
      </c>
      <c r="E25" s="263"/>
      <c r="F25" s="78"/>
      <c r="G25" s="78"/>
      <c r="H25" s="273"/>
      <c r="I25" s="275"/>
      <c r="J25" s="262"/>
      <c r="K25" s="262"/>
      <c r="L25" s="262"/>
      <c r="M25" s="262"/>
      <c r="N25" s="262"/>
      <c r="O25" s="262"/>
      <c r="P25" s="263"/>
      <c r="Q25" s="102"/>
      <c r="R25" s="103"/>
      <c r="S25" s="103"/>
      <c r="T25" s="103"/>
      <c r="U25" s="103"/>
      <c r="V25" s="103"/>
      <c r="W25" s="103"/>
      <c r="X25" s="254"/>
    </row>
    <row r="26" spans="1:24" s="11" customFormat="1" ht="15">
      <c r="A26" s="259" t="s">
        <v>95</v>
      </c>
      <c r="B26" s="14"/>
      <c r="C26" s="38" t="s">
        <v>21</v>
      </c>
      <c r="D26" s="38"/>
      <c r="E26" s="29" t="s">
        <v>190</v>
      </c>
      <c r="F26" s="17">
        <f>SUM(G26:H26)</f>
        <v>1061.6399999999999</v>
      </c>
      <c r="G26" s="17">
        <f>SUM(I26:P26)</f>
        <v>772.03</v>
      </c>
      <c r="H26" s="272">
        <f t="shared" si="2"/>
        <v>289.61</v>
      </c>
      <c r="I26" s="32">
        <v>0</v>
      </c>
      <c r="J26" s="31">
        <v>0</v>
      </c>
      <c r="K26" s="31">
        <v>0</v>
      </c>
      <c r="L26" s="31">
        <v>294.96</v>
      </c>
      <c r="M26" s="31">
        <v>96.53</v>
      </c>
      <c r="N26" s="31">
        <v>309.53000000000003</v>
      </c>
      <c r="O26" s="31">
        <v>71.01</v>
      </c>
      <c r="P26" s="85">
        <v>0</v>
      </c>
      <c r="Q26" s="32">
        <v>0</v>
      </c>
      <c r="R26" s="31">
        <v>0</v>
      </c>
      <c r="S26" s="31">
        <v>0</v>
      </c>
      <c r="T26" s="31">
        <v>50.13</v>
      </c>
      <c r="U26" s="31">
        <v>83.4</v>
      </c>
      <c r="V26" s="31">
        <v>110.94</v>
      </c>
      <c r="W26" s="31">
        <v>7.16</v>
      </c>
      <c r="X26" s="85">
        <v>37.98</v>
      </c>
    </row>
    <row r="27" spans="1:24" s="11" customFormat="1" ht="15">
      <c r="A27" s="259" t="s">
        <v>96</v>
      </c>
      <c r="B27" s="14"/>
      <c r="C27" s="38" t="s">
        <v>22</v>
      </c>
      <c r="D27" s="38"/>
      <c r="E27" s="29" t="s">
        <v>192</v>
      </c>
      <c r="F27" s="17">
        <f t="shared" si="3"/>
        <v>409.94000000000005</v>
      </c>
      <c r="G27" s="17">
        <f aca="true" t="shared" si="6" ref="G27:G43">SUM(I27:P27)</f>
        <v>222.04000000000002</v>
      </c>
      <c r="H27" s="272">
        <f t="shared" si="2"/>
        <v>187.9</v>
      </c>
      <c r="I27" s="32">
        <v>0</v>
      </c>
      <c r="J27" s="31">
        <v>0</v>
      </c>
      <c r="K27" s="31">
        <v>0</v>
      </c>
      <c r="L27" s="31">
        <v>25.72</v>
      </c>
      <c r="M27" s="31">
        <v>88.64</v>
      </c>
      <c r="N27" s="31">
        <v>66.69999999999999</v>
      </c>
      <c r="O27" s="31">
        <v>40.980000000000004</v>
      </c>
      <c r="P27" s="85">
        <v>0</v>
      </c>
      <c r="Q27" s="32">
        <v>0</v>
      </c>
      <c r="R27" s="31">
        <v>24.5</v>
      </c>
      <c r="S27" s="31">
        <v>0</v>
      </c>
      <c r="T27" s="31">
        <v>0</v>
      </c>
      <c r="U27" s="31">
        <v>36.75</v>
      </c>
      <c r="V27" s="31">
        <v>80.78</v>
      </c>
      <c r="W27" s="31">
        <v>45.870000000000005</v>
      </c>
      <c r="X27" s="85">
        <v>0</v>
      </c>
    </row>
    <row r="28" spans="1:24" s="11" customFormat="1" ht="15">
      <c r="A28" s="259" t="s">
        <v>97</v>
      </c>
      <c r="B28" s="14"/>
      <c r="C28" s="37" t="s">
        <v>23</v>
      </c>
      <c r="D28" s="37"/>
      <c r="E28" s="29" t="s">
        <v>17</v>
      </c>
      <c r="F28" s="17">
        <f t="shared" si="3"/>
        <v>639.35</v>
      </c>
      <c r="G28" s="17">
        <f t="shared" si="6"/>
        <v>410.66</v>
      </c>
      <c r="H28" s="272">
        <f t="shared" si="2"/>
        <v>228.69</v>
      </c>
      <c r="I28" s="32">
        <v>0</v>
      </c>
      <c r="J28" s="31">
        <v>0</v>
      </c>
      <c r="K28" s="31">
        <v>0</v>
      </c>
      <c r="L28" s="31">
        <v>26.41</v>
      </c>
      <c r="M28" s="31">
        <v>161.51</v>
      </c>
      <c r="N28" s="31">
        <v>83.31</v>
      </c>
      <c r="O28" s="31">
        <v>133.52</v>
      </c>
      <c r="P28" s="85">
        <v>5.91</v>
      </c>
      <c r="Q28" s="32">
        <v>0</v>
      </c>
      <c r="R28" s="31">
        <v>0</v>
      </c>
      <c r="S28" s="31">
        <v>0</v>
      </c>
      <c r="T28" s="31">
        <v>50.13</v>
      </c>
      <c r="U28" s="31">
        <v>29.79</v>
      </c>
      <c r="V28" s="31">
        <v>67.43</v>
      </c>
      <c r="W28" s="31">
        <v>81.33999999999999</v>
      </c>
      <c r="X28" s="85">
        <v>0</v>
      </c>
    </row>
    <row r="29" spans="1:24" s="11" customFormat="1" ht="15">
      <c r="A29" s="259" t="s">
        <v>98</v>
      </c>
      <c r="B29" s="14"/>
      <c r="C29" s="37" t="s">
        <v>45</v>
      </c>
      <c r="D29" s="37"/>
      <c r="E29" s="29" t="s">
        <v>18</v>
      </c>
      <c r="F29" s="17">
        <f t="shared" si="3"/>
        <v>581.83</v>
      </c>
      <c r="G29" s="17">
        <f t="shared" si="6"/>
        <v>432.91</v>
      </c>
      <c r="H29" s="272">
        <f t="shared" si="2"/>
        <v>148.92</v>
      </c>
      <c r="I29" s="32">
        <v>0</v>
      </c>
      <c r="J29" s="31">
        <v>0</v>
      </c>
      <c r="K29" s="31">
        <v>0</v>
      </c>
      <c r="L29" s="31">
        <v>32.51</v>
      </c>
      <c r="M29" s="31">
        <v>112.93</v>
      </c>
      <c r="N29" s="31">
        <v>104.67999999999999</v>
      </c>
      <c r="O29" s="31">
        <v>149.24</v>
      </c>
      <c r="P29" s="85">
        <v>33.550000000000004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110.94</v>
      </c>
      <c r="W29" s="31">
        <v>0</v>
      </c>
      <c r="X29" s="85">
        <v>37.98</v>
      </c>
    </row>
    <row r="30" spans="1:24" s="11" customFormat="1" ht="15">
      <c r="A30" s="259" t="s">
        <v>99</v>
      </c>
      <c r="B30" s="14"/>
      <c r="C30" s="37" t="s">
        <v>46</v>
      </c>
      <c r="D30" s="37"/>
      <c r="E30" s="29" t="s">
        <v>58</v>
      </c>
      <c r="F30" s="17">
        <f t="shared" si="3"/>
        <v>885.5300000000001</v>
      </c>
      <c r="G30" s="17">
        <f t="shared" si="6"/>
        <v>463.63000000000005</v>
      </c>
      <c r="H30" s="272">
        <f t="shared" si="2"/>
        <v>421.90000000000003</v>
      </c>
      <c r="I30" s="32">
        <v>0</v>
      </c>
      <c r="J30" s="31">
        <v>0</v>
      </c>
      <c r="K30" s="31">
        <v>48.74</v>
      </c>
      <c r="L30" s="31">
        <v>26.41</v>
      </c>
      <c r="M30" s="31">
        <v>96.53</v>
      </c>
      <c r="N30" s="31">
        <v>176.44000000000003</v>
      </c>
      <c r="O30" s="31">
        <v>81.96000000000001</v>
      </c>
      <c r="P30" s="85">
        <v>33.550000000000004</v>
      </c>
      <c r="Q30" s="32">
        <v>0</v>
      </c>
      <c r="R30" s="31">
        <v>0</v>
      </c>
      <c r="S30" s="31">
        <v>0</v>
      </c>
      <c r="T30" s="31">
        <v>147.06</v>
      </c>
      <c r="U30" s="31">
        <v>130.73000000000002</v>
      </c>
      <c r="V30" s="31">
        <v>40.39</v>
      </c>
      <c r="W30" s="31">
        <v>59.05</v>
      </c>
      <c r="X30" s="85">
        <v>44.67</v>
      </c>
    </row>
    <row r="31" spans="1:24" s="11" customFormat="1" ht="15">
      <c r="A31" s="259" t="s">
        <v>100</v>
      </c>
      <c r="B31" s="14"/>
      <c r="C31" s="39" t="s">
        <v>47</v>
      </c>
      <c r="D31" s="39"/>
      <c r="E31" s="29" t="s">
        <v>19</v>
      </c>
      <c r="F31" s="17">
        <f t="shared" si="3"/>
        <v>210.05</v>
      </c>
      <c r="G31" s="17">
        <f t="shared" si="6"/>
        <v>0</v>
      </c>
      <c r="H31" s="272">
        <f t="shared" si="2"/>
        <v>210.05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24.53</v>
      </c>
      <c r="U31" s="31">
        <v>60.07</v>
      </c>
      <c r="V31" s="31">
        <v>80.78</v>
      </c>
      <c r="W31" s="31">
        <v>0</v>
      </c>
      <c r="X31" s="85">
        <v>44.67</v>
      </c>
    </row>
    <row r="32" spans="1:24" s="11" customFormat="1" ht="15">
      <c r="A32" s="259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134.26</v>
      </c>
      <c r="G32" s="17">
        <f t="shared" si="6"/>
        <v>0</v>
      </c>
      <c r="H32" s="272">
        <f t="shared" si="2"/>
        <v>134.26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0</v>
      </c>
      <c r="U32" s="31">
        <v>23.32</v>
      </c>
      <c r="V32" s="31">
        <v>110.94</v>
      </c>
      <c r="W32" s="31">
        <v>0</v>
      </c>
      <c r="X32" s="85">
        <v>0</v>
      </c>
    </row>
    <row r="33" spans="1:24" s="11" customFormat="1" ht="15">
      <c r="A33" s="259" t="s">
        <v>102</v>
      </c>
      <c r="B33" s="14"/>
      <c r="C33" s="37" t="s">
        <v>49</v>
      </c>
      <c r="D33" s="37"/>
      <c r="E33" s="29" t="s">
        <v>210</v>
      </c>
      <c r="F33" s="17">
        <f t="shared" si="3"/>
        <v>319.32</v>
      </c>
      <c r="G33" s="17">
        <f t="shared" si="6"/>
        <v>273.44</v>
      </c>
      <c r="H33" s="272">
        <f>SUM(Q33:X33)</f>
        <v>45.88</v>
      </c>
      <c r="I33" s="32">
        <v>0</v>
      </c>
      <c r="J33" s="31">
        <v>0</v>
      </c>
      <c r="K33" s="31">
        <v>5.26</v>
      </c>
      <c r="L33" s="31">
        <v>56.08</v>
      </c>
      <c r="M33" s="31">
        <v>32.18</v>
      </c>
      <c r="N33" s="31">
        <v>142.67</v>
      </c>
      <c r="O33" s="31">
        <v>37.25</v>
      </c>
      <c r="P33" s="85">
        <v>0</v>
      </c>
      <c r="Q33" s="32">
        <v>0</v>
      </c>
      <c r="R33" s="31">
        <v>0</v>
      </c>
      <c r="S33" s="31">
        <v>16.35</v>
      </c>
      <c r="T33" s="31">
        <v>0</v>
      </c>
      <c r="U33" s="31">
        <v>0</v>
      </c>
      <c r="V33" s="31">
        <v>0</v>
      </c>
      <c r="W33" s="31">
        <v>29.53</v>
      </c>
      <c r="X33" s="85">
        <v>0</v>
      </c>
    </row>
    <row r="34" spans="1:24" s="11" customFormat="1" ht="15">
      <c r="A34" s="259" t="s">
        <v>103</v>
      </c>
      <c r="B34" s="14"/>
      <c r="C34" s="38" t="s">
        <v>50</v>
      </c>
      <c r="D34" s="86" t="s">
        <v>59</v>
      </c>
      <c r="E34" s="264"/>
      <c r="F34" s="17">
        <f t="shared" si="3"/>
        <v>2260.36</v>
      </c>
      <c r="G34" s="17">
        <f t="shared" si="6"/>
        <v>1218.44</v>
      </c>
      <c r="H34" s="272">
        <f t="shared" si="2"/>
        <v>1041.92</v>
      </c>
      <c r="I34" s="32">
        <v>3.78</v>
      </c>
      <c r="J34" s="31">
        <v>0</v>
      </c>
      <c r="K34" s="31">
        <v>76.11</v>
      </c>
      <c r="L34" s="31">
        <v>157.9</v>
      </c>
      <c r="M34" s="31">
        <v>195.11</v>
      </c>
      <c r="N34" s="31">
        <v>376.53</v>
      </c>
      <c r="O34" s="31">
        <v>296.56</v>
      </c>
      <c r="P34" s="85">
        <v>112.44999999999999</v>
      </c>
      <c r="Q34" s="32">
        <v>92.53</v>
      </c>
      <c r="R34" s="31">
        <v>0</v>
      </c>
      <c r="S34" s="31">
        <v>68.12</v>
      </c>
      <c r="T34" s="31">
        <v>129.03</v>
      </c>
      <c r="U34" s="31">
        <v>110.82000000000001</v>
      </c>
      <c r="V34" s="31">
        <v>385.61</v>
      </c>
      <c r="W34" s="31">
        <v>217.82999999999998</v>
      </c>
      <c r="X34" s="85">
        <v>37.98</v>
      </c>
    </row>
    <row r="35" spans="1:24" s="11" customFormat="1" ht="15">
      <c r="A35" s="259" t="s">
        <v>104</v>
      </c>
      <c r="B35" s="14"/>
      <c r="C35" s="38" t="s">
        <v>51</v>
      </c>
      <c r="D35" s="86" t="s">
        <v>211</v>
      </c>
      <c r="E35" s="264"/>
      <c r="F35" s="17">
        <f t="shared" si="3"/>
        <v>2115.8</v>
      </c>
      <c r="G35" s="17">
        <f t="shared" si="6"/>
        <v>902.8599999999999</v>
      </c>
      <c r="H35" s="272">
        <f t="shared" si="2"/>
        <v>1212.94</v>
      </c>
      <c r="I35" s="32">
        <v>0</v>
      </c>
      <c r="J35" s="31">
        <v>0</v>
      </c>
      <c r="K35" s="31">
        <v>29.85</v>
      </c>
      <c r="L35" s="31">
        <v>106.72</v>
      </c>
      <c r="M35" s="31">
        <v>200.6</v>
      </c>
      <c r="N35" s="31">
        <v>319.1</v>
      </c>
      <c r="O35" s="31">
        <v>213.04000000000002</v>
      </c>
      <c r="P35" s="85">
        <v>33.550000000000004</v>
      </c>
      <c r="Q35" s="32">
        <v>0</v>
      </c>
      <c r="R35" s="31">
        <v>0</v>
      </c>
      <c r="S35" s="31">
        <v>0</v>
      </c>
      <c r="T35" s="31">
        <v>51.2</v>
      </c>
      <c r="U35" s="31">
        <v>176.68</v>
      </c>
      <c r="V35" s="31">
        <v>371.74</v>
      </c>
      <c r="W35" s="31">
        <v>303.07</v>
      </c>
      <c r="X35" s="85">
        <v>310.25</v>
      </c>
    </row>
    <row r="36" spans="1:24" s="77" customFormat="1" ht="15">
      <c r="A36" s="260"/>
      <c r="B36" s="262"/>
      <c r="C36" s="101"/>
      <c r="D36" s="101" t="s">
        <v>193</v>
      </c>
      <c r="E36" s="263"/>
      <c r="F36" s="78"/>
      <c r="G36" s="17"/>
      <c r="H36" s="273"/>
      <c r="I36" s="275"/>
      <c r="J36" s="262"/>
      <c r="K36" s="262"/>
      <c r="L36" s="262"/>
      <c r="M36" s="262"/>
      <c r="N36" s="262"/>
      <c r="O36" s="262"/>
      <c r="P36" s="263"/>
      <c r="Q36" s="102"/>
      <c r="R36" s="103"/>
      <c r="S36" s="103"/>
      <c r="T36" s="103"/>
      <c r="U36" s="103"/>
      <c r="V36" s="103"/>
      <c r="W36" s="103"/>
      <c r="X36" s="254"/>
    </row>
    <row r="37" spans="1:24" s="11" customFormat="1" ht="15">
      <c r="A37" s="259" t="s">
        <v>105</v>
      </c>
      <c r="B37" s="14"/>
      <c r="C37" s="38" t="s">
        <v>52</v>
      </c>
      <c r="D37" s="38"/>
      <c r="E37" s="29" t="s">
        <v>24</v>
      </c>
      <c r="F37" s="17">
        <f t="shared" si="3"/>
        <v>275.90999999999997</v>
      </c>
      <c r="G37" s="17">
        <f t="shared" si="6"/>
        <v>195.07</v>
      </c>
      <c r="H37" s="272">
        <f t="shared" si="2"/>
        <v>80.84</v>
      </c>
      <c r="I37" s="32">
        <v>21.47</v>
      </c>
      <c r="J37" s="31">
        <v>60.13</v>
      </c>
      <c r="K37" s="31">
        <v>56.04</v>
      </c>
      <c r="L37" s="31">
        <v>0</v>
      </c>
      <c r="M37" s="31">
        <v>0</v>
      </c>
      <c r="N37" s="31">
        <v>57.43</v>
      </c>
      <c r="O37" s="31">
        <v>0</v>
      </c>
      <c r="P37" s="85">
        <v>0</v>
      </c>
      <c r="Q37" s="32">
        <v>23.130000000000003</v>
      </c>
      <c r="R37" s="31">
        <v>19.61</v>
      </c>
      <c r="S37" s="31">
        <v>38.1</v>
      </c>
      <c r="T37" s="31">
        <v>0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 ht="15">
      <c r="A38" s="259" t="s">
        <v>108</v>
      </c>
      <c r="B38" s="14"/>
      <c r="C38" s="37" t="s">
        <v>60</v>
      </c>
      <c r="D38" s="37"/>
      <c r="E38" s="29" t="s">
        <v>207</v>
      </c>
      <c r="F38" s="17">
        <f t="shared" si="3"/>
        <v>768.38</v>
      </c>
      <c r="G38" s="17">
        <f t="shared" si="6"/>
        <v>415.7</v>
      </c>
      <c r="H38" s="272">
        <f t="shared" si="2"/>
        <v>352.68</v>
      </c>
      <c r="I38" s="32">
        <v>0</v>
      </c>
      <c r="J38" s="31">
        <v>0</v>
      </c>
      <c r="K38" s="31">
        <v>57.22</v>
      </c>
      <c r="L38" s="31">
        <v>140.03</v>
      </c>
      <c r="M38" s="31">
        <v>56.46</v>
      </c>
      <c r="N38" s="31">
        <v>57.43</v>
      </c>
      <c r="O38" s="31">
        <v>71.01</v>
      </c>
      <c r="P38" s="85">
        <v>33.550000000000004</v>
      </c>
      <c r="Q38" s="32">
        <v>23.130000000000003</v>
      </c>
      <c r="R38" s="31">
        <v>0</v>
      </c>
      <c r="S38" s="31">
        <v>0</v>
      </c>
      <c r="T38" s="31">
        <v>111.66</v>
      </c>
      <c r="U38" s="31">
        <v>46.64</v>
      </c>
      <c r="V38" s="31">
        <v>171.25</v>
      </c>
      <c r="W38" s="31">
        <v>0</v>
      </c>
      <c r="X38" s="85">
        <v>0</v>
      </c>
    </row>
    <row r="39" spans="1:24" s="11" customFormat="1" ht="15">
      <c r="A39" s="259" t="s">
        <v>106</v>
      </c>
      <c r="B39" s="14"/>
      <c r="C39" s="37" t="s">
        <v>61</v>
      </c>
      <c r="D39" s="86" t="s">
        <v>191</v>
      </c>
      <c r="E39" s="265"/>
      <c r="F39" s="17">
        <f t="shared" si="3"/>
        <v>124.89</v>
      </c>
      <c r="G39" s="17">
        <f t="shared" si="6"/>
        <v>59.7</v>
      </c>
      <c r="H39" s="272">
        <f t="shared" si="2"/>
        <v>65.19</v>
      </c>
      <c r="I39" s="32">
        <v>0</v>
      </c>
      <c r="J39" s="31">
        <v>0</v>
      </c>
      <c r="K39" s="31">
        <v>59.7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27.21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85">
        <v>37.98</v>
      </c>
    </row>
    <row r="40" spans="1:24" s="11" customFormat="1" ht="15">
      <c r="A40" s="259" t="s">
        <v>109</v>
      </c>
      <c r="B40" s="14"/>
      <c r="C40" s="38" t="s">
        <v>62</v>
      </c>
      <c r="D40" s="86" t="s">
        <v>212</v>
      </c>
      <c r="E40" s="265"/>
      <c r="F40" s="17">
        <f t="shared" si="3"/>
        <v>301.01</v>
      </c>
      <c r="G40" s="17">
        <f t="shared" si="6"/>
        <v>110.67000000000002</v>
      </c>
      <c r="H40" s="272">
        <f t="shared" si="2"/>
        <v>190.33999999999997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28.71</v>
      </c>
      <c r="O40" s="31">
        <v>81.96000000000001</v>
      </c>
      <c r="P40" s="85">
        <v>0</v>
      </c>
      <c r="Q40" s="32">
        <v>0</v>
      </c>
      <c r="R40" s="31">
        <v>0</v>
      </c>
      <c r="S40" s="31">
        <v>0</v>
      </c>
      <c r="T40" s="31">
        <v>24.53</v>
      </c>
      <c r="U40" s="31">
        <v>0</v>
      </c>
      <c r="V40" s="31">
        <v>60.32</v>
      </c>
      <c r="W40" s="31">
        <v>29.53</v>
      </c>
      <c r="X40" s="85">
        <v>75.96</v>
      </c>
    </row>
    <row r="41" spans="1:24" s="77" customFormat="1" ht="15">
      <c r="A41" s="260"/>
      <c r="B41" s="262"/>
      <c r="C41" s="262"/>
      <c r="D41" s="109" t="s">
        <v>25</v>
      </c>
      <c r="E41" s="263"/>
      <c r="F41" s="78"/>
      <c r="G41" s="17"/>
      <c r="H41" s="273"/>
      <c r="I41" s="275"/>
      <c r="J41" s="262"/>
      <c r="K41" s="262"/>
      <c r="L41" s="262"/>
      <c r="M41" s="262"/>
      <c r="N41" s="262"/>
      <c r="O41" s="262"/>
      <c r="P41" s="263"/>
      <c r="Q41" s="102"/>
      <c r="R41" s="103"/>
      <c r="S41" s="103"/>
      <c r="T41" s="103"/>
      <c r="U41" s="103"/>
      <c r="V41" s="103"/>
      <c r="W41" s="103"/>
      <c r="X41" s="254"/>
    </row>
    <row r="42" spans="1:24" s="11" customFormat="1" ht="15">
      <c r="A42" s="259" t="s">
        <v>107</v>
      </c>
      <c r="B42" s="14"/>
      <c r="C42" s="38" t="s">
        <v>63</v>
      </c>
      <c r="D42" s="14"/>
      <c r="E42" s="29" t="s">
        <v>213</v>
      </c>
      <c r="F42" s="17">
        <f t="shared" si="3"/>
        <v>105.5</v>
      </c>
      <c r="G42" s="17">
        <f t="shared" si="6"/>
        <v>33.550000000000004</v>
      </c>
      <c r="H42" s="272">
        <f t="shared" si="2"/>
        <v>71.95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33.550000000000004</v>
      </c>
      <c r="Q42" s="32">
        <v>0</v>
      </c>
      <c r="R42" s="31">
        <v>0</v>
      </c>
      <c r="S42" s="31">
        <v>45.31</v>
      </c>
      <c r="T42" s="31">
        <v>26.64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9" t="s">
        <v>110</v>
      </c>
      <c r="B43" s="14"/>
      <c r="C43" s="38" t="s">
        <v>64</v>
      </c>
      <c r="D43" s="14"/>
      <c r="E43" s="29" t="s">
        <v>214</v>
      </c>
      <c r="F43" s="17">
        <f t="shared" si="3"/>
        <v>4233.84</v>
      </c>
      <c r="G43" s="17">
        <f t="shared" si="6"/>
        <v>2443.08</v>
      </c>
      <c r="H43" s="272">
        <f t="shared" si="2"/>
        <v>1790.76</v>
      </c>
      <c r="I43" s="32">
        <v>0</v>
      </c>
      <c r="J43" s="31">
        <v>0</v>
      </c>
      <c r="K43" s="31">
        <v>0</v>
      </c>
      <c r="L43" s="31">
        <v>134.49</v>
      </c>
      <c r="M43" s="31">
        <v>519.4499999999999</v>
      </c>
      <c r="N43" s="31">
        <v>838.36</v>
      </c>
      <c r="O43" s="31">
        <v>676.51</v>
      </c>
      <c r="P43" s="85">
        <v>274.27000000000004</v>
      </c>
      <c r="Q43" s="32">
        <v>0</v>
      </c>
      <c r="R43" s="31">
        <v>19.61</v>
      </c>
      <c r="S43" s="31">
        <v>39.010000000000005</v>
      </c>
      <c r="T43" s="31">
        <v>126.9</v>
      </c>
      <c r="U43" s="31">
        <v>69.96</v>
      </c>
      <c r="V43" s="31">
        <v>558.13</v>
      </c>
      <c r="W43" s="31">
        <v>559.38</v>
      </c>
      <c r="X43" s="85">
        <v>417.77</v>
      </c>
    </row>
    <row r="44" spans="1:24" s="11" customFormat="1" ht="15">
      <c r="A44" s="259" t="s">
        <v>111</v>
      </c>
      <c r="B44" s="14"/>
      <c r="C44" s="38" t="s">
        <v>65</v>
      </c>
      <c r="D44" s="14"/>
      <c r="E44" s="29" t="s">
        <v>215</v>
      </c>
      <c r="F44" s="17">
        <f t="shared" si="3"/>
        <v>18075.9</v>
      </c>
      <c r="G44" s="17">
        <f t="shared" si="4"/>
        <v>11214.42</v>
      </c>
      <c r="H44" s="272">
        <f t="shared" si="2"/>
        <v>6861.48</v>
      </c>
      <c r="I44" s="32">
        <v>0</v>
      </c>
      <c r="J44" s="31">
        <v>0</v>
      </c>
      <c r="K44" s="31">
        <v>282.72</v>
      </c>
      <c r="L44" s="31">
        <v>1774.34</v>
      </c>
      <c r="M44" s="31">
        <v>2471.31</v>
      </c>
      <c r="N44" s="31">
        <v>3302.24</v>
      </c>
      <c r="O44" s="31">
        <v>2090.9900000000002</v>
      </c>
      <c r="P44" s="85">
        <v>1292.8200000000002</v>
      </c>
      <c r="Q44" s="32">
        <v>0</v>
      </c>
      <c r="R44" s="31">
        <v>0</v>
      </c>
      <c r="S44" s="31">
        <v>126.25</v>
      </c>
      <c r="T44" s="31">
        <v>1002.77</v>
      </c>
      <c r="U44" s="31">
        <v>1188.68</v>
      </c>
      <c r="V44" s="31">
        <v>1814</v>
      </c>
      <c r="W44" s="31">
        <v>1737.16</v>
      </c>
      <c r="X44" s="85">
        <v>992.6199999999999</v>
      </c>
    </row>
    <row r="45" spans="1:24" s="11" customFormat="1" ht="15">
      <c r="A45" s="259" t="s">
        <v>112</v>
      </c>
      <c r="B45" s="14"/>
      <c r="C45" s="38" t="s">
        <v>66</v>
      </c>
      <c r="D45" s="86" t="s">
        <v>216</v>
      </c>
      <c r="E45" s="264"/>
      <c r="F45" s="17">
        <f t="shared" si="3"/>
        <v>5704.21</v>
      </c>
      <c r="G45" s="17">
        <f t="shared" si="4"/>
        <v>3700.2400000000002</v>
      </c>
      <c r="H45" s="272">
        <f t="shared" si="2"/>
        <v>2003.9699999999998</v>
      </c>
      <c r="I45" s="32">
        <v>25.25</v>
      </c>
      <c r="J45" s="31">
        <v>0</v>
      </c>
      <c r="K45" s="31">
        <v>82.10000000000001</v>
      </c>
      <c r="L45" s="31">
        <v>295.71</v>
      </c>
      <c r="M45" s="31">
        <v>572.53</v>
      </c>
      <c r="N45" s="31">
        <v>1084.1499999999999</v>
      </c>
      <c r="O45" s="31">
        <v>1166.93</v>
      </c>
      <c r="P45" s="85">
        <v>473.57</v>
      </c>
      <c r="Q45" s="32">
        <v>23.130000000000003</v>
      </c>
      <c r="R45" s="31">
        <v>0</v>
      </c>
      <c r="S45" s="31">
        <v>67.05999999999999</v>
      </c>
      <c r="T45" s="31">
        <v>29.919999999999998</v>
      </c>
      <c r="U45" s="31">
        <v>236.76</v>
      </c>
      <c r="V45" s="31">
        <v>472.97</v>
      </c>
      <c r="W45" s="31">
        <v>850.24</v>
      </c>
      <c r="X45" s="85">
        <v>323.89</v>
      </c>
    </row>
    <row r="46" spans="1:24" s="77" customFormat="1" ht="15">
      <c r="A46" s="260"/>
      <c r="B46" s="262"/>
      <c r="C46" s="109"/>
      <c r="D46" s="109" t="s">
        <v>26</v>
      </c>
      <c r="E46" s="263"/>
      <c r="F46" s="78"/>
      <c r="G46" s="78"/>
      <c r="H46" s="273"/>
      <c r="I46" s="275"/>
      <c r="J46" s="262"/>
      <c r="K46" s="262"/>
      <c r="L46" s="262"/>
      <c r="M46" s="262"/>
      <c r="N46" s="262"/>
      <c r="O46" s="262"/>
      <c r="P46" s="263"/>
      <c r="Q46" s="102"/>
      <c r="R46" s="103"/>
      <c r="S46" s="103"/>
      <c r="T46" s="103"/>
      <c r="U46" s="103"/>
      <c r="V46" s="103"/>
      <c r="W46" s="103"/>
      <c r="X46" s="254"/>
    </row>
    <row r="47" spans="1:24" s="11" customFormat="1" ht="15">
      <c r="A47" s="259" t="s">
        <v>113</v>
      </c>
      <c r="B47" s="14"/>
      <c r="C47" s="38" t="s">
        <v>67</v>
      </c>
      <c r="D47" s="46"/>
      <c r="E47" s="29" t="s">
        <v>217</v>
      </c>
      <c r="F47" s="17">
        <f t="shared" si="3"/>
        <v>155.57999999999998</v>
      </c>
      <c r="G47" s="17">
        <f t="shared" si="4"/>
        <v>98.41</v>
      </c>
      <c r="H47" s="272">
        <f t="shared" si="2"/>
        <v>57.17</v>
      </c>
      <c r="I47" s="32">
        <v>0</v>
      </c>
      <c r="J47" s="31">
        <v>0</v>
      </c>
      <c r="K47" s="31">
        <v>0</v>
      </c>
      <c r="L47" s="31">
        <v>0</v>
      </c>
      <c r="M47" s="31">
        <v>0</v>
      </c>
      <c r="N47" s="31">
        <v>57.43</v>
      </c>
      <c r="O47" s="31">
        <v>40.980000000000004</v>
      </c>
      <c r="P47" s="85">
        <v>0</v>
      </c>
      <c r="Q47" s="32">
        <v>0</v>
      </c>
      <c r="R47" s="31">
        <v>0</v>
      </c>
      <c r="S47" s="31">
        <v>0</v>
      </c>
      <c r="T47" s="31">
        <v>33.85</v>
      </c>
      <c r="U47" s="31">
        <v>23.32</v>
      </c>
      <c r="V47" s="31">
        <v>0</v>
      </c>
      <c r="W47" s="31">
        <v>0</v>
      </c>
      <c r="X47" s="85">
        <v>0</v>
      </c>
    </row>
    <row r="48" spans="1:24" s="11" customFormat="1" ht="15">
      <c r="A48" s="259" t="s">
        <v>114</v>
      </c>
      <c r="B48" s="14"/>
      <c r="C48" s="38" t="s">
        <v>68</v>
      </c>
      <c r="D48" s="46"/>
      <c r="E48" s="29" t="s">
        <v>218</v>
      </c>
      <c r="F48" s="17">
        <f t="shared" si="3"/>
        <v>3911.4899999999993</v>
      </c>
      <c r="G48" s="17">
        <f t="shared" si="4"/>
        <v>3406.3499999999995</v>
      </c>
      <c r="H48" s="272">
        <f t="shared" si="2"/>
        <v>505.14</v>
      </c>
      <c r="I48" s="32">
        <v>42.95</v>
      </c>
      <c r="J48" s="31">
        <v>0</v>
      </c>
      <c r="K48" s="31">
        <v>275.11999999999995</v>
      </c>
      <c r="L48" s="31">
        <v>1654.73</v>
      </c>
      <c r="M48" s="31">
        <v>433.27</v>
      </c>
      <c r="N48" s="31">
        <v>515.66</v>
      </c>
      <c r="O48" s="31">
        <v>445.17</v>
      </c>
      <c r="P48" s="85">
        <v>39.449999999999996</v>
      </c>
      <c r="Q48" s="32">
        <v>0</v>
      </c>
      <c r="R48" s="31">
        <v>53.31</v>
      </c>
      <c r="S48" s="31">
        <v>21.75</v>
      </c>
      <c r="T48" s="31">
        <v>173.93</v>
      </c>
      <c r="U48" s="31">
        <v>74.07</v>
      </c>
      <c r="V48" s="31">
        <v>40.39</v>
      </c>
      <c r="W48" s="31">
        <v>59.05</v>
      </c>
      <c r="X48" s="85">
        <v>82.64</v>
      </c>
    </row>
    <row r="49" spans="1:24" s="11" customFormat="1" ht="15">
      <c r="A49" s="259" t="s">
        <v>115</v>
      </c>
      <c r="B49" s="14"/>
      <c r="C49" s="38" t="s">
        <v>69</v>
      </c>
      <c r="D49" s="46"/>
      <c r="E49" s="29" t="s">
        <v>219</v>
      </c>
      <c r="F49" s="17">
        <f t="shared" si="3"/>
        <v>1071.87</v>
      </c>
      <c r="G49" s="17">
        <f t="shared" si="4"/>
        <v>663.36</v>
      </c>
      <c r="H49" s="272">
        <f t="shared" si="2"/>
        <v>408.50999999999993</v>
      </c>
      <c r="I49" s="32">
        <v>37.879999999999995</v>
      </c>
      <c r="J49" s="31">
        <v>31.91</v>
      </c>
      <c r="K49" s="31">
        <v>134.64000000000001</v>
      </c>
      <c r="L49" s="31">
        <v>71.76</v>
      </c>
      <c r="M49" s="31">
        <v>80.75</v>
      </c>
      <c r="N49" s="31">
        <v>147.72</v>
      </c>
      <c r="O49" s="31">
        <v>60.07</v>
      </c>
      <c r="P49" s="85">
        <v>98.63</v>
      </c>
      <c r="Q49" s="32">
        <v>23.130000000000003</v>
      </c>
      <c r="R49" s="31">
        <v>0</v>
      </c>
      <c r="S49" s="31">
        <v>93.46000000000001</v>
      </c>
      <c r="T49" s="31">
        <v>32.599999999999994</v>
      </c>
      <c r="U49" s="31">
        <v>23.32</v>
      </c>
      <c r="V49" s="31">
        <v>60.32</v>
      </c>
      <c r="W49" s="31">
        <v>99.72</v>
      </c>
      <c r="X49" s="85">
        <v>75.96</v>
      </c>
    </row>
    <row r="50" spans="1:24" s="77" customFormat="1" ht="15">
      <c r="A50" s="260"/>
      <c r="B50" s="262"/>
      <c r="C50" s="109"/>
      <c r="D50" s="109" t="s">
        <v>27</v>
      </c>
      <c r="E50" s="263"/>
      <c r="F50" s="78"/>
      <c r="G50" s="78"/>
      <c r="H50" s="273"/>
      <c r="I50" s="275"/>
      <c r="J50" s="262"/>
      <c r="K50" s="262"/>
      <c r="L50" s="262"/>
      <c r="M50" s="262"/>
      <c r="N50" s="262"/>
      <c r="O50" s="262"/>
      <c r="P50" s="263"/>
      <c r="Q50" s="102"/>
      <c r="R50" s="103"/>
      <c r="S50" s="103"/>
      <c r="T50" s="103"/>
      <c r="U50" s="103"/>
      <c r="V50" s="103"/>
      <c r="W50" s="103"/>
      <c r="X50" s="254"/>
    </row>
    <row r="51" spans="1:24" s="11" customFormat="1" ht="15">
      <c r="A51" s="259" t="s">
        <v>116</v>
      </c>
      <c r="B51" s="14"/>
      <c r="C51" s="38" t="s">
        <v>70</v>
      </c>
      <c r="D51" s="46"/>
      <c r="E51" s="29" t="s">
        <v>220</v>
      </c>
      <c r="F51" s="17">
        <f t="shared" si="3"/>
        <v>2753.7900000000004</v>
      </c>
      <c r="G51" s="17">
        <f t="shared" si="4"/>
        <v>1595.0900000000001</v>
      </c>
      <c r="H51" s="272">
        <f t="shared" si="2"/>
        <v>1158.7000000000003</v>
      </c>
      <c r="I51" s="32">
        <v>0</v>
      </c>
      <c r="J51" s="31">
        <v>0</v>
      </c>
      <c r="K51" s="31">
        <v>54.730000000000004</v>
      </c>
      <c r="L51" s="31">
        <v>260.31</v>
      </c>
      <c r="M51" s="31">
        <v>364.49</v>
      </c>
      <c r="N51" s="31">
        <v>276.96</v>
      </c>
      <c r="O51" s="31">
        <v>303.14000000000004</v>
      </c>
      <c r="P51" s="85">
        <v>335.46</v>
      </c>
      <c r="Q51" s="32">
        <v>0</v>
      </c>
      <c r="R51" s="31">
        <v>0</v>
      </c>
      <c r="S51" s="31">
        <v>67.97</v>
      </c>
      <c r="T51" s="31">
        <v>181.24</v>
      </c>
      <c r="U51" s="31">
        <v>257.84000000000003</v>
      </c>
      <c r="V51" s="31">
        <v>304.84</v>
      </c>
      <c r="W51" s="31">
        <v>232.87</v>
      </c>
      <c r="X51" s="85">
        <v>113.94</v>
      </c>
    </row>
    <row r="52" spans="1:24" s="11" customFormat="1" ht="15">
      <c r="A52" s="259" t="s">
        <v>117</v>
      </c>
      <c r="B52" s="14"/>
      <c r="C52" s="37" t="s">
        <v>71</v>
      </c>
      <c r="D52" s="46"/>
      <c r="E52" s="28" t="s">
        <v>221</v>
      </c>
      <c r="F52" s="17">
        <f t="shared" si="3"/>
        <v>342.91999999999996</v>
      </c>
      <c r="G52" s="17">
        <f t="shared" si="4"/>
        <v>198.44</v>
      </c>
      <c r="H52" s="272">
        <f>SUM(Q52:X52)</f>
        <v>144.48</v>
      </c>
      <c r="I52" s="32">
        <v>21.47</v>
      </c>
      <c r="J52" s="31">
        <v>0</v>
      </c>
      <c r="K52" s="31">
        <v>0</v>
      </c>
      <c r="L52" s="31">
        <v>0</v>
      </c>
      <c r="M52" s="31">
        <v>32.18</v>
      </c>
      <c r="N52" s="31">
        <v>6.6899999999999995</v>
      </c>
      <c r="O52" s="31">
        <v>71.01</v>
      </c>
      <c r="P52" s="85">
        <v>67.09</v>
      </c>
      <c r="Q52" s="32">
        <v>0</v>
      </c>
      <c r="R52" s="31">
        <v>0</v>
      </c>
      <c r="S52" s="31">
        <v>43.49</v>
      </c>
      <c r="T52" s="31">
        <v>0</v>
      </c>
      <c r="U52" s="31">
        <v>0</v>
      </c>
      <c r="V52" s="31">
        <v>60.32</v>
      </c>
      <c r="W52" s="31">
        <v>40.669999999999995</v>
      </c>
      <c r="X52" s="85">
        <v>0</v>
      </c>
    </row>
    <row r="53" spans="1:24" s="11" customFormat="1" ht="15">
      <c r="A53" s="259" t="s">
        <v>185</v>
      </c>
      <c r="B53" s="14"/>
      <c r="C53" s="37" t="s">
        <v>72</v>
      </c>
      <c r="D53" s="86" t="s">
        <v>183</v>
      </c>
      <c r="E53" s="265"/>
      <c r="F53" s="17">
        <f>SUM(G53:H53)</f>
        <v>490.12</v>
      </c>
      <c r="G53" s="17">
        <f>SUM(I53:P53)</f>
        <v>300.95</v>
      </c>
      <c r="H53" s="272">
        <f>SUM(Q53:X53)</f>
        <v>189.17000000000002</v>
      </c>
      <c r="I53" s="32">
        <v>240.82</v>
      </c>
      <c r="J53" s="31">
        <v>60.13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185.06</v>
      </c>
      <c r="R53" s="31">
        <v>0</v>
      </c>
      <c r="S53" s="31">
        <v>0</v>
      </c>
      <c r="T53" s="31">
        <v>0</v>
      </c>
      <c r="U53" s="31">
        <v>4.11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8"/>
      <c r="B54" s="63" t="s">
        <v>57</v>
      </c>
      <c r="C54" s="63"/>
      <c r="D54" s="63"/>
      <c r="E54" s="64"/>
      <c r="F54" s="53">
        <f t="shared" si="3"/>
        <v>6439.050000000001</v>
      </c>
      <c r="G54" s="54">
        <f>SUM(G55:G61)</f>
        <v>4662.81</v>
      </c>
      <c r="H54" s="270">
        <f>SUM(H55:H61)</f>
        <v>1776.2400000000002</v>
      </c>
      <c r="I54" s="55">
        <f>SUM(I55:I61)</f>
        <v>71.98</v>
      </c>
      <c r="J54" s="56">
        <f aca="true" t="shared" si="7" ref="J54:X54">SUM(J55:J61)</f>
        <v>177.01999999999998</v>
      </c>
      <c r="K54" s="56">
        <f t="shared" si="7"/>
        <v>1605.21</v>
      </c>
      <c r="L54" s="56">
        <f t="shared" si="7"/>
        <v>1434.92</v>
      </c>
      <c r="M54" s="56">
        <f>SUM(M55:M61)</f>
        <v>482.34000000000003</v>
      </c>
      <c r="N54" s="56">
        <f t="shared" si="7"/>
        <v>281.12</v>
      </c>
      <c r="O54" s="56">
        <f t="shared" si="7"/>
        <v>408.55999999999995</v>
      </c>
      <c r="P54" s="253">
        <f>SUM(P55:P61)</f>
        <v>201.66000000000003</v>
      </c>
      <c r="Q54" s="55">
        <f t="shared" si="7"/>
        <v>46.260000000000005</v>
      </c>
      <c r="R54" s="56">
        <f t="shared" si="7"/>
        <v>151.95</v>
      </c>
      <c r="S54" s="56">
        <f t="shared" si="7"/>
        <v>475.52000000000004</v>
      </c>
      <c r="T54" s="56">
        <f t="shared" si="7"/>
        <v>130.20999999999998</v>
      </c>
      <c r="U54" s="56">
        <f t="shared" si="7"/>
        <v>263.62</v>
      </c>
      <c r="V54" s="56">
        <f t="shared" si="7"/>
        <v>188.6</v>
      </c>
      <c r="W54" s="56">
        <f t="shared" si="7"/>
        <v>211.81</v>
      </c>
      <c r="X54" s="253">
        <f t="shared" si="7"/>
        <v>308.27</v>
      </c>
    </row>
    <row r="55" spans="1:24" ht="15">
      <c r="A55" s="259" t="s">
        <v>120</v>
      </c>
      <c r="B55" s="79"/>
      <c r="C55" s="38" t="s">
        <v>73</v>
      </c>
      <c r="D55" s="86" t="s">
        <v>225</v>
      </c>
      <c r="E55" s="266"/>
      <c r="F55" s="17">
        <f>SUM(G55:H55)</f>
        <v>2261.26</v>
      </c>
      <c r="G55" s="17">
        <f t="shared" si="4"/>
        <v>2036.1200000000001</v>
      </c>
      <c r="H55" s="272">
        <f t="shared" si="2"/>
        <v>225.14</v>
      </c>
      <c r="I55" s="255">
        <v>21.47</v>
      </c>
      <c r="J55" s="33">
        <v>42.49</v>
      </c>
      <c r="K55" s="33">
        <v>739.88</v>
      </c>
      <c r="L55" s="33">
        <v>707.02</v>
      </c>
      <c r="M55" s="33">
        <v>262.31</v>
      </c>
      <c r="N55" s="33">
        <v>138.45</v>
      </c>
      <c r="O55" s="33">
        <v>124.5</v>
      </c>
      <c r="P55" s="85">
        <v>0</v>
      </c>
      <c r="Q55" s="255">
        <v>23.130000000000003</v>
      </c>
      <c r="R55" s="33">
        <v>0</v>
      </c>
      <c r="S55" s="33">
        <v>91.07</v>
      </c>
      <c r="T55" s="33">
        <v>0</v>
      </c>
      <c r="U55" s="33">
        <v>0</v>
      </c>
      <c r="V55" s="33">
        <v>110.94</v>
      </c>
      <c r="W55" s="33">
        <v>0</v>
      </c>
      <c r="X55" s="256">
        <v>0</v>
      </c>
    </row>
    <row r="56" spans="1:24" ht="15">
      <c r="A56" s="259" t="s">
        <v>121</v>
      </c>
      <c r="B56" s="79"/>
      <c r="C56" s="38" t="s">
        <v>74</v>
      </c>
      <c r="D56" s="86" t="s">
        <v>28</v>
      </c>
      <c r="E56" s="266"/>
      <c r="F56" s="17">
        <f t="shared" si="3"/>
        <v>1341.19</v>
      </c>
      <c r="G56" s="17">
        <f t="shared" si="4"/>
        <v>684.28</v>
      </c>
      <c r="H56" s="272">
        <f t="shared" si="2"/>
        <v>656.9100000000001</v>
      </c>
      <c r="I56" s="255">
        <v>42.95</v>
      </c>
      <c r="J56" s="33">
        <v>0</v>
      </c>
      <c r="K56" s="33">
        <v>21.38</v>
      </c>
      <c r="L56" s="33">
        <v>116</v>
      </c>
      <c r="M56" s="33">
        <v>127.11</v>
      </c>
      <c r="N56" s="33">
        <v>66.69999999999999</v>
      </c>
      <c r="O56" s="33">
        <v>142.03</v>
      </c>
      <c r="P56" s="85">
        <v>168.11</v>
      </c>
      <c r="Q56" s="255">
        <v>23.130000000000003</v>
      </c>
      <c r="R56" s="33">
        <v>68.61</v>
      </c>
      <c r="S56" s="33">
        <v>0</v>
      </c>
      <c r="T56" s="33">
        <v>0</v>
      </c>
      <c r="U56" s="33">
        <v>143.47</v>
      </c>
      <c r="V56" s="33">
        <v>7.11</v>
      </c>
      <c r="W56" s="33">
        <v>182.28</v>
      </c>
      <c r="X56" s="256">
        <v>232.31</v>
      </c>
    </row>
    <row r="57" spans="1:24" ht="15">
      <c r="A57" s="259" t="s">
        <v>122</v>
      </c>
      <c r="B57" s="79"/>
      <c r="C57" s="38" t="s">
        <v>75</v>
      </c>
      <c r="D57" s="86" t="s">
        <v>29</v>
      </c>
      <c r="E57" s="266"/>
      <c r="F57" s="17">
        <f t="shared" si="3"/>
        <v>199.60999999999999</v>
      </c>
      <c r="G57" s="17">
        <f t="shared" si="4"/>
        <v>175.10999999999999</v>
      </c>
      <c r="H57" s="272">
        <f t="shared" si="2"/>
        <v>24.5</v>
      </c>
      <c r="I57" s="255">
        <v>0</v>
      </c>
      <c r="J57" s="33">
        <v>0</v>
      </c>
      <c r="K57" s="33">
        <v>123.67999999999999</v>
      </c>
      <c r="L57" s="33">
        <v>51.43</v>
      </c>
      <c r="M57" s="33">
        <v>0</v>
      </c>
      <c r="N57" s="33">
        <v>0</v>
      </c>
      <c r="O57" s="33">
        <v>0</v>
      </c>
      <c r="P57" s="85">
        <v>0</v>
      </c>
      <c r="Q57" s="255">
        <v>0</v>
      </c>
      <c r="R57" s="33">
        <v>24.5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56">
        <v>0</v>
      </c>
    </row>
    <row r="58" spans="1:24" ht="15">
      <c r="A58" s="259" t="s">
        <v>123</v>
      </c>
      <c r="B58" s="79"/>
      <c r="C58" s="38" t="s">
        <v>76</v>
      </c>
      <c r="D58" s="86" t="s">
        <v>118</v>
      </c>
      <c r="E58" s="266"/>
      <c r="F58" s="17">
        <f t="shared" si="3"/>
        <v>19.61</v>
      </c>
      <c r="G58" s="17">
        <f t="shared" si="4"/>
        <v>0</v>
      </c>
      <c r="H58" s="272">
        <f t="shared" si="2"/>
        <v>19.61</v>
      </c>
      <c r="I58" s="255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55">
        <v>0</v>
      </c>
      <c r="R58" s="33">
        <v>19.61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56">
        <v>0</v>
      </c>
    </row>
    <row r="59" spans="1:24" ht="15">
      <c r="A59" s="259" t="s">
        <v>124</v>
      </c>
      <c r="B59" s="79"/>
      <c r="C59" s="38" t="s">
        <v>77</v>
      </c>
      <c r="D59" s="86" t="s">
        <v>222</v>
      </c>
      <c r="E59" s="266"/>
      <c r="F59" s="17">
        <f t="shared" si="3"/>
        <v>1257.38</v>
      </c>
      <c r="G59" s="17">
        <f t="shared" si="4"/>
        <v>833.02</v>
      </c>
      <c r="H59" s="272">
        <f t="shared" si="2"/>
        <v>424.36000000000007</v>
      </c>
      <c r="I59" s="255">
        <v>0</v>
      </c>
      <c r="J59" s="33">
        <v>70.71</v>
      </c>
      <c r="K59" s="33">
        <v>415.3</v>
      </c>
      <c r="L59" s="33">
        <v>278.38</v>
      </c>
      <c r="M59" s="33">
        <v>68.63</v>
      </c>
      <c r="N59" s="33">
        <v>0</v>
      </c>
      <c r="O59" s="33">
        <v>0</v>
      </c>
      <c r="P59" s="85">
        <v>0</v>
      </c>
      <c r="Q59" s="255">
        <v>0</v>
      </c>
      <c r="R59" s="33">
        <v>0</v>
      </c>
      <c r="S59" s="33">
        <v>278.89000000000004</v>
      </c>
      <c r="T59" s="33">
        <v>38.17</v>
      </c>
      <c r="U59" s="33">
        <v>36.75</v>
      </c>
      <c r="V59" s="33">
        <v>70.55</v>
      </c>
      <c r="W59" s="33">
        <v>0</v>
      </c>
      <c r="X59" s="256">
        <v>0</v>
      </c>
    </row>
    <row r="60" spans="1:24" ht="15">
      <c r="A60" s="259" t="s">
        <v>125</v>
      </c>
      <c r="B60" s="79"/>
      <c r="C60" s="38" t="s">
        <v>78</v>
      </c>
      <c r="D60" s="86" t="s">
        <v>30</v>
      </c>
      <c r="E60" s="266"/>
      <c r="F60" s="17">
        <f t="shared" si="3"/>
        <v>442.87</v>
      </c>
      <c r="G60" s="17">
        <f t="shared" si="4"/>
        <v>334.52</v>
      </c>
      <c r="H60" s="272">
        <f t="shared" si="2"/>
        <v>108.35</v>
      </c>
      <c r="I60" s="255">
        <v>0</v>
      </c>
      <c r="J60" s="33">
        <v>0</v>
      </c>
      <c r="K60" s="33">
        <v>111.94999999999999</v>
      </c>
      <c r="L60" s="33">
        <v>138.21</v>
      </c>
      <c r="M60" s="33">
        <v>24.29</v>
      </c>
      <c r="N60" s="33">
        <v>0</v>
      </c>
      <c r="O60" s="33">
        <v>60.07</v>
      </c>
      <c r="P60" s="85">
        <v>0</v>
      </c>
      <c r="Q60" s="255">
        <v>0</v>
      </c>
      <c r="R60" s="33">
        <v>0</v>
      </c>
      <c r="S60" s="33">
        <v>39.010000000000005</v>
      </c>
      <c r="T60" s="33">
        <v>39.809999999999995</v>
      </c>
      <c r="U60" s="33">
        <v>0</v>
      </c>
      <c r="V60" s="33">
        <v>0</v>
      </c>
      <c r="W60" s="33">
        <v>29.53</v>
      </c>
      <c r="X60" s="256">
        <v>0</v>
      </c>
    </row>
    <row r="61" spans="1:24" ht="15">
      <c r="A61" s="259" t="s">
        <v>126</v>
      </c>
      <c r="B61" s="79"/>
      <c r="C61" s="38" t="s">
        <v>79</v>
      </c>
      <c r="D61" s="86" t="s">
        <v>119</v>
      </c>
      <c r="E61" s="266"/>
      <c r="F61" s="17">
        <f t="shared" si="3"/>
        <v>917.13</v>
      </c>
      <c r="G61" s="17">
        <f t="shared" si="4"/>
        <v>599.76</v>
      </c>
      <c r="H61" s="272">
        <f t="shared" si="2"/>
        <v>317.37</v>
      </c>
      <c r="I61" s="255">
        <v>7.56</v>
      </c>
      <c r="J61" s="33">
        <v>63.82</v>
      </c>
      <c r="K61" s="33">
        <v>193.02</v>
      </c>
      <c r="L61" s="33">
        <v>143.88</v>
      </c>
      <c r="M61" s="33">
        <v>0</v>
      </c>
      <c r="N61" s="33">
        <v>75.97</v>
      </c>
      <c r="O61" s="33">
        <v>81.96000000000001</v>
      </c>
      <c r="P61" s="85">
        <v>33.550000000000004</v>
      </c>
      <c r="Q61" s="255">
        <v>0</v>
      </c>
      <c r="R61" s="33">
        <v>39.230000000000004</v>
      </c>
      <c r="S61" s="33">
        <v>66.55</v>
      </c>
      <c r="T61" s="33">
        <v>52.23</v>
      </c>
      <c r="U61" s="33">
        <v>83.4</v>
      </c>
      <c r="V61" s="33">
        <v>0</v>
      </c>
      <c r="W61" s="33">
        <v>0</v>
      </c>
      <c r="X61" s="256">
        <v>75.96</v>
      </c>
    </row>
    <row r="62" spans="1:24" s="99" customFormat="1" ht="15" customHeight="1" thickBot="1">
      <c r="A62" s="261" t="s">
        <v>81</v>
      </c>
      <c r="B62" s="93" t="s">
        <v>184</v>
      </c>
      <c r="C62" s="95" t="s">
        <v>80</v>
      </c>
      <c r="D62" s="98"/>
      <c r="E62" s="95"/>
      <c r="F62" s="96">
        <f t="shared" si="3"/>
        <v>10732.11</v>
      </c>
      <c r="G62" s="97">
        <f t="shared" si="4"/>
        <v>4647.49</v>
      </c>
      <c r="H62" s="274">
        <f>SUM(Q62:X62)</f>
        <v>6084.62</v>
      </c>
      <c r="I62" s="98">
        <v>128.84</v>
      </c>
      <c r="J62" s="94">
        <v>37.53</v>
      </c>
      <c r="K62" s="94">
        <v>102.74</v>
      </c>
      <c r="L62" s="94">
        <v>168.91</v>
      </c>
      <c r="M62" s="94">
        <v>241.63000000000002</v>
      </c>
      <c r="N62" s="94">
        <v>238.92</v>
      </c>
      <c r="O62" s="94">
        <v>1129.5900000000001</v>
      </c>
      <c r="P62" s="95">
        <v>2599.33</v>
      </c>
      <c r="Q62" s="98">
        <v>50.34</v>
      </c>
      <c r="R62" s="94">
        <v>24.5</v>
      </c>
      <c r="S62" s="94">
        <v>149.56</v>
      </c>
      <c r="T62" s="94">
        <v>118.98</v>
      </c>
      <c r="U62" s="94">
        <v>36.75</v>
      </c>
      <c r="V62" s="94">
        <v>309.21999999999997</v>
      </c>
      <c r="W62" s="94">
        <v>2105.2599999999998</v>
      </c>
      <c r="X62" s="95">
        <v>3290.01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CGHR</dc:creator>
  <cp:keywords/>
  <dc:description/>
  <cp:lastModifiedBy>Leah Watson</cp:lastModifiedBy>
  <cp:lastPrinted>2019-01-03T21:06:51Z</cp:lastPrinted>
  <dcterms:created xsi:type="dcterms:W3CDTF">2013-05-24T11:21:11Z</dcterms:created>
  <dcterms:modified xsi:type="dcterms:W3CDTF">2019-01-09T21:26:19Z</dcterms:modified>
  <cp:category/>
  <cp:version/>
  <cp:contentType/>
  <cp:contentStatus/>
</cp:coreProperties>
</file>