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2" windowWidth="20736" windowHeight="10488" tabRatio="673"/>
  </bookViews>
  <sheets>
    <sheet name="Summary" sheetId="5" r:id="rId1"/>
    <sheet name="Top 10 causes &lt;70" sheetId="50" r:id="rId2"/>
    <sheet name="India" sheetId="6" r:id="rId3"/>
    <sheet name="Rural" sheetId="28" r:id="rId4"/>
    <sheet name="Urban" sheetId="27" r:id="rId5"/>
    <sheet name="J &amp; K" sheetId="29" r:id="rId6"/>
    <sheet name="Punjab" sheetId="31" r:id="rId7"/>
    <sheet name="Haryana" sheetId="32" r:id="rId8"/>
    <sheet name="Delhi" sheetId="33" r:id="rId9"/>
    <sheet name="Rajasthan" sheetId="34" r:id="rId10"/>
    <sheet name="Uttar Pradesh" sheetId="35" r:id="rId11"/>
    <sheet name="Bihar" sheetId="36" r:id="rId12"/>
    <sheet name="Assam" sheetId="37" r:id="rId13"/>
    <sheet name="West Bengal" sheetId="38" r:id="rId14"/>
    <sheet name="Jharkhand" sheetId="39" r:id="rId15"/>
    <sheet name="Odisha" sheetId="40" r:id="rId16"/>
    <sheet name="Chhattisgarh" sheetId="41" r:id="rId17"/>
    <sheet name="Madhya Pradesh" sheetId="42" r:id="rId18"/>
    <sheet name="Gujarat" sheetId="43" r:id="rId19"/>
    <sheet name="Maharashtra" sheetId="44" r:id="rId20"/>
    <sheet name="Andhra Pradesh" sheetId="45" r:id="rId21"/>
    <sheet name="Karnataka" sheetId="46" r:id="rId22"/>
    <sheet name="Kerala" sheetId="47" r:id="rId23"/>
    <sheet name="Tamil Nadu" sheetId="48" r:id="rId24"/>
    <sheet name="NE cluster states" sheetId="49" r:id="rId25"/>
    <sheet name="Remaining states" sheetId="51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2" hidden="1">India!$A$8:$P$52</definedName>
    <definedName name="_xlnm._FilterDatabase" localSheetId="0" hidden="1">Summary!$A$7:$F$166</definedName>
    <definedName name="_resul">'[1]slop-inter'!$A$45:$AG$48</definedName>
    <definedName name="_yellowF" localSheetId="5">#REF!</definedName>
    <definedName name="_yellowF" localSheetId="6">#REF!</definedName>
    <definedName name="_yellowF">#REF!</definedName>
    <definedName name="_yellowM" localSheetId="5">#REF!</definedName>
    <definedName name="_yellowM" localSheetId="6">#REF!</definedName>
    <definedName name="_yellowM">#REF!</definedName>
    <definedName name="a" localSheetId="6">India!#REF!</definedName>
    <definedName name="a">India!#REF!</definedName>
    <definedName name="asdf" localSheetId="6">#REF!</definedName>
    <definedName name="asdf">#REF!</definedName>
    <definedName name="causenumber">[2]Summary!$B$2</definedName>
    <definedName name="data" localSheetId="5">#REF!</definedName>
    <definedName name="data" localSheetId="6">#REF!</definedName>
    <definedName name="data">#REF!</definedName>
    <definedName name="_xlnm.Database" localSheetId="5">#REF!</definedName>
    <definedName name="_xlnm.Database" localSheetId="6">#REF!</definedName>
    <definedName name="_xlnm.Database">#REF!</definedName>
    <definedName name="GBDageD95">[3]Deaths!$A$1:$T$643</definedName>
    <definedName name="home">'[1]slop-inter'!$D$1:$F$1</definedName>
    <definedName name="label">[1]lx!$D$1788:$E$1825</definedName>
    <definedName name="n" localSheetId="5">#REF!</definedName>
    <definedName name="n" localSheetId="6">#REF!</definedName>
    <definedName name="n">#REF!</definedName>
    <definedName name="PA" localSheetId="5">#REF!</definedName>
    <definedName name="PA" localSheetId="6">#REF!</definedName>
    <definedName name="PA">#REF!</definedName>
    <definedName name="pop" localSheetId="5">#REF!</definedName>
    <definedName name="pop" localSheetId="6">#REF!</definedName>
    <definedName name="pop">#REF!</definedName>
    <definedName name="ppp" localSheetId="5">[4]Setup!#REF!</definedName>
    <definedName name="ppp" localSheetId="6">[4]Setup!#REF!</definedName>
    <definedName name="ppp">[4]Setup!#REF!</definedName>
    <definedName name="_xlnm.Print_Area" localSheetId="5">#REF!</definedName>
    <definedName name="_xlnm.Print_Area" localSheetId="6">#REF!</definedName>
    <definedName name="_xlnm.Print_Area">#REF!</definedName>
    <definedName name="_xlnm.Print_Titles" localSheetId="2">India!$A:$F,India!$1:$8</definedName>
    <definedName name="_xlnm.Print_Titles" localSheetId="0">Summary!$B:$E,Summary!$1:$7</definedName>
    <definedName name="PrintAr2" localSheetId="5">#REF!</definedName>
    <definedName name="PrintAr2" localSheetId="6">#REF!</definedName>
    <definedName name="PrintAr2">#REF!</definedName>
    <definedName name="regeco98" localSheetId="5">[5]whoregeco!#REF!</definedName>
    <definedName name="regeco98" localSheetId="6">[5]whoregeco!#REF!</definedName>
    <definedName name="regeco98">[5]whoregeco!#REF!</definedName>
    <definedName name="SlopeF" localSheetId="5">#REF!</definedName>
    <definedName name="SlopeF" localSheetId="6">#REF!</definedName>
    <definedName name="SlopeF">#REF!</definedName>
    <definedName name="slopeintercept">'[6]intercept+slope projections'!$A$3:$H$29</definedName>
    <definedName name="sort1">'[6]intercept+slope projections'!$A$3:$B$29</definedName>
    <definedName name="sort2">'[6]intercept+slope projections'!$D$3:$F$29</definedName>
    <definedName name="sort3">'[6]intercept+slope projections'!$E$3:$F$29</definedName>
    <definedName name="sort4">'[6]intercept+slope projections'!$G$3:$H$29</definedName>
    <definedName name="SPSS" localSheetId="5">#REF!</definedName>
    <definedName name="SPSS" localSheetId="6">#REF!</definedName>
    <definedName name="SPSS">#REF!</definedName>
    <definedName name="var">Summary!$A$5</definedName>
    <definedName name="year" localSheetId="5">India!#REF!</definedName>
    <definedName name="year" localSheetId="6">India!#REF!</definedName>
    <definedName name="year">India!#REF!</definedName>
    <definedName name="yll" localSheetId="5">[4]Setup!#REF!</definedName>
    <definedName name="yll" localSheetId="6">[4]Setup!#REF!</definedName>
    <definedName name="yll">[4]Setup!#REF!</definedName>
    <definedName name="yll00" localSheetId="5">[7]Setup!#REF!</definedName>
    <definedName name="yll00" localSheetId="6">[7]Setup!#REF!</definedName>
    <definedName name="yll00">[7]Setup!#REF!</definedName>
    <definedName name="yll13" localSheetId="5">[7]Setup!#REF!</definedName>
    <definedName name="yll13" localSheetId="6">[7]Setup!#REF!</definedName>
    <definedName name="yll13">[7]Setup!#REF!</definedName>
  </definedNames>
  <calcPr calcId="145621"/>
</workbook>
</file>

<file path=xl/calcChain.xml><?xml version="1.0" encoding="utf-8"?>
<calcChain xmlns="http://schemas.openxmlformats.org/spreadsheetml/2006/main">
  <c r="Q8" i="27" l="1"/>
  <c r="I8" i="27"/>
  <c r="H6" i="51" l="1"/>
  <c r="H6" i="45"/>
  <c r="H62" i="51" l="1"/>
  <c r="G62" i="51"/>
  <c r="F62" i="51" s="1"/>
  <c r="H61" i="51"/>
  <c r="F61" i="51" s="1"/>
  <c r="G61" i="51"/>
  <c r="H60" i="51"/>
  <c r="F60" i="51" s="1"/>
  <c r="G60" i="51"/>
  <c r="H59" i="51"/>
  <c r="G59" i="51"/>
  <c r="F59" i="51" s="1"/>
  <c r="H58" i="51"/>
  <c r="G58" i="51"/>
  <c r="F58" i="51" s="1"/>
  <c r="H57" i="51"/>
  <c r="G57" i="51"/>
  <c r="F57" i="51" s="1"/>
  <c r="H56" i="51"/>
  <c r="G56" i="51"/>
  <c r="H55" i="51"/>
  <c r="H54" i="51" s="1"/>
  <c r="G55" i="51"/>
  <c r="G54" i="51" s="1"/>
  <c r="X54" i="51"/>
  <c r="W54" i="51"/>
  <c r="V54" i="51"/>
  <c r="U54" i="51"/>
  <c r="T54" i="51"/>
  <c r="S54" i="51"/>
  <c r="R54" i="51"/>
  <c r="Q54" i="51"/>
  <c r="P54" i="51"/>
  <c r="O54" i="51"/>
  <c r="O9" i="51" s="1"/>
  <c r="N54" i="51"/>
  <c r="N9" i="51" s="1"/>
  <c r="M54" i="51"/>
  <c r="L54" i="51"/>
  <c r="K54" i="51"/>
  <c r="J54" i="51"/>
  <c r="I54" i="51"/>
  <c r="H53" i="51"/>
  <c r="G53" i="51"/>
  <c r="F53" i="51" s="1"/>
  <c r="H52" i="51"/>
  <c r="G52" i="51"/>
  <c r="H51" i="51"/>
  <c r="G51" i="51"/>
  <c r="F51" i="51" s="1"/>
  <c r="H49" i="51"/>
  <c r="G49" i="51"/>
  <c r="F49" i="51" s="1"/>
  <c r="H48" i="51"/>
  <c r="G48" i="51"/>
  <c r="F48" i="51" s="1"/>
  <c r="H47" i="51"/>
  <c r="G47" i="51"/>
  <c r="H45" i="51"/>
  <c r="G45" i="51"/>
  <c r="H44" i="51"/>
  <c r="G44" i="51"/>
  <c r="F44" i="51" s="1"/>
  <c r="H43" i="51"/>
  <c r="F43" i="51" s="1"/>
  <c r="G43" i="51"/>
  <c r="H42" i="51"/>
  <c r="G42" i="51"/>
  <c r="H40" i="51"/>
  <c r="G40" i="51"/>
  <c r="F40" i="51" s="1"/>
  <c r="H39" i="51"/>
  <c r="G39" i="51"/>
  <c r="H38" i="51"/>
  <c r="G38" i="51"/>
  <c r="F38" i="51"/>
  <c r="H37" i="51"/>
  <c r="F37" i="51" s="1"/>
  <c r="G37" i="51"/>
  <c r="H35" i="51"/>
  <c r="G35" i="51"/>
  <c r="F35" i="51" s="1"/>
  <c r="H34" i="51"/>
  <c r="G34" i="51"/>
  <c r="H33" i="51"/>
  <c r="G33" i="51"/>
  <c r="F33" i="51" s="1"/>
  <c r="H32" i="51"/>
  <c r="G32" i="51"/>
  <c r="H31" i="51"/>
  <c r="G31" i="51"/>
  <c r="H30" i="51"/>
  <c r="G30" i="51"/>
  <c r="F30" i="51" s="1"/>
  <c r="H29" i="51"/>
  <c r="G29" i="51"/>
  <c r="F29" i="51" s="1"/>
  <c r="H28" i="51"/>
  <c r="G28" i="51"/>
  <c r="H27" i="51"/>
  <c r="G27" i="51"/>
  <c r="H26" i="51"/>
  <c r="G26" i="51"/>
  <c r="F26" i="51" s="1"/>
  <c r="X24" i="51"/>
  <c r="W24" i="51"/>
  <c r="V24" i="51"/>
  <c r="U24" i="51"/>
  <c r="T24" i="51"/>
  <c r="S24" i="51"/>
  <c r="R24" i="51"/>
  <c r="Q24" i="51"/>
  <c r="H24" i="51" s="1"/>
  <c r="P24" i="51"/>
  <c r="O24" i="51"/>
  <c r="N24" i="51"/>
  <c r="M24" i="51"/>
  <c r="L24" i="51"/>
  <c r="K24" i="51"/>
  <c r="J24" i="51"/>
  <c r="I24" i="51"/>
  <c r="G24" i="51" s="1"/>
  <c r="F24" i="51" s="1"/>
  <c r="H23" i="51"/>
  <c r="F23" i="51" s="1"/>
  <c r="G23" i="51"/>
  <c r="H22" i="51"/>
  <c r="G22" i="51"/>
  <c r="F22" i="51" s="1"/>
  <c r="H21" i="51"/>
  <c r="G21" i="51"/>
  <c r="H20" i="51"/>
  <c r="G20" i="51"/>
  <c r="F20" i="51"/>
  <c r="H19" i="51"/>
  <c r="G19" i="51"/>
  <c r="H18" i="51"/>
  <c r="G18" i="51"/>
  <c r="F18" i="51" s="1"/>
  <c r="H17" i="51"/>
  <c r="G17" i="51"/>
  <c r="F17" i="51" s="1"/>
  <c r="H16" i="51"/>
  <c r="G16" i="51"/>
  <c r="F16" i="51" s="1"/>
  <c r="H15" i="51"/>
  <c r="F15" i="51" s="1"/>
  <c r="G15" i="51"/>
  <c r="H14" i="51"/>
  <c r="G14" i="51"/>
  <c r="H13" i="51"/>
  <c r="G13" i="51"/>
  <c r="H12" i="51"/>
  <c r="F12" i="51" s="1"/>
  <c r="G12" i="51"/>
  <c r="H11" i="51"/>
  <c r="F11" i="51" s="1"/>
  <c r="G11" i="51"/>
  <c r="X10" i="51"/>
  <c r="X9" i="51" s="1"/>
  <c r="W10" i="51"/>
  <c r="V10" i="51"/>
  <c r="U10" i="51"/>
  <c r="T10" i="51"/>
  <c r="T9" i="51" s="1"/>
  <c r="S10" i="51"/>
  <c r="R10" i="51"/>
  <c r="Q10" i="51"/>
  <c r="P10" i="51"/>
  <c r="P9" i="51" s="1"/>
  <c r="O10" i="51"/>
  <c r="N10" i="51"/>
  <c r="M10" i="51"/>
  <c r="L10" i="51"/>
  <c r="L9" i="51" s="1"/>
  <c r="K10" i="51"/>
  <c r="J10" i="51"/>
  <c r="I10" i="51"/>
  <c r="W9" i="51"/>
  <c r="V9" i="51"/>
  <c r="S9" i="51"/>
  <c r="K9" i="51"/>
  <c r="H62" i="49"/>
  <c r="G62" i="49"/>
  <c r="F62" i="49" s="1"/>
  <c r="H61" i="49"/>
  <c r="G61" i="49"/>
  <c r="F61" i="49" s="1"/>
  <c r="H60" i="49"/>
  <c r="G60" i="49"/>
  <c r="H59" i="49"/>
  <c r="G59" i="49"/>
  <c r="H58" i="49"/>
  <c r="G58" i="49"/>
  <c r="F58" i="49" s="1"/>
  <c r="H57" i="49"/>
  <c r="G57" i="49"/>
  <c r="F57" i="49"/>
  <c r="H56" i="49"/>
  <c r="F56" i="49" s="1"/>
  <c r="G56" i="49"/>
  <c r="H55" i="49"/>
  <c r="G55" i="49"/>
  <c r="F55" i="49" s="1"/>
  <c r="X54" i="49"/>
  <c r="W54" i="49"/>
  <c r="V54" i="49"/>
  <c r="U54" i="49"/>
  <c r="T54" i="49"/>
  <c r="S54" i="49"/>
  <c r="R54" i="49"/>
  <c r="Q54" i="49"/>
  <c r="P54" i="49"/>
  <c r="O54" i="49"/>
  <c r="N54" i="49"/>
  <c r="N9" i="49" s="1"/>
  <c r="M54" i="49"/>
  <c r="L54" i="49"/>
  <c r="K54" i="49"/>
  <c r="J54" i="49"/>
  <c r="I54" i="49"/>
  <c r="H53" i="49"/>
  <c r="G53" i="49"/>
  <c r="F53" i="49" s="1"/>
  <c r="H52" i="49"/>
  <c r="G52" i="49"/>
  <c r="H51" i="49"/>
  <c r="G51" i="49"/>
  <c r="F51" i="49" s="1"/>
  <c r="H49" i="49"/>
  <c r="G49" i="49"/>
  <c r="F49" i="49"/>
  <c r="H48" i="49"/>
  <c r="F48" i="49" s="1"/>
  <c r="G48" i="49"/>
  <c r="H47" i="49"/>
  <c r="G47" i="49"/>
  <c r="H45" i="49"/>
  <c r="G45" i="49"/>
  <c r="F45" i="49" s="1"/>
  <c r="H44" i="49"/>
  <c r="G44" i="49"/>
  <c r="F44" i="49" s="1"/>
  <c r="H43" i="49"/>
  <c r="G43" i="49"/>
  <c r="F43" i="49"/>
  <c r="H42" i="49"/>
  <c r="G42" i="49"/>
  <c r="H40" i="49"/>
  <c r="G40" i="49"/>
  <c r="F40" i="49" s="1"/>
  <c r="H39" i="49"/>
  <c r="G39" i="49"/>
  <c r="F39" i="49"/>
  <c r="H38" i="49"/>
  <c r="F38" i="49" s="1"/>
  <c r="G38" i="49"/>
  <c r="H37" i="49"/>
  <c r="G37" i="49"/>
  <c r="H35" i="49"/>
  <c r="G35" i="49"/>
  <c r="F35" i="49" s="1"/>
  <c r="H34" i="49"/>
  <c r="G34" i="49"/>
  <c r="F34" i="49" s="1"/>
  <c r="H33" i="49"/>
  <c r="G33" i="49"/>
  <c r="F33" i="49"/>
  <c r="H32" i="49"/>
  <c r="G32" i="49"/>
  <c r="H31" i="49"/>
  <c r="G31" i="49"/>
  <c r="F31" i="49" s="1"/>
  <c r="H30" i="49"/>
  <c r="G30" i="49"/>
  <c r="F30" i="49"/>
  <c r="H29" i="49"/>
  <c r="F29" i="49" s="1"/>
  <c r="G29" i="49"/>
  <c r="H28" i="49"/>
  <c r="G28" i="49"/>
  <c r="H27" i="49"/>
  <c r="G27" i="49"/>
  <c r="F27" i="49" s="1"/>
  <c r="H26" i="49"/>
  <c r="G26" i="49"/>
  <c r="F26" i="49" s="1"/>
  <c r="X24" i="49"/>
  <c r="W24" i="49"/>
  <c r="W9" i="49" s="1"/>
  <c r="V24" i="49"/>
  <c r="U24" i="49"/>
  <c r="T24" i="49"/>
  <c r="S24" i="49"/>
  <c r="R24" i="49"/>
  <c r="Q24" i="49"/>
  <c r="P24" i="49"/>
  <c r="O24" i="49"/>
  <c r="O9" i="49" s="1"/>
  <c r="N24" i="49"/>
  <c r="M24" i="49"/>
  <c r="L24" i="49"/>
  <c r="K24" i="49"/>
  <c r="J24" i="49"/>
  <c r="I24" i="49"/>
  <c r="H23" i="49"/>
  <c r="F23" i="49" s="1"/>
  <c r="G23" i="49"/>
  <c r="H22" i="49"/>
  <c r="G22" i="49"/>
  <c r="F22" i="49" s="1"/>
  <c r="H21" i="49"/>
  <c r="G21" i="49"/>
  <c r="F21" i="49" s="1"/>
  <c r="H20" i="49"/>
  <c r="G20" i="49"/>
  <c r="F20" i="49" s="1"/>
  <c r="H19" i="49"/>
  <c r="F19" i="49" s="1"/>
  <c r="G19" i="49"/>
  <c r="H18" i="49"/>
  <c r="G18" i="49"/>
  <c r="H17" i="49"/>
  <c r="G17" i="49"/>
  <c r="F17" i="49"/>
  <c r="H16" i="49"/>
  <c r="G16" i="49"/>
  <c r="F16" i="49" s="1"/>
  <c r="H15" i="49"/>
  <c r="F15" i="49" s="1"/>
  <c r="G15" i="49"/>
  <c r="H14" i="49"/>
  <c r="G14" i="49"/>
  <c r="H13" i="49"/>
  <c r="G13" i="49"/>
  <c r="F13" i="49" s="1"/>
  <c r="H12" i="49"/>
  <c r="G12" i="49"/>
  <c r="F12" i="49" s="1"/>
  <c r="H11" i="49"/>
  <c r="F11" i="49" s="1"/>
  <c r="G11" i="49"/>
  <c r="X10" i="49"/>
  <c r="W10" i="49"/>
  <c r="V10" i="49"/>
  <c r="U10" i="49"/>
  <c r="T10" i="49"/>
  <c r="S10" i="49"/>
  <c r="R10" i="49"/>
  <c r="Q10" i="49"/>
  <c r="P10" i="49"/>
  <c r="O10" i="49"/>
  <c r="N10" i="49"/>
  <c r="M10" i="49"/>
  <c r="L10" i="49"/>
  <c r="K10" i="49"/>
  <c r="J10" i="49"/>
  <c r="I10" i="49"/>
  <c r="H10" i="49"/>
  <c r="V9" i="49"/>
  <c r="S9" i="49"/>
  <c r="K9" i="49"/>
  <c r="H62" i="48"/>
  <c r="G62" i="48"/>
  <c r="F62" i="48" s="1"/>
  <c r="H61" i="48"/>
  <c r="G61" i="48"/>
  <c r="F61" i="48"/>
  <c r="H60" i="48"/>
  <c r="F60" i="48" s="1"/>
  <c r="G60" i="48"/>
  <c r="H59" i="48"/>
  <c r="G59" i="48"/>
  <c r="F59" i="48" s="1"/>
  <c r="H58" i="48"/>
  <c r="F58" i="48" s="1"/>
  <c r="G58" i="48"/>
  <c r="H57" i="48"/>
  <c r="G57" i="48"/>
  <c r="F57" i="48" s="1"/>
  <c r="H56" i="48"/>
  <c r="G56" i="48"/>
  <c r="G54" i="48" s="1"/>
  <c r="H55" i="48"/>
  <c r="G55" i="48"/>
  <c r="X54" i="48"/>
  <c r="W54" i="48"/>
  <c r="V54" i="48"/>
  <c r="U54" i="48"/>
  <c r="T54" i="48"/>
  <c r="S54" i="48"/>
  <c r="R54" i="48"/>
  <c r="Q54" i="48"/>
  <c r="P54" i="48"/>
  <c r="O54" i="48"/>
  <c r="O9" i="48" s="1"/>
  <c r="N54" i="48"/>
  <c r="M54" i="48"/>
  <c r="L54" i="48"/>
  <c r="K54" i="48"/>
  <c r="J54" i="48"/>
  <c r="I54" i="48"/>
  <c r="H53" i="48"/>
  <c r="G53" i="48"/>
  <c r="F53" i="48"/>
  <c r="H52" i="48"/>
  <c r="G52" i="48"/>
  <c r="H51" i="48"/>
  <c r="G51" i="48"/>
  <c r="F51" i="48" s="1"/>
  <c r="H49" i="48"/>
  <c r="G49" i="48"/>
  <c r="F49" i="48"/>
  <c r="H48" i="48"/>
  <c r="F48" i="48" s="1"/>
  <c r="G48" i="48"/>
  <c r="H47" i="48"/>
  <c r="G47" i="48"/>
  <c r="H45" i="48"/>
  <c r="G45" i="48"/>
  <c r="F45" i="48" s="1"/>
  <c r="H44" i="48"/>
  <c r="G44" i="48"/>
  <c r="F44" i="48" s="1"/>
  <c r="H43" i="48"/>
  <c r="G43" i="48"/>
  <c r="F43" i="48"/>
  <c r="H42" i="48"/>
  <c r="G42" i="48"/>
  <c r="H40" i="48"/>
  <c r="G40" i="48"/>
  <c r="F40" i="48" s="1"/>
  <c r="H39" i="48"/>
  <c r="G39" i="48"/>
  <c r="F39" i="48" s="1"/>
  <c r="H38" i="48"/>
  <c r="F38" i="48" s="1"/>
  <c r="G38" i="48"/>
  <c r="H37" i="48"/>
  <c r="G37" i="48"/>
  <c r="H35" i="48"/>
  <c r="G35" i="48"/>
  <c r="F35" i="48" s="1"/>
  <c r="H34" i="48"/>
  <c r="G34" i="48"/>
  <c r="F34" i="48" s="1"/>
  <c r="H33" i="48"/>
  <c r="G33" i="48"/>
  <c r="F33" i="48"/>
  <c r="H32" i="48"/>
  <c r="G32" i="48"/>
  <c r="H31" i="48"/>
  <c r="G31" i="48"/>
  <c r="F31" i="48" s="1"/>
  <c r="H30" i="48"/>
  <c r="G30" i="48"/>
  <c r="F30" i="48" s="1"/>
  <c r="H29" i="48"/>
  <c r="F29" i="48" s="1"/>
  <c r="G29" i="48"/>
  <c r="H28" i="48"/>
  <c r="G28" i="48"/>
  <c r="H27" i="48"/>
  <c r="G27" i="48"/>
  <c r="F27" i="48" s="1"/>
  <c r="H26" i="48"/>
  <c r="G26" i="48"/>
  <c r="F26" i="48" s="1"/>
  <c r="X24" i="48"/>
  <c r="W24" i="48"/>
  <c r="V24" i="48"/>
  <c r="U24" i="48"/>
  <c r="T24" i="48"/>
  <c r="S24" i="48"/>
  <c r="R24" i="48"/>
  <c r="Q24" i="48"/>
  <c r="P24" i="48"/>
  <c r="O24" i="48"/>
  <c r="N24" i="48"/>
  <c r="M24" i="48"/>
  <c r="L24" i="48"/>
  <c r="K24" i="48"/>
  <c r="J24" i="48"/>
  <c r="I24" i="48"/>
  <c r="H23" i="48"/>
  <c r="F23" i="48" s="1"/>
  <c r="G23" i="48"/>
  <c r="H22" i="48"/>
  <c r="G22" i="48"/>
  <c r="F22" i="48" s="1"/>
  <c r="H21" i="48"/>
  <c r="G21" i="48"/>
  <c r="F21" i="48" s="1"/>
  <c r="H20" i="48"/>
  <c r="G20" i="48"/>
  <c r="F20" i="48" s="1"/>
  <c r="H19" i="48"/>
  <c r="G19" i="48"/>
  <c r="H18" i="48"/>
  <c r="G18" i="48"/>
  <c r="F18" i="48" s="1"/>
  <c r="H17" i="48"/>
  <c r="G17" i="48"/>
  <c r="F17" i="48"/>
  <c r="H16" i="48"/>
  <c r="G16" i="48"/>
  <c r="F16" i="48" s="1"/>
  <c r="H15" i="48"/>
  <c r="G15" i="48"/>
  <c r="H14" i="48"/>
  <c r="G14" i="48"/>
  <c r="F14" i="48" s="1"/>
  <c r="H13" i="48"/>
  <c r="G13" i="48"/>
  <c r="F13" i="48" s="1"/>
  <c r="H12" i="48"/>
  <c r="G12" i="48"/>
  <c r="F12" i="48" s="1"/>
  <c r="H11" i="48"/>
  <c r="G11" i="48"/>
  <c r="X10" i="48"/>
  <c r="X9" i="48" s="1"/>
  <c r="W10" i="48"/>
  <c r="V10" i="48"/>
  <c r="U10" i="48"/>
  <c r="U9" i="48" s="1"/>
  <c r="T10" i="48"/>
  <c r="T9" i="48" s="1"/>
  <c r="S10" i="48"/>
  <c r="S9" i="48" s="1"/>
  <c r="R10" i="48"/>
  <c r="Q10" i="48"/>
  <c r="Q9" i="48" s="1"/>
  <c r="P10" i="48"/>
  <c r="P9" i="48" s="1"/>
  <c r="O10" i="48"/>
  <c r="N10" i="48"/>
  <c r="M10" i="48"/>
  <c r="M9" i="48" s="1"/>
  <c r="L10" i="48"/>
  <c r="L9" i="48" s="1"/>
  <c r="K10" i="48"/>
  <c r="K9" i="48" s="1"/>
  <c r="J10" i="48"/>
  <c r="I10" i="48"/>
  <c r="I9" i="48" s="1"/>
  <c r="G10" i="48"/>
  <c r="W9" i="48"/>
  <c r="R9" i="48"/>
  <c r="H62" i="47"/>
  <c r="G62" i="47"/>
  <c r="F62" i="47" s="1"/>
  <c r="H61" i="47"/>
  <c r="F61" i="47" s="1"/>
  <c r="G61" i="47"/>
  <c r="H60" i="47"/>
  <c r="G60" i="47"/>
  <c r="H59" i="47"/>
  <c r="G59" i="47"/>
  <c r="H58" i="47"/>
  <c r="G58" i="47"/>
  <c r="F58" i="47" s="1"/>
  <c r="H57" i="47"/>
  <c r="G57" i="47"/>
  <c r="F57" i="47"/>
  <c r="H56" i="47"/>
  <c r="G56" i="47"/>
  <c r="H55" i="47"/>
  <c r="G55" i="47"/>
  <c r="X54" i="47"/>
  <c r="W54" i="47"/>
  <c r="V54" i="47"/>
  <c r="U54" i="47"/>
  <c r="T54" i="47"/>
  <c r="S54" i="47"/>
  <c r="R54" i="47"/>
  <c r="Q54" i="47"/>
  <c r="P54" i="47"/>
  <c r="O54" i="47"/>
  <c r="N54" i="47"/>
  <c r="M54" i="47"/>
  <c r="L54" i="47"/>
  <c r="K54" i="47"/>
  <c r="J54" i="47"/>
  <c r="I54" i="47"/>
  <c r="G54" i="47"/>
  <c r="H53" i="47"/>
  <c r="G53" i="47"/>
  <c r="F53" i="47"/>
  <c r="H52" i="47"/>
  <c r="G52" i="47"/>
  <c r="F52" i="47" s="1"/>
  <c r="H51" i="47"/>
  <c r="G51" i="47"/>
  <c r="H49" i="47"/>
  <c r="G49" i="47"/>
  <c r="F49" i="47" s="1"/>
  <c r="H48" i="47"/>
  <c r="G48" i="47"/>
  <c r="F48" i="47" s="1"/>
  <c r="H47" i="47"/>
  <c r="G47" i="47"/>
  <c r="F47" i="47" s="1"/>
  <c r="H45" i="47"/>
  <c r="F45" i="47" s="1"/>
  <c r="G45" i="47"/>
  <c r="H44" i="47"/>
  <c r="G44" i="47"/>
  <c r="F44" i="47" s="1"/>
  <c r="H43" i="47"/>
  <c r="F43" i="47" s="1"/>
  <c r="G43" i="47"/>
  <c r="H42" i="47"/>
  <c r="G42" i="47"/>
  <c r="F42" i="47" s="1"/>
  <c r="H40" i="47"/>
  <c r="G40" i="47"/>
  <c r="H39" i="47"/>
  <c r="G39" i="47"/>
  <c r="F39" i="47" s="1"/>
  <c r="H38" i="47"/>
  <c r="G38" i="47"/>
  <c r="F38" i="47"/>
  <c r="H37" i="47"/>
  <c r="G37" i="47"/>
  <c r="H35" i="47"/>
  <c r="G35" i="47"/>
  <c r="H34" i="47"/>
  <c r="G34" i="47"/>
  <c r="H33" i="47"/>
  <c r="G33" i="47"/>
  <c r="F33" i="47"/>
  <c r="H32" i="47"/>
  <c r="G32" i="47"/>
  <c r="F32" i="47" s="1"/>
  <c r="H31" i="47"/>
  <c r="G31" i="47"/>
  <c r="H30" i="47"/>
  <c r="G30" i="47"/>
  <c r="F30" i="47" s="1"/>
  <c r="H29" i="47"/>
  <c r="G29" i="47"/>
  <c r="F29" i="47" s="1"/>
  <c r="H28" i="47"/>
  <c r="G28" i="47"/>
  <c r="F28" i="47" s="1"/>
  <c r="H27" i="47"/>
  <c r="F27" i="47" s="1"/>
  <c r="G27" i="47"/>
  <c r="H26" i="47"/>
  <c r="G26" i="47"/>
  <c r="F26" i="47" s="1"/>
  <c r="X24" i="47"/>
  <c r="W24" i="47"/>
  <c r="V24" i="47"/>
  <c r="U24" i="47"/>
  <c r="T24" i="47"/>
  <c r="S24" i="47"/>
  <c r="R24" i="47"/>
  <c r="Q24" i="47"/>
  <c r="P24" i="47"/>
  <c r="O24" i="47"/>
  <c r="N24" i="47"/>
  <c r="M24" i="47"/>
  <c r="L24" i="47"/>
  <c r="K24" i="47"/>
  <c r="J24" i="47"/>
  <c r="I24" i="47"/>
  <c r="H23" i="47"/>
  <c r="G23" i="47"/>
  <c r="H22" i="47"/>
  <c r="F22" i="47" s="1"/>
  <c r="G22" i="47"/>
  <c r="H21" i="47"/>
  <c r="G21" i="47"/>
  <c r="H20" i="47"/>
  <c r="G20" i="47"/>
  <c r="F20" i="47"/>
  <c r="H19" i="47"/>
  <c r="G19" i="47"/>
  <c r="F19" i="47" s="1"/>
  <c r="H18" i="47"/>
  <c r="G18" i="47"/>
  <c r="H17" i="47"/>
  <c r="G17" i="47"/>
  <c r="F17" i="47" s="1"/>
  <c r="H16" i="47"/>
  <c r="G16" i="47"/>
  <c r="F16" i="47" s="1"/>
  <c r="H15" i="47"/>
  <c r="G15" i="47"/>
  <c r="H14" i="47"/>
  <c r="F14" i="47" s="1"/>
  <c r="G14" i="47"/>
  <c r="H13" i="47"/>
  <c r="G13" i="47"/>
  <c r="H12" i="47"/>
  <c r="F12" i="47" s="1"/>
  <c r="G12" i="47"/>
  <c r="H11" i="47"/>
  <c r="G11" i="47"/>
  <c r="F11" i="47" s="1"/>
  <c r="X10" i="47"/>
  <c r="W10" i="47"/>
  <c r="V10" i="47"/>
  <c r="U10" i="47"/>
  <c r="T10" i="47"/>
  <c r="S10" i="47"/>
  <c r="R10" i="47"/>
  <c r="Q10" i="47"/>
  <c r="H10" i="47" s="1"/>
  <c r="P10" i="47"/>
  <c r="O10" i="47"/>
  <c r="N10" i="47"/>
  <c r="M10" i="47"/>
  <c r="L10" i="47"/>
  <c r="K10" i="47"/>
  <c r="J10" i="47"/>
  <c r="I10" i="47"/>
  <c r="G10" i="47" s="1"/>
  <c r="W9" i="47"/>
  <c r="S9" i="47"/>
  <c r="O9" i="47"/>
  <c r="H62" i="46"/>
  <c r="G62" i="46"/>
  <c r="F62" i="46" s="1"/>
  <c r="H61" i="46"/>
  <c r="G61" i="46"/>
  <c r="F61" i="46" s="1"/>
  <c r="H60" i="46"/>
  <c r="F60" i="46" s="1"/>
  <c r="G60" i="46"/>
  <c r="H59" i="46"/>
  <c r="G59" i="46"/>
  <c r="F59" i="46" s="1"/>
  <c r="H58" i="46"/>
  <c r="F58" i="46" s="1"/>
  <c r="G58" i="46"/>
  <c r="H57" i="46"/>
  <c r="G57" i="46"/>
  <c r="F57" i="46" s="1"/>
  <c r="H56" i="46"/>
  <c r="G56" i="46"/>
  <c r="H55" i="46"/>
  <c r="H54" i="46" s="1"/>
  <c r="G55" i="46"/>
  <c r="F55" i="46" s="1"/>
  <c r="X54" i="46"/>
  <c r="W54" i="46"/>
  <c r="V54" i="46"/>
  <c r="U54" i="46"/>
  <c r="T54" i="46"/>
  <c r="S54" i="46"/>
  <c r="R54" i="46"/>
  <c r="Q54" i="46"/>
  <c r="P54" i="46"/>
  <c r="O54" i="46"/>
  <c r="N54" i="46"/>
  <c r="M54" i="46"/>
  <c r="L54" i="46"/>
  <c r="K54" i="46"/>
  <c r="J54" i="46"/>
  <c r="I54" i="46"/>
  <c r="G54" i="46"/>
  <c r="H53" i="46"/>
  <c r="G53" i="46"/>
  <c r="F53" i="46"/>
  <c r="H52" i="46"/>
  <c r="G52" i="46"/>
  <c r="H51" i="46"/>
  <c r="G51" i="46"/>
  <c r="F51" i="46" s="1"/>
  <c r="H49" i="46"/>
  <c r="G49" i="46"/>
  <c r="F49" i="46"/>
  <c r="H48" i="46"/>
  <c r="G48" i="46"/>
  <c r="F48" i="46" s="1"/>
  <c r="H47" i="46"/>
  <c r="G47" i="46"/>
  <c r="H45" i="46"/>
  <c r="G45" i="46"/>
  <c r="F45" i="46" s="1"/>
  <c r="H44" i="46"/>
  <c r="G44" i="46"/>
  <c r="F44" i="46" s="1"/>
  <c r="H43" i="46"/>
  <c r="G43" i="46"/>
  <c r="F43" i="46"/>
  <c r="H42" i="46"/>
  <c r="G42" i="46"/>
  <c r="H40" i="46"/>
  <c r="G40" i="46"/>
  <c r="F40" i="46" s="1"/>
  <c r="H39" i="46"/>
  <c r="G39" i="46"/>
  <c r="F39" i="46"/>
  <c r="H38" i="46"/>
  <c r="G38" i="46"/>
  <c r="F38" i="46" s="1"/>
  <c r="H37" i="46"/>
  <c r="G37" i="46"/>
  <c r="H35" i="46"/>
  <c r="G35" i="46"/>
  <c r="F35" i="46" s="1"/>
  <c r="H34" i="46"/>
  <c r="G34" i="46"/>
  <c r="F34" i="46" s="1"/>
  <c r="H33" i="46"/>
  <c r="G33" i="46"/>
  <c r="F33" i="46"/>
  <c r="H32" i="46"/>
  <c r="G32" i="46"/>
  <c r="H31" i="46"/>
  <c r="G31" i="46"/>
  <c r="F31" i="46" s="1"/>
  <c r="H30" i="46"/>
  <c r="G30" i="46"/>
  <c r="F30" i="46"/>
  <c r="H29" i="46"/>
  <c r="G29" i="46"/>
  <c r="F29" i="46" s="1"/>
  <c r="H28" i="46"/>
  <c r="G28" i="46"/>
  <c r="H27" i="46"/>
  <c r="G27" i="46"/>
  <c r="H26" i="46"/>
  <c r="G26" i="46"/>
  <c r="F26" i="46" s="1"/>
  <c r="X24" i="46"/>
  <c r="W24" i="46"/>
  <c r="V24" i="46"/>
  <c r="U24" i="46"/>
  <c r="T24" i="46"/>
  <c r="S24" i="46"/>
  <c r="R24" i="46"/>
  <c r="Q24" i="46"/>
  <c r="P24" i="46"/>
  <c r="O24" i="46"/>
  <c r="N24" i="46"/>
  <c r="M24" i="46"/>
  <c r="L24" i="46"/>
  <c r="K24" i="46"/>
  <c r="J24" i="46"/>
  <c r="I24" i="46"/>
  <c r="H23" i="46"/>
  <c r="G23" i="46"/>
  <c r="H22" i="46"/>
  <c r="G22" i="46"/>
  <c r="H21" i="46"/>
  <c r="G21" i="46"/>
  <c r="F21" i="46"/>
  <c r="H20" i="46"/>
  <c r="F20" i="46" s="1"/>
  <c r="G20" i="46"/>
  <c r="H19" i="46"/>
  <c r="F19" i="46" s="1"/>
  <c r="G19" i="46"/>
  <c r="H18" i="46"/>
  <c r="G18" i="46"/>
  <c r="F18" i="46" s="1"/>
  <c r="H17" i="46"/>
  <c r="G17" i="46"/>
  <c r="F17" i="46" s="1"/>
  <c r="H16" i="46"/>
  <c r="G16" i="46"/>
  <c r="F16" i="46" s="1"/>
  <c r="H15" i="46"/>
  <c r="G15" i="46"/>
  <c r="H14" i="46"/>
  <c r="G14" i="46"/>
  <c r="H13" i="46"/>
  <c r="G13" i="46"/>
  <c r="F13" i="46"/>
  <c r="H12" i="46"/>
  <c r="G12" i="46"/>
  <c r="F12" i="46"/>
  <c r="H11" i="46"/>
  <c r="F11" i="46" s="1"/>
  <c r="G11" i="46"/>
  <c r="X10" i="46"/>
  <c r="X9" i="46" s="1"/>
  <c r="W10" i="46"/>
  <c r="V10" i="46"/>
  <c r="U10" i="46"/>
  <c r="U9" i="46" s="1"/>
  <c r="T10" i="46"/>
  <c r="T9" i="46" s="1"/>
  <c r="S10" i="46"/>
  <c r="S9" i="46" s="1"/>
  <c r="R10" i="46"/>
  <c r="Q10" i="46"/>
  <c r="Q9" i="46" s="1"/>
  <c r="P10" i="46"/>
  <c r="P9" i="46" s="1"/>
  <c r="O10" i="46"/>
  <c r="N10" i="46"/>
  <c r="M10" i="46"/>
  <c r="M9" i="46" s="1"/>
  <c r="L10" i="46"/>
  <c r="L9" i="46" s="1"/>
  <c r="K10" i="46"/>
  <c r="K9" i="46" s="1"/>
  <c r="J10" i="46"/>
  <c r="I10" i="46"/>
  <c r="I9" i="46" s="1"/>
  <c r="W9" i="46"/>
  <c r="O9" i="46"/>
  <c r="H62" i="45"/>
  <c r="G62" i="45"/>
  <c r="H61" i="45"/>
  <c r="G61" i="45"/>
  <c r="F61" i="45"/>
  <c r="H60" i="45"/>
  <c r="G60" i="45"/>
  <c r="H59" i="45"/>
  <c r="G59" i="45"/>
  <c r="F59" i="45" s="1"/>
  <c r="H58" i="45"/>
  <c r="G58" i="45"/>
  <c r="F58" i="45" s="1"/>
  <c r="H57" i="45"/>
  <c r="F57" i="45" s="1"/>
  <c r="G57" i="45"/>
  <c r="H56" i="45"/>
  <c r="G56" i="45"/>
  <c r="G54" i="45" s="1"/>
  <c r="H55" i="45"/>
  <c r="G55" i="45"/>
  <c r="F55" i="45" s="1"/>
  <c r="X54" i="45"/>
  <c r="W54" i="45"/>
  <c r="W9" i="45" s="1"/>
  <c r="V54" i="45"/>
  <c r="U54" i="45"/>
  <c r="T54" i="45"/>
  <c r="S54" i="45"/>
  <c r="R54" i="45"/>
  <c r="Q54" i="45"/>
  <c r="P54" i="45"/>
  <c r="O54" i="45"/>
  <c r="O9" i="45" s="1"/>
  <c r="N54" i="45"/>
  <c r="M54" i="45"/>
  <c r="L54" i="45"/>
  <c r="K54" i="45"/>
  <c r="K9" i="45" s="1"/>
  <c r="J54" i="45"/>
  <c r="I54" i="45"/>
  <c r="H53" i="45"/>
  <c r="F53" i="45" s="1"/>
  <c r="G53" i="45"/>
  <c r="H52" i="45"/>
  <c r="G52" i="45"/>
  <c r="H51" i="45"/>
  <c r="G51" i="45"/>
  <c r="F51" i="45" s="1"/>
  <c r="H49" i="45"/>
  <c r="G49" i="45"/>
  <c r="F49" i="45" s="1"/>
  <c r="H48" i="45"/>
  <c r="G48" i="45"/>
  <c r="F48" i="45"/>
  <c r="H47" i="45"/>
  <c r="G47" i="45"/>
  <c r="H45" i="45"/>
  <c r="G45" i="45"/>
  <c r="F45" i="45" s="1"/>
  <c r="H44" i="45"/>
  <c r="G44" i="45"/>
  <c r="F44" i="45" s="1"/>
  <c r="H43" i="45"/>
  <c r="F43" i="45" s="1"/>
  <c r="G43" i="45"/>
  <c r="H42" i="45"/>
  <c r="G42" i="45"/>
  <c r="H40" i="45"/>
  <c r="G40" i="45"/>
  <c r="F40" i="45" s="1"/>
  <c r="H39" i="45"/>
  <c r="G39" i="45"/>
  <c r="F39" i="45" s="1"/>
  <c r="H38" i="45"/>
  <c r="G38" i="45"/>
  <c r="F38" i="45"/>
  <c r="H37" i="45"/>
  <c r="G37" i="45"/>
  <c r="H35" i="45"/>
  <c r="G35" i="45"/>
  <c r="F35" i="45" s="1"/>
  <c r="H34" i="45"/>
  <c r="G34" i="45"/>
  <c r="F34" i="45" s="1"/>
  <c r="H33" i="45"/>
  <c r="F33" i="45" s="1"/>
  <c r="G33" i="45"/>
  <c r="H32" i="45"/>
  <c r="G32" i="45"/>
  <c r="H31" i="45"/>
  <c r="G31" i="45"/>
  <c r="F31" i="45" s="1"/>
  <c r="H30" i="45"/>
  <c r="G30" i="45"/>
  <c r="F30" i="45" s="1"/>
  <c r="H29" i="45"/>
  <c r="G29" i="45"/>
  <c r="F29" i="45"/>
  <c r="H28" i="45"/>
  <c r="G28" i="45"/>
  <c r="H27" i="45"/>
  <c r="G27" i="45"/>
  <c r="F27" i="45" s="1"/>
  <c r="H26" i="45"/>
  <c r="G26" i="45"/>
  <c r="F26" i="45" s="1"/>
  <c r="X24" i="45"/>
  <c r="W24" i="45"/>
  <c r="V24" i="45"/>
  <c r="V9" i="45" s="1"/>
  <c r="U24" i="45"/>
  <c r="T24" i="45"/>
  <c r="S24" i="45"/>
  <c r="R24" i="45"/>
  <c r="Q24" i="45"/>
  <c r="P24" i="45"/>
  <c r="O24" i="45"/>
  <c r="N24" i="45"/>
  <c r="M24" i="45"/>
  <c r="L24" i="45"/>
  <c r="K24" i="45"/>
  <c r="J24" i="45"/>
  <c r="I24" i="45"/>
  <c r="H23" i="45"/>
  <c r="F23" i="45" s="1"/>
  <c r="G23" i="45"/>
  <c r="H22" i="45"/>
  <c r="G22" i="45"/>
  <c r="F22" i="45" s="1"/>
  <c r="H21" i="45"/>
  <c r="F21" i="45" s="1"/>
  <c r="G21" i="45"/>
  <c r="H20" i="45"/>
  <c r="G20" i="45"/>
  <c r="F20" i="45" s="1"/>
  <c r="H19" i="45"/>
  <c r="F19" i="45" s="1"/>
  <c r="G19" i="45"/>
  <c r="H18" i="45"/>
  <c r="G18" i="45"/>
  <c r="H17" i="45"/>
  <c r="G17" i="45"/>
  <c r="F17" i="45"/>
  <c r="H16" i="45"/>
  <c r="G16" i="45"/>
  <c r="F16" i="45" s="1"/>
  <c r="H15" i="45"/>
  <c r="F15" i="45" s="1"/>
  <c r="G15" i="45"/>
  <c r="H14" i="45"/>
  <c r="G14" i="45"/>
  <c r="F14" i="45" s="1"/>
  <c r="H13" i="45"/>
  <c r="F13" i="45" s="1"/>
  <c r="G13" i="45"/>
  <c r="H12" i="45"/>
  <c r="G12" i="45"/>
  <c r="F12" i="45" s="1"/>
  <c r="H11" i="45"/>
  <c r="G11" i="45"/>
  <c r="X10" i="45"/>
  <c r="W10" i="45"/>
  <c r="V10" i="45"/>
  <c r="U10" i="45"/>
  <c r="T10" i="45"/>
  <c r="S10" i="45"/>
  <c r="R10" i="45"/>
  <c r="Q10" i="45"/>
  <c r="P10" i="45"/>
  <c r="O10" i="45"/>
  <c r="N10" i="45"/>
  <c r="M10" i="45"/>
  <c r="L10" i="45"/>
  <c r="K10" i="45"/>
  <c r="J10" i="45"/>
  <c r="I10" i="45"/>
  <c r="H10" i="45"/>
  <c r="S9" i="45"/>
  <c r="N9" i="45"/>
  <c r="H62" i="44"/>
  <c r="G62" i="44"/>
  <c r="F62" i="44" s="1"/>
  <c r="H61" i="44"/>
  <c r="F61" i="44" s="1"/>
  <c r="G61" i="44"/>
  <c r="H60" i="44"/>
  <c r="G60" i="44"/>
  <c r="H59" i="44"/>
  <c r="G59" i="44"/>
  <c r="F59" i="44" s="1"/>
  <c r="H58" i="44"/>
  <c r="G58" i="44"/>
  <c r="F58" i="44" s="1"/>
  <c r="H57" i="44"/>
  <c r="G57" i="44"/>
  <c r="F57" i="44"/>
  <c r="H56" i="44"/>
  <c r="G56" i="44"/>
  <c r="H55" i="44"/>
  <c r="G55" i="44"/>
  <c r="F55" i="44" s="1"/>
  <c r="X54" i="44"/>
  <c r="W54" i="44"/>
  <c r="W9" i="44" s="1"/>
  <c r="V54" i="44"/>
  <c r="U54" i="44"/>
  <c r="T54" i="44"/>
  <c r="S54" i="44"/>
  <c r="R54" i="44"/>
  <c r="Q54" i="44"/>
  <c r="P54" i="44"/>
  <c r="O54" i="44"/>
  <c r="N54" i="44"/>
  <c r="M54" i="44"/>
  <c r="L54" i="44"/>
  <c r="K54" i="44"/>
  <c r="J54" i="44"/>
  <c r="I54" i="44"/>
  <c r="H53" i="44"/>
  <c r="F53" i="44" s="1"/>
  <c r="G53" i="44"/>
  <c r="H52" i="44"/>
  <c r="G52" i="44"/>
  <c r="H51" i="44"/>
  <c r="G51" i="44"/>
  <c r="F51" i="44" s="1"/>
  <c r="H49" i="44"/>
  <c r="G49" i="44"/>
  <c r="F49" i="44" s="1"/>
  <c r="H48" i="44"/>
  <c r="G48" i="44"/>
  <c r="F48" i="44"/>
  <c r="H47" i="44"/>
  <c r="G47" i="44"/>
  <c r="H45" i="44"/>
  <c r="G45" i="44"/>
  <c r="F45" i="44" s="1"/>
  <c r="H44" i="44"/>
  <c r="G44" i="44"/>
  <c r="F44" i="44" s="1"/>
  <c r="H43" i="44"/>
  <c r="F43" i="44" s="1"/>
  <c r="G43" i="44"/>
  <c r="H42" i="44"/>
  <c r="G42" i="44"/>
  <c r="H40" i="44"/>
  <c r="G40" i="44"/>
  <c r="F40" i="44" s="1"/>
  <c r="H39" i="44"/>
  <c r="G39" i="44"/>
  <c r="F39" i="44" s="1"/>
  <c r="H38" i="44"/>
  <c r="G38" i="44"/>
  <c r="F38" i="44"/>
  <c r="H37" i="44"/>
  <c r="G37" i="44"/>
  <c r="H35" i="44"/>
  <c r="G35" i="44"/>
  <c r="F35" i="44" s="1"/>
  <c r="H34" i="44"/>
  <c r="G34" i="44"/>
  <c r="F34" i="44" s="1"/>
  <c r="H33" i="44"/>
  <c r="F33" i="44" s="1"/>
  <c r="G33" i="44"/>
  <c r="H32" i="44"/>
  <c r="G32" i="44"/>
  <c r="H31" i="44"/>
  <c r="G31" i="44"/>
  <c r="F31" i="44" s="1"/>
  <c r="H30" i="44"/>
  <c r="G30" i="44"/>
  <c r="F30" i="44" s="1"/>
  <c r="H29" i="44"/>
  <c r="G29" i="44"/>
  <c r="F29" i="44"/>
  <c r="H28" i="44"/>
  <c r="G28" i="44"/>
  <c r="H27" i="44"/>
  <c r="G27" i="44"/>
  <c r="F27" i="44" s="1"/>
  <c r="H26" i="44"/>
  <c r="G26" i="44"/>
  <c r="F26" i="44" s="1"/>
  <c r="X24" i="44"/>
  <c r="W24" i="44"/>
  <c r="V24" i="44"/>
  <c r="U24" i="44"/>
  <c r="T24" i="44"/>
  <c r="S24" i="44"/>
  <c r="R24" i="44"/>
  <c r="Q24" i="44"/>
  <c r="P24" i="44"/>
  <c r="O24" i="44"/>
  <c r="O9" i="44" s="1"/>
  <c r="N24" i="44"/>
  <c r="M24" i="44"/>
  <c r="L24" i="44"/>
  <c r="K24" i="44"/>
  <c r="J24" i="44"/>
  <c r="J9" i="44" s="1"/>
  <c r="I24" i="44"/>
  <c r="H23" i="44"/>
  <c r="F23" i="44" s="1"/>
  <c r="G23" i="44"/>
  <c r="H22" i="44"/>
  <c r="G22" i="44"/>
  <c r="H21" i="44"/>
  <c r="G21" i="44"/>
  <c r="F21" i="44" s="1"/>
  <c r="H20" i="44"/>
  <c r="G20" i="44"/>
  <c r="F20" i="44" s="1"/>
  <c r="H19" i="44"/>
  <c r="F19" i="44" s="1"/>
  <c r="G19" i="44"/>
  <c r="H18" i="44"/>
  <c r="G18" i="44"/>
  <c r="H17" i="44"/>
  <c r="G17" i="44"/>
  <c r="F17" i="44"/>
  <c r="H16" i="44"/>
  <c r="G16" i="44"/>
  <c r="F16" i="44" s="1"/>
  <c r="H15" i="44"/>
  <c r="F15" i="44" s="1"/>
  <c r="G15" i="44"/>
  <c r="H14" i="44"/>
  <c r="G14" i="44"/>
  <c r="H13" i="44"/>
  <c r="F13" i="44" s="1"/>
  <c r="G13" i="44"/>
  <c r="H12" i="44"/>
  <c r="G12" i="44"/>
  <c r="F12" i="44" s="1"/>
  <c r="H11" i="44"/>
  <c r="F11" i="44" s="1"/>
  <c r="G11" i="44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G10" i="44" s="1"/>
  <c r="F10" i="44" s="1"/>
  <c r="I10" i="44"/>
  <c r="H10" i="44"/>
  <c r="S9" i="44"/>
  <c r="R9" i="44"/>
  <c r="K9" i="44"/>
  <c r="H62" i="43"/>
  <c r="G62" i="43"/>
  <c r="H61" i="43"/>
  <c r="G61" i="43"/>
  <c r="H60" i="43"/>
  <c r="G60" i="43"/>
  <c r="H59" i="43"/>
  <c r="G59" i="43"/>
  <c r="F59" i="43"/>
  <c r="H58" i="43"/>
  <c r="G58" i="43"/>
  <c r="H57" i="43"/>
  <c r="G57" i="43"/>
  <c r="H56" i="43"/>
  <c r="G56" i="43"/>
  <c r="F56" i="43" s="1"/>
  <c r="H55" i="43"/>
  <c r="G55" i="43"/>
  <c r="F55" i="43" s="1"/>
  <c r="X54" i="43"/>
  <c r="W54" i="43"/>
  <c r="W9" i="43" s="1"/>
  <c r="V54" i="43"/>
  <c r="U54" i="43"/>
  <c r="T54" i="43"/>
  <c r="S54" i="43"/>
  <c r="R54" i="43"/>
  <c r="Q54" i="43"/>
  <c r="P54" i="43"/>
  <c r="O54" i="43"/>
  <c r="O9" i="43" s="1"/>
  <c r="N54" i="43"/>
  <c r="M54" i="43"/>
  <c r="L54" i="43"/>
  <c r="K54" i="43"/>
  <c r="J54" i="43"/>
  <c r="I54" i="43"/>
  <c r="H53" i="43"/>
  <c r="F53" i="43" s="1"/>
  <c r="G53" i="43"/>
  <c r="H52" i="43"/>
  <c r="G52" i="43"/>
  <c r="F52" i="43" s="1"/>
  <c r="H51" i="43"/>
  <c r="G51" i="43"/>
  <c r="F51" i="43" s="1"/>
  <c r="H49" i="43"/>
  <c r="G49" i="43"/>
  <c r="F49" i="43" s="1"/>
  <c r="H48" i="43"/>
  <c r="G48" i="43"/>
  <c r="H47" i="43"/>
  <c r="G47" i="43"/>
  <c r="F47" i="43" s="1"/>
  <c r="H45" i="43"/>
  <c r="G45" i="43"/>
  <c r="F45" i="43" s="1"/>
  <c r="H44" i="43"/>
  <c r="G44" i="43"/>
  <c r="H43" i="43"/>
  <c r="F43" i="43" s="1"/>
  <c r="G43" i="43"/>
  <c r="H42" i="43"/>
  <c r="G42" i="43"/>
  <c r="H40" i="43"/>
  <c r="G40" i="43"/>
  <c r="F40" i="43"/>
  <c r="H39" i="43"/>
  <c r="G39" i="43"/>
  <c r="H38" i="43"/>
  <c r="G38" i="43"/>
  <c r="H37" i="43"/>
  <c r="G37" i="43"/>
  <c r="F37" i="43" s="1"/>
  <c r="H35" i="43"/>
  <c r="G35" i="43"/>
  <c r="F35" i="43" s="1"/>
  <c r="H34" i="43"/>
  <c r="G34" i="43"/>
  <c r="H33" i="43"/>
  <c r="F33" i="43" s="1"/>
  <c r="G33" i="43"/>
  <c r="H32" i="43"/>
  <c r="G32" i="43"/>
  <c r="F32" i="43" s="1"/>
  <c r="H31" i="43"/>
  <c r="F31" i="43" s="1"/>
  <c r="G31" i="43"/>
  <c r="H30" i="43"/>
  <c r="G30" i="43"/>
  <c r="F30" i="43" s="1"/>
  <c r="H29" i="43"/>
  <c r="G29" i="43"/>
  <c r="H28" i="43"/>
  <c r="G28" i="43"/>
  <c r="F28" i="43" s="1"/>
  <c r="H27" i="43"/>
  <c r="G27" i="43"/>
  <c r="F27" i="43" s="1"/>
  <c r="H26" i="43"/>
  <c r="G26" i="43"/>
  <c r="X24" i="43"/>
  <c r="W24" i="43"/>
  <c r="V24" i="43"/>
  <c r="U24" i="43"/>
  <c r="T24" i="43"/>
  <c r="S24" i="43"/>
  <c r="R24" i="43"/>
  <c r="H24" i="43" s="1"/>
  <c r="Q24" i="43"/>
  <c r="P24" i="43"/>
  <c r="O24" i="43"/>
  <c r="N24" i="43"/>
  <c r="M24" i="43"/>
  <c r="L24" i="43"/>
  <c r="K24" i="43"/>
  <c r="J24" i="43"/>
  <c r="G24" i="43" s="1"/>
  <c r="I24" i="43"/>
  <c r="H23" i="43"/>
  <c r="G23" i="43"/>
  <c r="F23" i="43" s="1"/>
  <c r="H22" i="43"/>
  <c r="G22" i="43"/>
  <c r="F22" i="43" s="1"/>
  <c r="H21" i="43"/>
  <c r="G21" i="43"/>
  <c r="H20" i="43"/>
  <c r="F20" i="43" s="1"/>
  <c r="G20" i="43"/>
  <c r="H19" i="43"/>
  <c r="G19" i="43"/>
  <c r="H18" i="43"/>
  <c r="F18" i="43" s="1"/>
  <c r="G18" i="43"/>
  <c r="H17" i="43"/>
  <c r="G17" i="43"/>
  <c r="F17" i="43" s="1"/>
  <c r="H16" i="43"/>
  <c r="G16" i="43"/>
  <c r="H15" i="43"/>
  <c r="G15" i="43"/>
  <c r="F15" i="43" s="1"/>
  <c r="H14" i="43"/>
  <c r="G14" i="43"/>
  <c r="F14" i="43" s="1"/>
  <c r="H13" i="43"/>
  <c r="G13" i="43"/>
  <c r="H12" i="43"/>
  <c r="F12" i="43" s="1"/>
  <c r="G12" i="43"/>
  <c r="H11" i="43"/>
  <c r="G11" i="43"/>
  <c r="X10" i="43"/>
  <c r="X9" i="43" s="1"/>
  <c r="W10" i="43"/>
  <c r="V10" i="43"/>
  <c r="U10" i="43"/>
  <c r="T10" i="43"/>
  <c r="T9" i="43" s="1"/>
  <c r="S10" i="43"/>
  <c r="R10" i="43"/>
  <c r="H10" i="43" s="1"/>
  <c r="Q10" i="43"/>
  <c r="P10" i="43"/>
  <c r="P9" i="43" s="1"/>
  <c r="O10" i="43"/>
  <c r="N10" i="43"/>
  <c r="M10" i="43"/>
  <c r="L10" i="43"/>
  <c r="L9" i="43" s="1"/>
  <c r="K10" i="43"/>
  <c r="J10" i="43"/>
  <c r="I10" i="43"/>
  <c r="U9" i="43"/>
  <c r="S9" i="43"/>
  <c r="Q9" i="43"/>
  <c r="M9" i="43"/>
  <c r="K9" i="43"/>
  <c r="I9" i="43"/>
  <c r="H62" i="42"/>
  <c r="G62" i="42"/>
  <c r="H61" i="42"/>
  <c r="G61" i="42"/>
  <c r="F61" i="42"/>
  <c r="H60" i="42"/>
  <c r="F60" i="42" s="1"/>
  <c r="G60" i="42"/>
  <c r="H59" i="42"/>
  <c r="G59" i="42"/>
  <c r="F59" i="42" s="1"/>
  <c r="H58" i="42"/>
  <c r="G58" i="42"/>
  <c r="F58" i="42" s="1"/>
  <c r="H57" i="42"/>
  <c r="G57" i="42"/>
  <c r="F57" i="42" s="1"/>
  <c r="H56" i="42"/>
  <c r="G56" i="42"/>
  <c r="G54" i="42" s="1"/>
  <c r="H55" i="42"/>
  <c r="G55" i="42"/>
  <c r="X54" i="42"/>
  <c r="W54" i="42"/>
  <c r="V54" i="42"/>
  <c r="U54" i="42"/>
  <c r="T54" i="42"/>
  <c r="S54" i="42"/>
  <c r="S9" i="42" s="1"/>
  <c r="R54" i="42"/>
  <c r="Q54" i="42"/>
  <c r="P54" i="42"/>
  <c r="O54" i="42"/>
  <c r="O9" i="42" s="1"/>
  <c r="N54" i="42"/>
  <c r="M54" i="42"/>
  <c r="L54" i="42"/>
  <c r="K54" i="42"/>
  <c r="J54" i="42"/>
  <c r="I54" i="42"/>
  <c r="H53" i="42"/>
  <c r="G53" i="42"/>
  <c r="F53" i="42"/>
  <c r="H52" i="42"/>
  <c r="G52" i="42"/>
  <c r="H51" i="42"/>
  <c r="G51" i="42"/>
  <c r="F51" i="42" s="1"/>
  <c r="H49" i="42"/>
  <c r="G49" i="42"/>
  <c r="F49" i="42" s="1"/>
  <c r="H48" i="42"/>
  <c r="F48" i="42" s="1"/>
  <c r="G48" i="42"/>
  <c r="H47" i="42"/>
  <c r="G47" i="42"/>
  <c r="H45" i="42"/>
  <c r="G45" i="42"/>
  <c r="F45" i="42" s="1"/>
  <c r="H44" i="42"/>
  <c r="G44" i="42"/>
  <c r="F44" i="42" s="1"/>
  <c r="H43" i="42"/>
  <c r="G43" i="42"/>
  <c r="F43" i="42"/>
  <c r="H42" i="42"/>
  <c r="G42" i="42"/>
  <c r="H40" i="42"/>
  <c r="G40" i="42"/>
  <c r="F40" i="42" s="1"/>
  <c r="H39" i="42"/>
  <c r="G39" i="42"/>
  <c r="F39" i="42" s="1"/>
  <c r="H38" i="42"/>
  <c r="F38" i="42" s="1"/>
  <c r="G38" i="42"/>
  <c r="H37" i="42"/>
  <c r="G37" i="42"/>
  <c r="H35" i="42"/>
  <c r="G35" i="42"/>
  <c r="F35" i="42" s="1"/>
  <c r="H34" i="42"/>
  <c r="G34" i="42"/>
  <c r="F34" i="42" s="1"/>
  <c r="H33" i="42"/>
  <c r="G33" i="42"/>
  <c r="F33" i="42"/>
  <c r="H32" i="42"/>
  <c r="G32" i="42"/>
  <c r="H31" i="42"/>
  <c r="G31" i="42"/>
  <c r="F31" i="42" s="1"/>
  <c r="H30" i="42"/>
  <c r="G30" i="42"/>
  <c r="F30" i="42" s="1"/>
  <c r="H29" i="42"/>
  <c r="F29" i="42" s="1"/>
  <c r="G29" i="42"/>
  <c r="H28" i="42"/>
  <c r="G28" i="42"/>
  <c r="H27" i="42"/>
  <c r="G27" i="42"/>
  <c r="F27" i="42" s="1"/>
  <c r="H26" i="42"/>
  <c r="G26" i="42"/>
  <c r="F26" i="42" s="1"/>
  <c r="X24" i="42"/>
  <c r="W24" i="42"/>
  <c r="V24" i="42"/>
  <c r="U24" i="42"/>
  <c r="T24" i="42"/>
  <c r="S24" i="42"/>
  <c r="R24" i="42"/>
  <c r="R9" i="42" s="1"/>
  <c r="Q24" i="42"/>
  <c r="P24" i="42"/>
  <c r="O24" i="42"/>
  <c r="N24" i="42"/>
  <c r="M24" i="42"/>
  <c r="L24" i="42"/>
  <c r="K24" i="42"/>
  <c r="K9" i="42" s="1"/>
  <c r="J24" i="42"/>
  <c r="J9" i="42" s="1"/>
  <c r="I24" i="42"/>
  <c r="H23" i="42"/>
  <c r="F23" i="42" s="1"/>
  <c r="G23" i="42"/>
  <c r="H22" i="42"/>
  <c r="G22" i="42"/>
  <c r="F22" i="42" s="1"/>
  <c r="H21" i="42"/>
  <c r="G21" i="42"/>
  <c r="H20" i="42"/>
  <c r="G20" i="42"/>
  <c r="F20" i="42"/>
  <c r="H19" i="42"/>
  <c r="F19" i="42" s="1"/>
  <c r="G19" i="42"/>
  <c r="H18" i="42"/>
  <c r="G18" i="42"/>
  <c r="F18" i="42" s="1"/>
  <c r="H17" i="42"/>
  <c r="G17" i="42"/>
  <c r="H16" i="42"/>
  <c r="G16" i="42"/>
  <c r="F16" i="42"/>
  <c r="H15" i="42"/>
  <c r="F15" i="42" s="1"/>
  <c r="G15" i="42"/>
  <c r="H14" i="42"/>
  <c r="G14" i="42"/>
  <c r="F14" i="42" s="1"/>
  <c r="H13" i="42"/>
  <c r="G13" i="42"/>
  <c r="H12" i="42"/>
  <c r="G12" i="42"/>
  <c r="F12" i="42" s="1"/>
  <c r="H11" i="42"/>
  <c r="G11" i="42"/>
  <c r="X10" i="42"/>
  <c r="X9" i="42" s="1"/>
  <c r="W10" i="42"/>
  <c r="V10" i="42"/>
  <c r="U10" i="42"/>
  <c r="U9" i="42" s="1"/>
  <c r="T10" i="42"/>
  <c r="T9" i="42" s="1"/>
  <c r="S10" i="42"/>
  <c r="R10" i="42"/>
  <c r="Q10" i="42"/>
  <c r="Q9" i="42" s="1"/>
  <c r="P10" i="42"/>
  <c r="P9" i="42" s="1"/>
  <c r="O10" i="42"/>
  <c r="N10" i="42"/>
  <c r="M10" i="42"/>
  <c r="M9" i="42" s="1"/>
  <c r="L10" i="42"/>
  <c r="L9" i="42" s="1"/>
  <c r="K10" i="42"/>
  <c r="J10" i="42"/>
  <c r="I10" i="42"/>
  <c r="I9" i="42" s="1"/>
  <c r="H10" i="42"/>
  <c r="W9" i="42"/>
  <c r="V9" i="42"/>
  <c r="N9" i="42"/>
  <c r="H62" i="41"/>
  <c r="G62" i="41"/>
  <c r="H61" i="41"/>
  <c r="F61" i="41" s="1"/>
  <c r="G61" i="41"/>
  <c r="H60" i="41"/>
  <c r="G60" i="41"/>
  <c r="H59" i="41"/>
  <c r="G59" i="41"/>
  <c r="F59" i="41" s="1"/>
  <c r="H58" i="41"/>
  <c r="G58" i="41"/>
  <c r="F58" i="41" s="1"/>
  <c r="H57" i="41"/>
  <c r="G57" i="41"/>
  <c r="F57" i="41" s="1"/>
  <c r="H56" i="41"/>
  <c r="F56" i="41" s="1"/>
  <c r="G56" i="41"/>
  <c r="H55" i="41"/>
  <c r="G55" i="41"/>
  <c r="X54" i="41"/>
  <c r="W54" i="41"/>
  <c r="V54" i="41"/>
  <c r="U54" i="41"/>
  <c r="T54" i="41"/>
  <c r="S54" i="41"/>
  <c r="R54" i="41"/>
  <c r="Q54" i="41"/>
  <c r="P54" i="41"/>
  <c r="O54" i="41"/>
  <c r="N54" i="41"/>
  <c r="M54" i="41"/>
  <c r="L54" i="41"/>
  <c r="K54" i="41"/>
  <c r="J54" i="41"/>
  <c r="I54" i="41"/>
  <c r="G54" i="41"/>
  <c r="H53" i="41"/>
  <c r="G53" i="41"/>
  <c r="F53" i="41" s="1"/>
  <c r="H52" i="41"/>
  <c r="G52" i="41"/>
  <c r="H51" i="41"/>
  <c r="G51" i="41"/>
  <c r="H49" i="41"/>
  <c r="G49" i="41"/>
  <c r="F49" i="41" s="1"/>
  <c r="H48" i="41"/>
  <c r="G48" i="41"/>
  <c r="F48" i="41" s="1"/>
  <c r="H47" i="41"/>
  <c r="G47" i="41"/>
  <c r="H45" i="41"/>
  <c r="G45" i="41"/>
  <c r="H44" i="41"/>
  <c r="G44" i="41"/>
  <c r="F44" i="41" s="1"/>
  <c r="H43" i="41"/>
  <c r="G43" i="41"/>
  <c r="F43" i="41"/>
  <c r="H42" i="41"/>
  <c r="F42" i="41" s="1"/>
  <c r="G42" i="41"/>
  <c r="H40" i="41"/>
  <c r="G40" i="41"/>
  <c r="F40" i="41" s="1"/>
  <c r="H39" i="41"/>
  <c r="G39" i="41"/>
  <c r="H38" i="41"/>
  <c r="G38" i="41"/>
  <c r="F38" i="41"/>
  <c r="H37" i="41"/>
  <c r="F37" i="41" s="1"/>
  <c r="G37" i="41"/>
  <c r="H35" i="41"/>
  <c r="G35" i="41"/>
  <c r="F35" i="41" s="1"/>
  <c r="H34" i="41"/>
  <c r="G34" i="41"/>
  <c r="H33" i="41"/>
  <c r="G33" i="41"/>
  <c r="F33" i="41" s="1"/>
  <c r="H32" i="41"/>
  <c r="G32" i="41"/>
  <c r="H31" i="41"/>
  <c r="G31" i="41"/>
  <c r="H30" i="41"/>
  <c r="G30" i="41"/>
  <c r="F30" i="41" s="1"/>
  <c r="H29" i="41"/>
  <c r="G29" i="41"/>
  <c r="F29" i="41" s="1"/>
  <c r="H28" i="41"/>
  <c r="G28" i="41"/>
  <c r="H27" i="41"/>
  <c r="G27" i="41"/>
  <c r="H26" i="41"/>
  <c r="G26" i="41"/>
  <c r="F26" i="41" s="1"/>
  <c r="X24" i="41"/>
  <c r="W24" i="41"/>
  <c r="V24" i="41"/>
  <c r="U24" i="41"/>
  <c r="T24" i="41"/>
  <c r="S24" i="41"/>
  <c r="R24" i="41"/>
  <c r="Q24" i="41"/>
  <c r="H24" i="41" s="1"/>
  <c r="P24" i="41"/>
  <c r="O24" i="41"/>
  <c r="N24" i="41"/>
  <c r="M24" i="41"/>
  <c r="L24" i="41"/>
  <c r="K24" i="41"/>
  <c r="J24" i="41"/>
  <c r="I24" i="41"/>
  <c r="G24" i="41" s="1"/>
  <c r="F24" i="41" s="1"/>
  <c r="H23" i="41"/>
  <c r="G23" i="41"/>
  <c r="H22" i="41"/>
  <c r="G22" i="41"/>
  <c r="H21" i="41"/>
  <c r="G21" i="41"/>
  <c r="F21" i="41" s="1"/>
  <c r="H20" i="41"/>
  <c r="G20" i="41"/>
  <c r="F20" i="41"/>
  <c r="H19" i="41"/>
  <c r="F19" i="41" s="1"/>
  <c r="G19" i="41"/>
  <c r="H18" i="41"/>
  <c r="G18" i="41"/>
  <c r="F18" i="41" s="1"/>
  <c r="H17" i="41"/>
  <c r="G17" i="41"/>
  <c r="H16" i="41"/>
  <c r="G16" i="41"/>
  <c r="F16" i="41"/>
  <c r="H15" i="41"/>
  <c r="F15" i="41" s="1"/>
  <c r="G15" i="41"/>
  <c r="H14" i="41"/>
  <c r="G14" i="41"/>
  <c r="F14" i="41" s="1"/>
  <c r="H13" i="41"/>
  <c r="G13" i="41"/>
  <c r="H12" i="41"/>
  <c r="G12" i="41"/>
  <c r="F12" i="41" s="1"/>
  <c r="H11" i="41"/>
  <c r="G11" i="41"/>
  <c r="X10" i="41"/>
  <c r="W10" i="41"/>
  <c r="V10" i="41"/>
  <c r="U10" i="41"/>
  <c r="U9" i="41" s="1"/>
  <c r="T10" i="41"/>
  <c r="S10" i="41"/>
  <c r="R10" i="41"/>
  <c r="Q10" i="41"/>
  <c r="Q9" i="41" s="1"/>
  <c r="P10" i="41"/>
  <c r="O10" i="41"/>
  <c r="N10" i="41"/>
  <c r="M10" i="41"/>
  <c r="M9" i="41" s="1"/>
  <c r="L10" i="41"/>
  <c r="K10" i="41"/>
  <c r="J10" i="41"/>
  <c r="I10" i="41"/>
  <c r="I9" i="41" s="1"/>
  <c r="H10" i="41"/>
  <c r="W9" i="41"/>
  <c r="S9" i="41"/>
  <c r="O9" i="41"/>
  <c r="K9" i="41"/>
  <c r="H62" i="40"/>
  <c r="G62" i="40"/>
  <c r="F62" i="40" s="1"/>
  <c r="H61" i="40"/>
  <c r="F61" i="40" s="1"/>
  <c r="G61" i="40"/>
  <c r="H60" i="40"/>
  <c r="F60" i="40" s="1"/>
  <c r="G60" i="40"/>
  <c r="H59" i="40"/>
  <c r="G59" i="40"/>
  <c r="F59" i="40" s="1"/>
  <c r="H58" i="40"/>
  <c r="G58" i="40"/>
  <c r="F58" i="40" s="1"/>
  <c r="H57" i="40"/>
  <c r="G57" i="40"/>
  <c r="F57" i="40" s="1"/>
  <c r="H56" i="40"/>
  <c r="G56" i="40"/>
  <c r="H55" i="40"/>
  <c r="H54" i="40" s="1"/>
  <c r="G55" i="40"/>
  <c r="G54" i="40" s="1"/>
  <c r="X54" i="40"/>
  <c r="W54" i="40"/>
  <c r="V54" i="40"/>
  <c r="U54" i="40"/>
  <c r="T54" i="40"/>
  <c r="S54" i="40"/>
  <c r="R54" i="40"/>
  <c r="Q54" i="40"/>
  <c r="P54" i="40"/>
  <c r="O54" i="40"/>
  <c r="O9" i="40" s="1"/>
  <c r="N54" i="40"/>
  <c r="N9" i="40" s="1"/>
  <c r="M54" i="40"/>
  <c r="L54" i="40"/>
  <c r="K54" i="40"/>
  <c r="J54" i="40"/>
  <c r="I54" i="40"/>
  <c r="H53" i="40"/>
  <c r="G53" i="40"/>
  <c r="F53" i="40" s="1"/>
  <c r="H52" i="40"/>
  <c r="G52" i="40"/>
  <c r="H51" i="40"/>
  <c r="G51" i="40"/>
  <c r="F51" i="40" s="1"/>
  <c r="H49" i="40"/>
  <c r="G49" i="40"/>
  <c r="F49" i="40"/>
  <c r="H48" i="40"/>
  <c r="F48" i="40" s="1"/>
  <c r="G48" i="40"/>
  <c r="H47" i="40"/>
  <c r="G47" i="40"/>
  <c r="H45" i="40"/>
  <c r="G45" i="40"/>
  <c r="F45" i="40" s="1"/>
  <c r="H44" i="40"/>
  <c r="G44" i="40"/>
  <c r="F44" i="40" s="1"/>
  <c r="H43" i="40"/>
  <c r="G43" i="40"/>
  <c r="F43" i="40" s="1"/>
  <c r="H42" i="40"/>
  <c r="G42" i="40"/>
  <c r="H40" i="40"/>
  <c r="G40" i="40"/>
  <c r="H39" i="40"/>
  <c r="G39" i="40"/>
  <c r="F39" i="40"/>
  <c r="H38" i="40"/>
  <c r="G38" i="40"/>
  <c r="F38" i="40"/>
  <c r="H37" i="40"/>
  <c r="F37" i="40" s="1"/>
  <c r="G37" i="40"/>
  <c r="H35" i="40"/>
  <c r="G35" i="40"/>
  <c r="F35" i="40" s="1"/>
  <c r="H34" i="40"/>
  <c r="G34" i="40"/>
  <c r="F34" i="40" s="1"/>
  <c r="H33" i="40"/>
  <c r="G33" i="40"/>
  <c r="F33" i="40" s="1"/>
  <c r="H32" i="40"/>
  <c r="G32" i="40"/>
  <c r="H31" i="40"/>
  <c r="G31" i="40"/>
  <c r="H30" i="40"/>
  <c r="G30" i="40"/>
  <c r="F30" i="40"/>
  <c r="H29" i="40"/>
  <c r="F29" i="40" s="1"/>
  <c r="G29" i="40"/>
  <c r="H28" i="40"/>
  <c r="F28" i="40" s="1"/>
  <c r="G28" i="40"/>
  <c r="H27" i="40"/>
  <c r="G27" i="40"/>
  <c r="F27" i="40" s="1"/>
  <c r="H26" i="40"/>
  <c r="G26" i="40"/>
  <c r="F26" i="40" s="1"/>
  <c r="X24" i="40"/>
  <c r="W24" i="40"/>
  <c r="V24" i="40"/>
  <c r="U24" i="40"/>
  <c r="T24" i="40"/>
  <c r="S24" i="40"/>
  <c r="S9" i="40" s="1"/>
  <c r="R24" i="40"/>
  <c r="R9" i="40" s="1"/>
  <c r="Q24" i="40"/>
  <c r="P24" i="40"/>
  <c r="O24" i="40"/>
  <c r="N24" i="40"/>
  <c r="M24" i="40"/>
  <c r="L24" i="40"/>
  <c r="K24" i="40"/>
  <c r="K9" i="40" s="1"/>
  <c r="J24" i="40"/>
  <c r="J9" i="40" s="1"/>
  <c r="I24" i="40"/>
  <c r="H23" i="40"/>
  <c r="F23" i="40" s="1"/>
  <c r="G23" i="40"/>
  <c r="H22" i="40"/>
  <c r="G22" i="40"/>
  <c r="F22" i="40" s="1"/>
  <c r="H21" i="40"/>
  <c r="F21" i="40" s="1"/>
  <c r="G21" i="40"/>
  <c r="H20" i="40"/>
  <c r="G20" i="40"/>
  <c r="F20" i="40" s="1"/>
  <c r="H19" i="40"/>
  <c r="F19" i="40" s="1"/>
  <c r="G19" i="40"/>
  <c r="H18" i="40"/>
  <c r="G18" i="40"/>
  <c r="F18" i="40" s="1"/>
  <c r="H17" i="40"/>
  <c r="G17" i="40"/>
  <c r="F17" i="40" s="1"/>
  <c r="H16" i="40"/>
  <c r="G16" i="40"/>
  <c r="F16" i="40" s="1"/>
  <c r="H15" i="40"/>
  <c r="G15" i="40"/>
  <c r="H14" i="40"/>
  <c r="G14" i="40"/>
  <c r="H13" i="40"/>
  <c r="G13" i="40"/>
  <c r="F13" i="40"/>
  <c r="H12" i="40"/>
  <c r="G12" i="40"/>
  <c r="F12" i="40"/>
  <c r="H11" i="40"/>
  <c r="F11" i="40" s="1"/>
  <c r="G11" i="40"/>
  <c r="X10" i="40"/>
  <c r="X9" i="40" s="1"/>
  <c r="W10" i="40"/>
  <c r="V10" i="40"/>
  <c r="U10" i="40"/>
  <c r="T10" i="40"/>
  <c r="T9" i="40" s="1"/>
  <c r="S10" i="40"/>
  <c r="R10" i="40"/>
  <c r="Q10" i="40"/>
  <c r="P10" i="40"/>
  <c r="P9" i="40" s="1"/>
  <c r="O10" i="40"/>
  <c r="N10" i="40"/>
  <c r="M10" i="40"/>
  <c r="L10" i="40"/>
  <c r="L9" i="40" s="1"/>
  <c r="K10" i="40"/>
  <c r="J10" i="40"/>
  <c r="I10" i="40"/>
  <c r="H10" i="40"/>
  <c r="W9" i="40"/>
  <c r="V9" i="40"/>
  <c r="H62" i="39"/>
  <c r="G62" i="39"/>
  <c r="H61" i="39"/>
  <c r="G61" i="39"/>
  <c r="F61" i="39"/>
  <c r="H60" i="39"/>
  <c r="F60" i="39" s="1"/>
  <c r="G60" i="39"/>
  <c r="H59" i="39"/>
  <c r="G59" i="39"/>
  <c r="F59" i="39" s="1"/>
  <c r="H58" i="39"/>
  <c r="F58" i="39" s="1"/>
  <c r="G58" i="39"/>
  <c r="H57" i="39"/>
  <c r="G57" i="39"/>
  <c r="F57" i="39" s="1"/>
  <c r="H56" i="39"/>
  <c r="G56" i="39"/>
  <c r="G54" i="39" s="1"/>
  <c r="H55" i="39"/>
  <c r="G55" i="39"/>
  <c r="X54" i="39"/>
  <c r="W54" i="39"/>
  <c r="V54" i="39"/>
  <c r="U54" i="39"/>
  <c r="T54" i="39"/>
  <c r="S54" i="39"/>
  <c r="S9" i="39" s="1"/>
  <c r="R54" i="39"/>
  <c r="Q54" i="39"/>
  <c r="P54" i="39"/>
  <c r="O54" i="39"/>
  <c r="N54" i="39"/>
  <c r="M54" i="39"/>
  <c r="L54" i="39"/>
  <c r="K54" i="39"/>
  <c r="K9" i="39" s="1"/>
  <c r="J54" i="39"/>
  <c r="I54" i="39"/>
  <c r="H53" i="39"/>
  <c r="G53" i="39"/>
  <c r="F53" i="39" s="1"/>
  <c r="H52" i="39"/>
  <c r="G52" i="39"/>
  <c r="H51" i="39"/>
  <c r="G51" i="39"/>
  <c r="F51" i="39" s="1"/>
  <c r="H49" i="39"/>
  <c r="F49" i="39" s="1"/>
  <c r="G49" i="39"/>
  <c r="H48" i="39"/>
  <c r="G48" i="39"/>
  <c r="F48" i="39" s="1"/>
  <c r="H47" i="39"/>
  <c r="G47" i="39"/>
  <c r="H45" i="39"/>
  <c r="G45" i="39"/>
  <c r="F45" i="39" s="1"/>
  <c r="H44" i="39"/>
  <c r="G44" i="39"/>
  <c r="F44" i="39" s="1"/>
  <c r="H43" i="39"/>
  <c r="G43" i="39"/>
  <c r="F43" i="39" s="1"/>
  <c r="H42" i="39"/>
  <c r="G42" i="39"/>
  <c r="H40" i="39"/>
  <c r="G40" i="39"/>
  <c r="F40" i="39" s="1"/>
  <c r="H39" i="39"/>
  <c r="G39" i="39"/>
  <c r="F39" i="39" s="1"/>
  <c r="H38" i="39"/>
  <c r="G38" i="39"/>
  <c r="F38" i="39"/>
  <c r="H37" i="39"/>
  <c r="G37" i="39"/>
  <c r="H35" i="39"/>
  <c r="G35" i="39"/>
  <c r="F35" i="39" s="1"/>
  <c r="H34" i="39"/>
  <c r="G34" i="39"/>
  <c r="F34" i="39" s="1"/>
  <c r="H33" i="39"/>
  <c r="G33" i="39"/>
  <c r="F33" i="39" s="1"/>
  <c r="H32" i="39"/>
  <c r="G32" i="39"/>
  <c r="H31" i="39"/>
  <c r="G31" i="39"/>
  <c r="H30" i="39"/>
  <c r="G30" i="39"/>
  <c r="F30" i="39" s="1"/>
  <c r="H29" i="39"/>
  <c r="G29" i="39"/>
  <c r="F29" i="39" s="1"/>
  <c r="H28" i="39"/>
  <c r="F28" i="39" s="1"/>
  <c r="G28" i="39"/>
  <c r="H27" i="39"/>
  <c r="G27" i="39"/>
  <c r="F27" i="39" s="1"/>
  <c r="H26" i="39"/>
  <c r="G26" i="39"/>
  <c r="F26" i="39"/>
  <c r="X24" i="39"/>
  <c r="W24" i="39"/>
  <c r="V24" i="39"/>
  <c r="U24" i="39"/>
  <c r="T24" i="39"/>
  <c r="S24" i="39"/>
  <c r="R24" i="39"/>
  <c r="Q24" i="39"/>
  <c r="H24" i="39" s="1"/>
  <c r="P24" i="39"/>
  <c r="O24" i="39"/>
  <c r="N24" i="39"/>
  <c r="M24" i="39"/>
  <c r="L24" i="39"/>
  <c r="K24" i="39"/>
  <c r="J24" i="39"/>
  <c r="I24" i="39"/>
  <c r="G24" i="39" s="1"/>
  <c r="F24" i="39" s="1"/>
  <c r="H23" i="39"/>
  <c r="F23" i="39" s="1"/>
  <c r="G23" i="39"/>
  <c r="H22" i="39"/>
  <c r="G22" i="39"/>
  <c r="H21" i="39"/>
  <c r="G21" i="39"/>
  <c r="F21" i="39"/>
  <c r="H20" i="39"/>
  <c r="G20" i="39"/>
  <c r="F20" i="39" s="1"/>
  <c r="H19" i="39"/>
  <c r="F19" i="39" s="1"/>
  <c r="G19" i="39"/>
  <c r="H18" i="39"/>
  <c r="G18" i="39"/>
  <c r="H17" i="39"/>
  <c r="G17" i="39"/>
  <c r="H16" i="39"/>
  <c r="G16" i="39"/>
  <c r="F16" i="39"/>
  <c r="H15" i="39"/>
  <c r="G15" i="39"/>
  <c r="H14" i="39"/>
  <c r="G14" i="39"/>
  <c r="F14" i="39" s="1"/>
  <c r="H13" i="39"/>
  <c r="G13" i="39"/>
  <c r="F13" i="39" s="1"/>
  <c r="H12" i="39"/>
  <c r="F12" i="39" s="1"/>
  <c r="G12" i="39"/>
  <c r="H11" i="39"/>
  <c r="G11" i="39"/>
  <c r="X10" i="39"/>
  <c r="X9" i="39" s="1"/>
  <c r="W10" i="39"/>
  <c r="V10" i="39"/>
  <c r="U10" i="39"/>
  <c r="U9" i="39" s="1"/>
  <c r="T10" i="39"/>
  <c r="T9" i="39" s="1"/>
  <c r="S10" i="39"/>
  <c r="R10" i="39"/>
  <c r="Q10" i="39"/>
  <c r="Q9" i="39" s="1"/>
  <c r="P10" i="39"/>
  <c r="P9" i="39" s="1"/>
  <c r="O10" i="39"/>
  <c r="N10" i="39"/>
  <c r="M10" i="39"/>
  <c r="M9" i="39" s="1"/>
  <c r="L10" i="39"/>
  <c r="L9" i="39" s="1"/>
  <c r="K10" i="39"/>
  <c r="J10" i="39"/>
  <c r="I10" i="39"/>
  <c r="I9" i="39" s="1"/>
  <c r="V9" i="39"/>
  <c r="R9" i="39"/>
  <c r="N9" i="39"/>
  <c r="J9" i="39"/>
  <c r="H62" i="38"/>
  <c r="G62" i="38"/>
  <c r="F62" i="38" s="1"/>
  <c r="H61" i="38"/>
  <c r="G61" i="38"/>
  <c r="F61" i="38"/>
  <c r="H60" i="38"/>
  <c r="F60" i="38" s="1"/>
  <c r="G60" i="38"/>
  <c r="H59" i="38"/>
  <c r="G59" i="38"/>
  <c r="F59" i="38" s="1"/>
  <c r="H58" i="38"/>
  <c r="G58" i="38"/>
  <c r="F58" i="38" s="1"/>
  <c r="H57" i="38"/>
  <c r="G57" i="38"/>
  <c r="F57" i="38" s="1"/>
  <c r="H56" i="38"/>
  <c r="G56" i="38"/>
  <c r="H55" i="38"/>
  <c r="H54" i="38" s="1"/>
  <c r="G55" i="38"/>
  <c r="F55" i="38" s="1"/>
  <c r="X54" i="38"/>
  <c r="W54" i="38"/>
  <c r="V54" i="38"/>
  <c r="U54" i="38"/>
  <c r="T54" i="38"/>
  <c r="S54" i="38"/>
  <c r="R54" i="38"/>
  <c r="Q54" i="38"/>
  <c r="P54" i="38"/>
  <c r="O54" i="38"/>
  <c r="N54" i="38"/>
  <c r="M54" i="38"/>
  <c r="L54" i="38"/>
  <c r="K54" i="38"/>
  <c r="J54" i="38"/>
  <c r="I54" i="38"/>
  <c r="G54" i="38"/>
  <c r="H53" i="38"/>
  <c r="G53" i="38"/>
  <c r="H52" i="38"/>
  <c r="F52" i="38" s="1"/>
  <c r="G52" i="38"/>
  <c r="H51" i="38"/>
  <c r="G51" i="38"/>
  <c r="H49" i="38"/>
  <c r="F49" i="38" s="1"/>
  <c r="G49" i="38"/>
  <c r="H48" i="38"/>
  <c r="G48" i="38"/>
  <c r="H47" i="38"/>
  <c r="G47" i="38"/>
  <c r="H45" i="38"/>
  <c r="G45" i="38"/>
  <c r="H44" i="38"/>
  <c r="G44" i="38"/>
  <c r="H43" i="38"/>
  <c r="G43" i="38"/>
  <c r="H42" i="38"/>
  <c r="F42" i="38" s="1"/>
  <c r="G42" i="38"/>
  <c r="H40" i="38"/>
  <c r="G40" i="38"/>
  <c r="H39" i="38"/>
  <c r="F39" i="38" s="1"/>
  <c r="G39" i="38"/>
  <c r="H38" i="38"/>
  <c r="G38" i="38"/>
  <c r="H37" i="38"/>
  <c r="G37" i="38"/>
  <c r="H35" i="38"/>
  <c r="G35" i="38"/>
  <c r="H34" i="38"/>
  <c r="G34" i="38"/>
  <c r="H33" i="38"/>
  <c r="G33" i="38"/>
  <c r="H32" i="38"/>
  <c r="G32" i="38"/>
  <c r="H31" i="38"/>
  <c r="G31" i="38"/>
  <c r="H30" i="38"/>
  <c r="G30" i="38"/>
  <c r="H29" i="38"/>
  <c r="G29" i="38"/>
  <c r="H28" i="38"/>
  <c r="G28" i="38"/>
  <c r="H27" i="38"/>
  <c r="G27" i="38"/>
  <c r="H26" i="38"/>
  <c r="G26" i="38"/>
  <c r="X24" i="38"/>
  <c r="W24" i="38"/>
  <c r="W9" i="38" s="1"/>
  <c r="V24" i="38"/>
  <c r="U24" i="38"/>
  <c r="T24" i="38"/>
  <c r="S24" i="38"/>
  <c r="R24" i="38"/>
  <c r="Q24" i="38"/>
  <c r="P24" i="38"/>
  <c r="O24" i="38"/>
  <c r="N24" i="38"/>
  <c r="M24" i="38"/>
  <c r="L24" i="38"/>
  <c r="K24" i="38"/>
  <c r="K9" i="38" s="1"/>
  <c r="J24" i="38"/>
  <c r="I24" i="38"/>
  <c r="H23" i="38"/>
  <c r="F23" i="38" s="1"/>
  <c r="G23" i="38"/>
  <c r="H22" i="38"/>
  <c r="G22" i="38"/>
  <c r="H21" i="38"/>
  <c r="G21" i="38"/>
  <c r="F21" i="38"/>
  <c r="H20" i="38"/>
  <c r="G20" i="38"/>
  <c r="F20" i="38" s="1"/>
  <c r="H19" i="38"/>
  <c r="F19" i="38" s="1"/>
  <c r="G19" i="38"/>
  <c r="H18" i="38"/>
  <c r="G18" i="38"/>
  <c r="F18" i="38" s="1"/>
  <c r="H17" i="38"/>
  <c r="G17" i="38"/>
  <c r="F17" i="38" s="1"/>
  <c r="H16" i="38"/>
  <c r="G16" i="38"/>
  <c r="F16" i="38" s="1"/>
  <c r="H15" i="38"/>
  <c r="F15" i="38" s="1"/>
  <c r="G15" i="38"/>
  <c r="H14" i="38"/>
  <c r="G14" i="38"/>
  <c r="H13" i="38"/>
  <c r="G13" i="38"/>
  <c r="F13" i="38"/>
  <c r="H12" i="38"/>
  <c r="G12" i="38"/>
  <c r="F12" i="38" s="1"/>
  <c r="H11" i="38"/>
  <c r="F11" i="38" s="1"/>
  <c r="G11" i="38"/>
  <c r="X10" i="38"/>
  <c r="X9" i="38" s="1"/>
  <c r="W10" i="38"/>
  <c r="V10" i="38"/>
  <c r="V9" i="38" s="1"/>
  <c r="U10" i="38"/>
  <c r="U9" i="38" s="1"/>
  <c r="T10" i="38"/>
  <c r="T9" i="38" s="1"/>
  <c r="S10" i="38"/>
  <c r="R10" i="38"/>
  <c r="R9" i="38" s="1"/>
  <c r="Q10" i="38"/>
  <c r="Q9" i="38" s="1"/>
  <c r="P10" i="38"/>
  <c r="P9" i="38" s="1"/>
  <c r="O10" i="38"/>
  <c r="N10" i="38"/>
  <c r="N9" i="38" s="1"/>
  <c r="M10" i="38"/>
  <c r="M9" i="38" s="1"/>
  <c r="L10" i="38"/>
  <c r="L9" i="38" s="1"/>
  <c r="K10" i="38"/>
  <c r="J10" i="38"/>
  <c r="J9" i="38" s="1"/>
  <c r="I10" i="38"/>
  <c r="I9" i="38" s="1"/>
  <c r="S9" i="38"/>
  <c r="O9" i="38"/>
  <c r="H62" i="37"/>
  <c r="G62" i="37"/>
  <c r="F62" i="37" s="1"/>
  <c r="H61" i="37"/>
  <c r="G61" i="37"/>
  <c r="F61" i="37"/>
  <c r="H60" i="37"/>
  <c r="F60" i="37" s="1"/>
  <c r="G60" i="37"/>
  <c r="H59" i="37"/>
  <c r="G59" i="37"/>
  <c r="F59" i="37" s="1"/>
  <c r="H58" i="37"/>
  <c r="G58" i="37"/>
  <c r="H57" i="37"/>
  <c r="G57" i="37"/>
  <c r="F57" i="37"/>
  <c r="H56" i="37"/>
  <c r="G56" i="37"/>
  <c r="H55" i="37"/>
  <c r="H54" i="37" s="1"/>
  <c r="G55" i="37"/>
  <c r="F55" i="37" s="1"/>
  <c r="X54" i="37"/>
  <c r="W54" i="37"/>
  <c r="V54" i="37"/>
  <c r="U54" i="37"/>
  <c r="T54" i="37"/>
  <c r="S54" i="37"/>
  <c r="R54" i="37"/>
  <c r="R9" i="37" s="1"/>
  <c r="Q54" i="37"/>
  <c r="P54" i="37"/>
  <c r="O54" i="37"/>
  <c r="N54" i="37"/>
  <c r="M54" i="37"/>
  <c r="L54" i="37"/>
  <c r="K54" i="37"/>
  <c r="J54" i="37"/>
  <c r="J9" i="37" s="1"/>
  <c r="I54" i="37"/>
  <c r="H53" i="37"/>
  <c r="G53" i="37"/>
  <c r="F53" i="37" s="1"/>
  <c r="H52" i="37"/>
  <c r="G52" i="37"/>
  <c r="H51" i="37"/>
  <c r="G51" i="37"/>
  <c r="F51" i="37" s="1"/>
  <c r="H49" i="37"/>
  <c r="G49" i="37"/>
  <c r="H48" i="37"/>
  <c r="G48" i="37"/>
  <c r="F48" i="37"/>
  <c r="H47" i="37"/>
  <c r="F47" i="37" s="1"/>
  <c r="G47" i="37"/>
  <c r="H45" i="37"/>
  <c r="G45" i="37"/>
  <c r="F45" i="37" s="1"/>
  <c r="H44" i="37"/>
  <c r="G44" i="37"/>
  <c r="H43" i="37"/>
  <c r="G43" i="37"/>
  <c r="F43" i="37" s="1"/>
  <c r="H42" i="37"/>
  <c r="G42" i="37"/>
  <c r="H40" i="37"/>
  <c r="G40" i="37"/>
  <c r="H39" i="37"/>
  <c r="G39" i="37"/>
  <c r="F39" i="37" s="1"/>
  <c r="H38" i="37"/>
  <c r="G38" i="37"/>
  <c r="F38" i="37" s="1"/>
  <c r="H37" i="37"/>
  <c r="G37" i="37"/>
  <c r="H35" i="37"/>
  <c r="G35" i="37"/>
  <c r="F35" i="37" s="1"/>
  <c r="H34" i="37"/>
  <c r="G34" i="37"/>
  <c r="F34" i="37" s="1"/>
  <c r="H33" i="37"/>
  <c r="G33" i="37"/>
  <c r="F33" i="37"/>
  <c r="H32" i="37"/>
  <c r="F32" i="37" s="1"/>
  <c r="G32" i="37"/>
  <c r="H31" i="37"/>
  <c r="G31" i="37"/>
  <c r="F31" i="37" s="1"/>
  <c r="H30" i="37"/>
  <c r="G30" i="37"/>
  <c r="H29" i="37"/>
  <c r="G29" i="37"/>
  <c r="F29" i="37"/>
  <c r="H28" i="37"/>
  <c r="F28" i="37" s="1"/>
  <c r="G28" i="37"/>
  <c r="H27" i="37"/>
  <c r="G27" i="37"/>
  <c r="F27" i="37" s="1"/>
  <c r="H26" i="37"/>
  <c r="G26" i="37"/>
  <c r="F26" i="37" s="1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3" i="37"/>
  <c r="F23" i="37" s="1"/>
  <c r="G23" i="37"/>
  <c r="H22" i="37"/>
  <c r="G22" i="37"/>
  <c r="F22" i="37" s="1"/>
  <c r="H21" i="37"/>
  <c r="G21" i="37"/>
  <c r="H20" i="37"/>
  <c r="G20" i="37"/>
  <c r="F20" i="37"/>
  <c r="H19" i="37"/>
  <c r="F19" i="37" s="1"/>
  <c r="G19" i="37"/>
  <c r="H18" i="37"/>
  <c r="G18" i="37"/>
  <c r="F18" i="37" s="1"/>
  <c r="H17" i="37"/>
  <c r="G17" i="37"/>
  <c r="H16" i="37"/>
  <c r="G16" i="37"/>
  <c r="F16" i="37"/>
  <c r="H15" i="37"/>
  <c r="F15" i="37" s="1"/>
  <c r="G15" i="37"/>
  <c r="H14" i="37"/>
  <c r="G14" i="37"/>
  <c r="F14" i="37" s="1"/>
  <c r="H13" i="37"/>
  <c r="G13" i="37"/>
  <c r="H12" i="37"/>
  <c r="G12" i="37"/>
  <c r="F12" i="37" s="1"/>
  <c r="H11" i="37"/>
  <c r="F11" i="37" s="1"/>
  <c r="G11" i="37"/>
  <c r="X10" i="37"/>
  <c r="X9" i="37" s="1"/>
  <c r="W10" i="37"/>
  <c r="V10" i="37"/>
  <c r="U10" i="37"/>
  <c r="U9" i="37" s="1"/>
  <c r="T10" i="37"/>
  <c r="T9" i="37" s="1"/>
  <c r="S10" i="37"/>
  <c r="R10" i="37"/>
  <c r="Q10" i="37"/>
  <c r="Q9" i="37" s="1"/>
  <c r="P10" i="37"/>
  <c r="P9" i="37" s="1"/>
  <c r="O10" i="37"/>
  <c r="N10" i="37"/>
  <c r="M10" i="37"/>
  <c r="M9" i="37" s="1"/>
  <c r="L10" i="37"/>
  <c r="G10" i="37" s="1"/>
  <c r="K10" i="37"/>
  <c r="J10" i="37"/>
  <c r="I10" i="37"/>
  <c r="I9" i="37" s="1"/>
  <c r="H10" i="37"/>
  <c r="W9" i="37"/>
  <c r="V9" i="37"/>
  <c r="S9" i="37"/>
  <c r="O9" i="37"/>
  <c r="N9" i="37"/>
  <c r="K9" i="37"/>
  <c r="H62" i="36"/>
  <c r="G62" i="36"/>
  <c r="F62" i="36" s="1"/>
  <c r="H61" i="36"/>
  <c r="G61" i="36"/>
  <c r="H60" i="36"/>
  <c r="G60" i="36"/>
  <c r="F60" i="36" s="1"/>
  <c r="H59" i="36"/>
  <c r="G59" i="36"/>
  <c r="H58" i="36"/>
  <c r="G58" i="36"/>
  <c r="H57" i="36"/>
  <c r="F57" i="36" s="1"/>
  <c r="G57" i="36"/>
  <c r="H56" i="36"/>
  <c r="G56" i="36"/>
  <c r="F56" i="36" s="1"/>
  <c r="H55" i="36"/>
  <c r="F55" i="36" s="1"/>
  <c r="G55" i="36"/>
  <c r="X54" i="36"/>
  <c r="W54" i="36"/>
  <c r="V54" i="36"/>
  <c r="U54" i="36"/>
  <c r="T54" i="36"/>
  <c r="S54" i="36"/>
  <c r="R54" i="36"/>
  <c r="Q54" i="36"/>
  <c r="P54" i="36"/>
  <c r="O54" i="36"/>
  <c r="N54" i="36"/>
  <c r="M54" i="36"/>
  <c r="L54" i="36"/>
  <c r="K54" i="36"/>
  <c r="J54" i="36"/>
  <c r="I54" i="36"/>
  <c r="H53" i="36"/>
  <c r="G53" i="36"/>
  <c r="H52" i="36"/>
  <c r="G52" i="36"/>
  <c r="H51" i="36"/>
  <c r="G51" i="36"/>
  <c r="H49" i="36"/>
  <c r="G49" i="36"/>
  <c r="H48" i="36"/>
  <c r="G48" i="36"/>
  <c r="H47" i="36"/>
  <c r="G47" i="36"/>
  <c r="H45" i="36"/>
  <c r="F45" i="36" s="1"/>
  <c r="G45" i="36"/>
  <c r="H44" i="36"/>
  <c r="G44" i="36"/>
  <c r="H43" i="36"/>
  <c r="G43" i="36"/>
  <c r="H42" i="36"/>
  <c r="G42" i="36"/>
  <c r="H40" i="36"/>
  <c r="G40" i="36"/>
  <c r="H39" i="36"/>
  <c r="G39" i="36"/>
  <c r="H38" i="36"/>
  <c r="G38" i="36"/>
  <c r="F38" i="36" s="1"/>
  <c r="H37" i="36"/>
  <c r="G37" i="36"/>
  <c r="F37" i="36" s="1"/>
  <c r="H35" i="36"/>
  <c r="F35" i="36" s="1"/>
  <c r="G35" i="36"/>
  <c r="H34" i="36"/>
  <c r="G34" i="36"/>
  <c r="H33" i="36"/>
  <c r="G33" i="36"/>
  <c r="H32" i="36"/>
  <c r="G32" i="36"/>
  <c r="H31" i="36"/>
  <c r="G31" i="36"/>
  <c r="H30" i="36"/>
  <c r="G30" i="36"/>
  <c r="H29" i="36"/>
  <c r="G29" i="36"/>
  <c r="H28" i="36"/>
  <c r="G28" i="36"/>
  <c r="F28" i="36" s="1"/>
  <c r="H27" i="36"/>
  <c r="G27" i="36"/>
  <c r="H26" i="36"/>
  <c r="G26" i="36"/>
  <c r="X24" i="36"/>
  <c r="W24" i="36"/>
  <c r="V24" i="36"/>
  <c r="U24" i="36"/>
  <c r="T24" i="36"/>
  <c r="S24" i="36"/>
  <c r="R24" i="36"/>
  <c r="Q24" i="36"/>
  <c r="P24" i="36"/>
  <c r="O24" i="36"/>
  <c r="N24" i="36"/>
  <c r="M24" i="36"/>
  <c r="L24" i="36"/>
  <c r="K24" i="36"/>
  <c r="J24" i="36"/>
  <c r="I24" i="36"/>
  <c r="H23" i="36"/>
  <c r="G23" i="36"/>
  <c r="F23" i="36" s="1"/>
  <c r="H22" i="36"/>
  <c r="G22" i="36"/>
  <c r="H21" i="36"/>
  <c r="G21" i="36"/>
  <c r="F21" i="36" s="1"/>
  <c r="H20" i="36"/>
  <c r="G20" i="36"/>
  <c r="F20" i="36" s="1"/>
  <c r="H19" i="36"/>
  <c r="G19" i="36"/>
  <c r="H18" i="36"/>
  <c r="G18" i="36"/>
  <c r="H17" i="36"/>
  <c r="G17" i="36"/>
  <c r="F17" i="36" s="1"/>
  <c r="H16" i="36"/>
  <c r="G16" i="36"/>
  <c r="H15" i="36"/>
  <c r="G15" i="36"/>
  <c r="F15" i="36" s="1"/>
  <c r="H14" i="36"/>
  <c r="G14" i="36"/>
  <c r="H13" i="36"/>
  <c r="G13" i="36"/>
  <c r="H12" i="36"/>
  <c r="G12" i="36"/>
  <c r="H11" i="36"/>
  <c r="G11" i="36"/>
  <c r="X10" i="36"/>
  <c r="W10" i="36"/>
  <c r="V10" i="36"/>
  <c r="U10" i="36"/>
  <c r="T10" i="36"/>
  <c r="S10" i="36"/>
  <c r="R10" i="36"/>
  <c r="Q10" i="36"/>
  <c r="P10" i="36"/>
  <c r="O10" i="36"/>
  <c r="N10" i="36"/>
  <c r="M10" i="36"/>
  <c r="L10" i="36"/>
  <c r="K10" i="36"/>
  <c r="J10" i="36"/>
  <c r="I10" i="36"/>
  <c r="H62" i="35"/>
  <c r="G62" i="35"/>
  <c r="H61" i="35"/>
  <c r="G61" i="35"/>
  <c r="F61" i="35"/>
  <c r="H60" i="35"/>
  <c r="F60" i="35" s="1"/>
  <c r="G60" i="35"/>
  <c r="H59" i="35"/>
  <c r="G59" i="35"/>
  <c r="F59" i="35" s="1"/>
  <c r="H58" i="35"/>
  <c r="G58" i="35"/>
  <c r="H57" i="35"/>
  <c r="G57" i="35"/>
  <c r="F57" i="35" s="1"/>
  <c r="H56" i="35"/>
  <c r="G56" i="35"/>
  <c r="H55" i="35"/>
  <c r="H54" i="35" s="1"/>
  <c r="G55" i="35"/>
  <c r="F55" i="35" s="1"/>
  <c r="X54" i="35"/>
  <c r="W54" i="35"/>
  <c r="V54" i="35"/>
  <c r="U54" i="35"/>
  <c r="T54" i="35"/>
  <c r="S54" i="35"/>
  <c r="R54" i="35"/>
  <c r="Q54" i="35"/>
  <c r="P54" i="35"/>
  <c r="O54" i="35"/>
  <c r="O9" i="35" s="1"/>
  <c r="N54" i="35"/>
  <c r="M54" i="35"/>
  <c r="L54" i="35"/>
  <c r="K54" i="35"/>
  <c r="J54" i="35"/>
  <c r="I54" i="35"/>
  <c r="H53" i="35"/>
  <c r="G53" i="35"/>
  <c r="F53" i="35" s="1"/>
  <c r="H52" i="35"/>
  <c r="G52" i="35"/>
  <c r="H51" i="35"/>
  <c r="G51" i="35"/>
  <c r="F51" i="35" s="1"/>
  <c r="H49" i="35"/>
  <c r="G49" i="35"/>
  <c r="F49" i="35" s="1"/>
  <c r="H48" i="35"/>
  <c r="G48" i="35"/>
  <c r="F48" i="35" s="1"/>
  <c r="H47" i="35"/>
  <c r="F47" i="35" s="1"/>
  <c r="G47" i="35"/>
  <c r="H45" i="35"/>
  <c r="G45" i="35"/>
  <c r="H44" i="35"/>
  <c r="G44" i="35"/>
  <c r="H43" i="35"/>
  <c r="G43" i="35"/>
  <c r="F43" i="35"/>
  <c r="H42" i="35"/>
  <c r="F42" i="35" s="1"/>
  <c r="G42" i="35"/>
  <c r="H40" i="35"/>
  <c r="G40" i="35"/>
  <c r="F40" i="35" s="1"/>
  <c r="H39" i="35"/>
  <c r="G39" i="35"/>
  <c r="H38" i="35"/>
  <c r="G38" i="35"/>
  <c r="F38" i="35"/>
  <c r="H37" i="35"/>
  <c r="F37" i="35" s="1"/>
  <c r="G37" i="35"/>
  <c r="H35" i="35"/>
  <c r="G35" i="35"/>
  <c r="F35" i="35" s="1"/>
  <c r="H34" i="35"/>
  <c r="G34" i="35"/>
  <c r="H33" i="35"/>
  <c r="G33" i="35"/>
  <c r="F33" i="35" s="1"/>
  <c r="H32" i="35"/>
  <c r="G32" i="35"/>
  <c r="H31" i="35"/>
  <c r="G31" i="35"/>
  <c r="H30" i="35"/>
  <c r="G30" i="35"/>
  <c r="F30" i="35" s="1"/>
  <c r="H29" i="35"/>
  <c r="G29" i="35"/>
  <c r="F29" i="35" s="1"/>
  <c r="H28" i="35"/>
  <c r="G28" i="35"/>
  <c r="H27" i="35"/>
  <c r="G27" i="35"/>
  <c r="H26" i="35"/>
  <c r="G26" i="35"/>
  <c r="F26" i="35" s="1"/>
  <c r="X24" i="35"/>
  <c r="W24" i="35"/>
  <c r="V24" i="35"/>
  <c r="U24" i="35"/>
  <c r="T24" i="35"/>
  <c r="S24" i="35"/>
  <c r="R24" i="35"/>
  <c r="Q24" i="35"/>
  <c r="H24" i="35" s="1"/>
  <c r="P24" i="35"/>
  <c r="O24" i="35"/>
  <c r="N24" i="35"/>
  <c r="M24" i="35"/>
  <c r="L24" i="35"/>
  <c r="K24" i="35"/>
  <c r="J24" i="35"/>
  <c r="I24" i="35"/>
  <c r="H23" i="35"/>
  <c r="G23" i="35"/>
  <c r="H22" i="35"/>
  <c r="G22" i="35"/>
  <c r="F22" i="35" s="1"/>
  <c r="H21" i="35"/>
  <c r="G21" i="35"/>
  <c r="F21" i="35" s="1"/>
  <c r="H20" i="35"/>
  <c r="G20" i="35"/>
  <c r="F20" i="35" s="1"/>
  <c r="H19" i="35"/>
  <c r="F19" i="35" s="1"/>
  <c r="G19" i="35"/>
  <c r="H18" i="35"/>
  <c r="G18" i="35"/>
  <c r="H17" i="35"/>
  <c r="G17" i="35"/>
  <c r="H16" i="35"/>
  <c r="G16" i="35"/>
  <c r="F16" i="35"/>
  <c r="H15" i="35"/>
  <c r="G15" i="35"/>
  <c r="H14" i="35"/>
  <c r="G14" i="35"/>
  <c r="F14" i="35" s="1"/>
  <c r="H13" i="35"/>
  <c r="G13" i="35"/>
  <c r="F13" i="35" s="1"/>
  <c r="H12" i="35"/>
  <c r="G12" i="35"/>
  <c r="F12" i="35" s="1"/>
  <c r="H11" i="35"/>
  <c r="F11" i="35" s="1"/>
  <c r="G11" i="35"/>
  <c r="X10" i="35"/>
  <c r="X9" i="35" s="1"/>
  <c r="W10" i="35"/>
  <c r="V10" i="35"/>
  <c r="U10" i="35"/>
  <c r="T10" i="35"/>
  <c r="H10" i="35" s="1"/>
  <c r="S10" i="35"/>
  <c r="R10" i="35"/>
  <c r="Q10" i="35"/>
  <c r="P10" i="35"/>
  <c r="P9" i="35" s="1"/>
  <c r="O10" i="35"/>
  <c r="N10" i="35"/>
  <c r="M10" i="35"/>
  <c r="L10" i="35"/>
  <c r="L9" i="35" s="1"/>
  <c r="K10" i="35"/>
  <c r="J10" i="35"/>
  <c r="I10" i="35"/>
  <c r="W9" i="35"/>
  <c r="S9" i="35"/>
  <c r="K9" i="35"/>
  <c r="H62" i="34"/>
  <c r="G62" i="34"/>
  <c r="F62" i="34" s="1"/>
  <c r="H61" i="34"/>
  <c r="G61" i="34"/>
  <c r="F61" i="34"/>
  <c r="H60" i="34"/>
  <c r="F60" i="34" s="1"/>
  <c r="G60" i="34"/>
  <c r="H59" i="34"/>
  <c r="G59" i="34"/>
  <c r="F59" i="34" s="1"/>
  <c r="H58" i="34"/>
  <c r="F58" i="34" s="1"/>
  <c r="G58" i="34"/>
  <c r="H57" i="34"/>
  <c r="G57" i="34"/>
  <c r="F57" i="34" s="1"/>
  <c r="H56" i="34"/>
  <c r="G56" i="34"/>
  <c r="H55" i="34"/>
  <c r="G55" i="34"/>
  <c r="X54" i="34"/>
  <c r="W54" i="34"/>
  <c r="V54" i="34"/>
  <c r="U54" i="34"/>
  <c r="T54" i="34"/>
  <c r="S54" i="34"/>
  <c r="R54" i="34"/>
  <c r="Q54" i="34"/>
  <c r="P54" i="34"/>
  <c r="O54" i="34"/>
  <c r="N54" i="34"/>
  <c r="M54" i="34"/>
  <c r="L54" i="34"/>
  <c r="K54" i="34"/>
  <c r="J54" i="34"/>
  <c r="I54" i="34"/>
  <c r="H53" i="34"/>
  <c r="G53" i="34"/>
  <c r="F53" i="34" s="1"/>
  <c r="H52" i="34"/>
  <c r="G52" i="34"/>
  <c r="H51" i="34"/>
  <c r="G51" i="34"/>
  <c r="H49" i="34"/>
  <c r="G49" i="34"/>
  <c r="F49" i="34"/>
  <c r="H48" i="34"/>
  <c r="G48" i="34"/>
  <c r="F48" i="34" s="1"/>
  <c r="H47" i="34"/>
  <c r="F47" i="34" s="1"/>
  <c r="G47" i="34"/>
  <c r="H45" i="34"/>
  <c r="G45" i="34"/>
  <c r="F45" i="34" s="1"/>
  <c r="H44" i="34"/>
  <c r="G44" i="34"/>
  <c r="F44" i="34" s="1"/>
  <c r="H43" i="34"/>
  <c r="G43" i="34"/>
  <c r="F43" i="34" s="1"/>
  <c r="H42" i="34"/>
  <c r="G42" i="34"/>
  <c r="H40" i="34"/>
  <c r="G40" i="34"/>
  <c r="H39" i="34"/>
  <c r="G39" i="34"/>
  <c r="F39" i="34"/>
  <c r="H38" i="34"/>
  <c r="G38" i="34"/>
  <c r="F38" i="34" s="1"/>
  <c r="H37" i="34"/>
  <c r="F37" i="34" s="1"/>
  <c r="G37" i="34"/>
  <c r="H35" i="34"/>
  <c r="G35" i="34"/>
  <c r="F35" i="34" s="1"/>
  <c r="H34" i="34"/>
  <c r="G34" i="34"/>
  <c r="F34" i="34" s="1"/>
  <c r="H33" i="34"/>
  <c r="G33" i="34"/>
  <c r="F33" i="34" s="1"/>
  <c r="H32" i="34"/>
  <c r="F32" i="34" s="1"/>
  <c r="G32" i="34"/>
  <c r="H31" i="34"/>
  <c r="G31" i="34"/>
  <c r="H30" i="34"/>
  <c r="G30" i="34"/>
  <c r="F30" i="34"/>
  <c r="H29" i="34"/>
  <c r="G29" i="34"/>
  <c r="F29" i="34" s="1"/>
  <c r="H28" i="34"/>
  <c r="F28" i="34" s="1"/>
  <c r="G28" i="34"/>
  <c r="H27" i="34"/>
  <c r="G27" i="34"/>
  <c r="F27" i="34" s="1"/>
  <c r="H26" i="34"/>
  <c r="G26" i="34"/>
  <c r="F26" i="34" s="1"/>
  <c r="X24" i="34"/>
  <c r="W24" i="34"/>
  <c r="V24" i="34"/>
  <c r="U24" i="34"/>
  <c r="T24" i="34"/>
  <c r="S24" i="34"/>
  <c r="R24" i="34"/>
  <c r="Q24" i="34"/>
  <c r="P24" i="34"/>
  <c r="O24" i="34"/>
  <c r="N24" i="34"/>
  <c r="M24" i="34"/>
  <c r="L24" i="34"/>
  <c r="K24" i="34"/>
  <c r="J24" i="34"/>
  <c r="I24" i="34"/>
  <c r="H23" i="34"/>
  <c r="G23" i="34"/>
  <c r="H22" i="34"/>
  <c r="G22" i="34"/>
  <c r="F22" i="34" s="1"/>
  <c r="H21" i="34"/>
  <c r="G21" i="34"/>
  <c r="F21" i="34" s="1"/>
  <c r="H20" i="34"/>
  <c r="G20" i="34"/>
  <c r="F20" i="34"/>
  <c r="H19" i="34"/>
  <c r="G19" i="34"/>
  <c r="H18" i="34"/>
  <c r="G18" i="34"/>
  <c r="F18" i="34" s="1"/>
  <c r="H17" i="34"/>
  <c r="G17" i="34"/>
  <c r="F17" i="34" s="1"/>
  <c r="H16" i="34"/>
  <c r="F16" i="34" s="1"/>
  <c r="G16" i="34"/>
  <c r="H15" i="34"/>
  <c r="G15" i="34"/>
  <c r="H14" i="34"/>
  <c r="G14" i="34"/>
  <c r="F14" i="34" s="1"/>
  <c r="H13" i="34"/>
  <c r="G13" i="34"/>
  <c r="F13" i="34" s="1"/>
  <c r="H12" i="34"/>
  <c r="G12" i="34"/>
  <c r="F12" i="34"/>
  <c r="H11" i="34"/>
  <c r="G11" i="34"/>
  <c r="X10" i="34"/>
  <c r="X9" i="34" s="1"/>
  <c r="W10" i="34"/>
  <c r="V10" i="34"/>
  <c r="U10" i="34"/>
  <c r="U9" i="34" s="1"/>
  <c r="T10" i="34"/>
  <c r="T9" i="34" s="1"/>
  <c r="S10" i="34"/>
  <c r="H10" i="34" s="1"/>
  <c r="R10" i="34"/>
  <c r="Q10" i="34"/>
  <c r="Q9" i="34" s="1"/>
  <c r="P10" i="34"/>
  <c r="P9" i="34" s="1"/>
  <c r="O10" i="34"/>
  <c r="N10" i="34"/>
  <c r="M10" i="34"/>
  <c r="M9" i="34" s="1"/>
  <c r="L10" i="34"/>
  <c r="L9" i="34" s="1"/>
  <c r="K10" i="34"/>
  <c r="J10" i="34"/>
  <c r="I10" i="34"/>
  <c r="I9" i="34" s="1"/>
  <c r="V9" i="34"/>
  <c r="R9" i="34"/>
  <c r="N9" i="34"/>
  <c r="J9" i="34"/>
  <c r="H62" i="33"/>
  <c r="G62" i="33"/>
  <c r="H61" i="33"/>
  <c r="G61" i="33"/>
  <c r="F61" i="33"/>
  <c r="H60" i="33"/>
  <c r="F60" i="33" s="1"/>
  <c r="G60" i="33"/>
  <c r="H59" i="33"/>
  <c r="G59" i="33"/>
  <c r="F59" i="33" s="1"/>
  <c r="H58" i="33"/>
  <c r="G58" i="33"/>
  <c r="F58" i="33" s="1"/>
  <c r="H57" i="33"/>
  <c r="G57" i="33"/>
  <c r="F57" i="33" s="1"/>
  <c r="H56" i="33"/>
  <c r="G56" i="33"/>
  <c r="G54" i="33" s="1"/>
  <c r="H55" i="33"/>
  <c r="G55" i="33"/>
  <c r="X54" i="33"/>
  <c r="W54" i="33"/>
  <c r="V54" i="33"/>
  <c r="U54" i="33"/>
  <c r="T54" i="33"/>
  <c r="S54" i="33"/>
  <c r="R54" i="33"/>
  <c r="Q54" i="33"/>
  <c r="P54" i="33"/>
  <c r="O54" i="33"/>
  <c r="N54" i="33"/>
  <c r="M54" i="33"/>
  <c r="L54" i="33"/>
  <c r="K54" i="33"/>
  <c r="J54" i="33"/>
  <c r="I54" i="33"/>
  <c r="H53" i="33"/>
  <c r="G53" i="33"/>
  <c r="F53" i="33" s="1"/>
  <c r="H52" i="33"/>
  <c r="G52" i="33"/>
  <c r="H51" i="33"/>
  <c r="G51" i="33"/>
  <c r="F51" i="33" s="1"/>
  <c r="H49" i="33"/>
  <c r="G49" i="33"/>
  <c r="F49" i="33" s="1"/>
  <c r="H48" i="33"/>
  <c r="G48" i="33"/>
  <c r="F48" i="33"/>
  <c r="H47" i="33"/>
  <c r="G47" i="33"/>
  <c r="H45" i="33"/>
  <c r="G45" i="33"/>
  <c r="F45" i="33" s="1"/>
  <c r="H44" i="33"/>
  <c r="G44" i="33"/>
  <c r="F44" i="33" s="1"/>
  <c r="H43" i="33"/>
  <c r="F43" i="33" s="1"/>
  <c r="G43" i="33"/>
  <c r="H42" i="33"/>
  <c r="G42" i="33"/>
  <c r="H40" i="33"/>
  <c r="G40" i="33"/>
  <c r="F40" i="33" s="1"/>
  <c r="H39" i="33"/>
  <c r="G39" i="33"/>
  <c r="F39" i="33" s="1"/>
  <c r="H38" i="33"/>
  <c r="G38" i="33"/>
  <c r="F38" i="33"/>
  <c r="H37" i="33"/>
  <c r="G37" i="33"/>
  <c r="H35" i="33"/>
  <c r="G35" i="33"/>
  <c r="F35" i="33" s="1"/>
  <c r="H34" i="33"/>
  <c r="G34" i="33"/>
  <c r="F34" i="33" s="1"/>
  <c r="H33" i="33"/>
  <c r="F33" i="33" s="1"/>
  <c r="G33" i="33"/>
  <c r="H32" i="33"/>
  <c r="G32" i="33"/>
  <c r="H31" i="33"/>
  <c r="G31" i="33"/>
  <c r="F31" i="33" s="1"/>
  <c r="H30" i="33"/>
  <c r="G30" i="33"/>
  <c r="F30" i="33" s="1"/>
  <c r="H29" i="33"/>
  <c r="G29" i="33"/>
  <c r="F29" i="33"/>
  <c r="H28" i="33"/>
  <c r="G28" i="33"/>
  <c r="H27" i="33"/>
  <c r="G27" i="33"/>
  <c r="F27" i="33" s="1"/>
  <c r="H26" i="33"/>
  <c r="G26" i="33"/>
  <c r="F26" i="33" s="1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3" i="33"/>
  <c r="G23" i="33"/>
  <c r="H22" i="33"/>
  <c r="G22" i="33"/>
  <c r="F22" i="33" s="1"/>
  <c r="H21" i="33"/>
  <c r="G21" i="33"/>
  <c r="F21" i="33" s="1"/>
  <c r="H20" i="33"/>
  <c r="G20" i="33"/>
  <c r="F20" i="33" s="1"/>
  <c r="H19" i="33"/>
  <c r="G19" i="33"/>
  <c r="H18" i="33"/>
  <c r="G18" i="33"/>
  <c r="F18" i="33" s="1"/>
  <c r="H17" i="33"/>
  <c r="G17" i="33"/>
  <c r="F17" i="33"/>
  <c r="H16" i="33"/>
  <c r="F16" i="33" s="1"/>
  <c r="G16" i="33"/>
  <c r="H15" i="33"/>
  <c r="G15" i="33"/>
  <c r="H14" i="33"/>
  <c r="G14" i="33"/>
  <c r="F14" i="33" s="1"/>
  <c r="H13" i="33"/>
  <c r="G13" i="33"/>
  <c r="F13" i="33" s="1"/>
  <c r="H12" i="33"/>
  <c r="G12" i="33"/>
  <c r="F12" i="33" s="1"/>
  <c r="H11" i="33"/>
  <c r="G11" i="33"/>
  <c r="X10" i="33"/>
  <c r="W10" i="33"/>
  <c r="V10" i="33"/>
  <c r="U10" i="33"/>
  <c r="U9" i="33" s="1"/>
  <c r="T10" i="33"/>
  <c r="S10" i="33"/>
  <c r="H10" i="33" s="1"/>
  <c r="R10" i="33"/>
  <c r="Q10" i="33"/>
  <c r="Q9" i="33" s="1"/>
  <c r="P10" i="33"/>
  <c r="O10" i="33"/>
  <c r="N10" i="33"/>
  <c r="M10" i="33"/>
  <c r="M9" i="33" s="1"/>
  <c r="L10" i="33"/>
  <c r="K10" i="33"/>
  <c r="J10" i="33"/>
  <c r="I10" i="33"/>
  <c r="I9" i="33" s="1"/>
  <c r="G10" i="33"/>
  <c r="V9" i="33"/>
  <c r="R9" i="33"/>
  <c r="N9" i="33"/>
  <c r="J9" i="33"/>
  <c r="H62" i="32"/>
  <c r="G62" i="32"/>
  <c r="F62" i="32" s="1"/>
  <c r="H61" i="32"/>
  <c r="G61" i="32"/>
  <c r="F61" i="32" s="1"/>
  <c r="H60" i="32"/>
  <c r="G60" i="32"/>
  <c r="F60" i="32"/>
  <c r="H59" i="32"/>
  <c r="G59" i="32"/>
  <c r="H58" i="32"/>
  <c r="G58" i="32"/>
  <c r="F58" i="32" s="1"/>
  <c r="H57" i="32"/>
  <c r="G57" i="32"/>
  <c r="F57" i="32" s="1"/>
  <c r="H56" i="32"/>
  <c r="F56" i="32" s="1"/>
  <c r="G56" i="32"/>
  <c r="H55" i="32"/>
  <c r="G55" i="32"/>
  <c r="G54" i="32" s="1"/>
  <c r="X54" i="32"/>
  <c r="W54" i="32"/>
  <c r="W9" i="32" s="1"/>
  <c r="V54" i="32"/>
  <c r="U54" i="32"/>
  <c r="T54" i="32"/>
  <c r="S54" i="32"/>
  <c r="R54" i="32"/>
  <c r="Q54" i="32"/>
  <c r="P54" i="32"/>
  <c r="O54" i="32"/>
  <c r="N54" i="32"/>
  <c r="M54" i="32"/>
  <c r="L54" i="32"/>
  <c r="K54" i="32"/>
  <c r="J54" i="32"/>
  <c r="I54" i="32"/>
  <c r="H53" i="32"/>
  <c r="G53" i="32"/>
  <c r="F53" i="32"/>
  <c r="H52" i="32"/>
  <c r="F52" i="32" s="1"/>
  <c r="G52" i="32"/>
  <c r="H51" i="32"/>
  <c r="F51" i="32" s="1"/>
  <c r="G51" i="32"/>
  <c r="H49" i="32"/>
  <c r="G49" i="32"/>
  <c r="F49" i="32" s="1"/>
  <c r="H48" i="32"/>
  <c r="G48" i="32"/>
  <c r="F48" i="32" s="1"/>
  <c r="H47" i="32"/>
  <c r="G47" i="32"/>
  <c r="F47" i="32"/>
  <c r="H45" i="32"/>
  <c r="G45" i="32"/>
  <c r="H44" i="32"/>
  <c r="G44" i="32"/>
  <c r="F44" i="32" s="1"/>
  <c r="H43" i="32"/>
  <c r="G43" i="32"/>
  <c r="F43" i="32"/>
  <c r="H42" i="32"/>
  <c r="F42" i="32" s="1"/>
  <c r="G42" i="32"/>
  <c r="H40" i="32"/>
  <c r="G40" i="32"/>
  <c r="H39" i="32"/>
  <c r="G39" i="32"/>
  <c r="F39" i="32" s="1"/>
  <c r="H38" i="32"/>
  <c r="G38" i="32"/>
  <c r="F38" i="32" s="1"/>
  <c r="H37" i="32"/>
  <c r="G37" i="32"/>
  <c r="F37" i="32"/>
  <c r="H35" i="32"/>
  <c r="G35" i="32"/>
  <c r="H34" i="32"/>
  <c r="G34" i="32"/>
  <c r="F34" i="32" s="1"/>
  <c r="H33" i="32"/>
  <c r="G33" i="32"/>
  <c r="F33" i="32"/>
  <c r="H32" i="32"/>
  <c r="F32" i="32" s="1"/>
  <c r="G32" i="32"/>
  <c r="H31" i="32"/>
  <c r="G31" i="32"/>
  <c r="H30" i="32"/>
  <c r="G30" i="32"/>
  <c r="F30" i="32" s="1"/>
  <c r="H29" i="32"/>
  <c r="G29" i="32"/>
  <c r="F29" i="32" s="1"/>
  <c r="H28" i="32"/>
  <c r="G28" i="32"/>
  <c r="F28" i="32"/>
  <c r="H27" i="32"/>
  <c r="G27" i="32"/>
  <c r="H26" i="32"/>
  <c r="G26" i="32"/>
  <c r="F26" i="32" s="1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3" i="32"/>
  <c r="G23" i="32"/>
  <c r="F23" i="32"/>
  <c r="H22" i="32"/>
  <c r="F22" i="32" s="1"/>
  <c r="G22" i="32"/>
  <c r="H21" i="32"/>
  <c r="G21" i="32"/>
  <c r="F21" i="32" s="1"/>
  <c r="H20" i="32"/>
  <c r="F20" i="32" s="1"/>
  <c r="G20" i="32"/>
  <c r="H19" i="32"/>
  <c r="G19" i="32"/>
  <c r="F19" i="32" s="1"/>
  <c r="H18" i="32"/>
  <c r="G18" i="32"/>
  <c r="H17" i="32"/>
  <c r="G17" i="32"/>
  <c r="H16" i="32"/>
  <c r="G16" i="32"/>
  <c r="F16" i="32"/>
  <c r="H15" i="32"/>
  <c r="G15" i="32"/>
  <c r="F15" i="32"/>
  <c r="H14" i="32"/>
  <c r="F14" i="32" s="1"/>
  <c r="G14" i="32"/>
  <c r="H13" i="32"/>
  <c r="G13" i="32"/>
  <c r="F13" i="32" s="1"/>
  <c r="H12" i="32"/>
  <c r="F12" i="32" s="1"/>
  <c r="G12" i="32"/>
  <c r="H11" i="32"/>
  <c r="G11" i="32"/>
  <c r="F11" i="32" s="1"/>
  <c r="X10" i="32"/>
  <c r="X9" i="32" s="1"/>
  <c r="W10" i="32"/>
  <c r="V10" i="32"/>
  <c r="V9" i="32" s="1"/>
  <c r="U10" i="32"/>
  <c r="T10" i="32"/>
  <c r="T9" i="32" s="1"/>
  <c r="S10" i="32"/>
  <c r="R10" i="32"/>
  <c r="R9" i="32" s="1"/>
  <c r="Q10" i="32"/>
  <c r="P10" i="32"/>
  <c r="P9" i="32" s="1"/>
  <c r="O10" i="32"/>
  <c r="O9" i="32" s="1"/>
  <c r="N10" i="32"/>
  <c r="N9" i="32" s="1"/>
  <c r="M10" i="32"/>
  <c r="L10" i="32"/>
  <c r="L9" i="32" s="1"/>
  <c r="K10" i="32"/>
  <c r="K9" i="32" s="1"/>
  <c r="J10" i="32"/>
  <c r="J9" i="32" s="1"/>
  <c r="I10" i="32"/>
  <c r="S9" i="32"/>
  <c r="H62" i="31"/>
  <c r="G62" i="31"/>
  <c r="F62" i="31" s="1"/>
  <c r="H61" i="31"/>
  <c r="G61" i="31"/>
  <c r="F61" i="31"/>
  <c r="H60" i="31"/>
  <c r="G60" i="31"/>
  <c r="H59" i="31"/>
  <c r="G59" i="31"/>
  <c r="F59" i="31" s="1"/>
  <c r="H58" i="31"/>
  <c r="G58" i="31"/>
  <c r="F58" i="31"/>
  <c r="H57" i="31"/>
  <c r="F57" i="31" s="1"/>
  <c r="G57" i="31"/>
  <c r="H56" i="31"/>
  <c r="G56" i="31"/>
  <c r="H55" i="31"/>
  <c r="G55" i="31"/>
  <c r="X54" i="31"/>
  <c r="W54" i="31"/>
  <c r="V54" i="31"/>
  <c r="U54" i="31"/>
  <c r="T54" i="31"/>
  <c r="S54" i="31"/>
  <c r="R54" i="31"/>
  <c r="Q54" i="31"/>
  <c r="P54" i="31"/>
  <c r="O54" i="31"/>
  <c r="N54" i="31"/>
  <c r="M54" i="31"/>
  <c r="L54" i="31"/>
  <c r="K54" i="31"/>
  <c r="J54" i="31"/>
  <c r="I54" i="31"/>
  <c r="H53" i="31"/>
  <c r="G53" i="31"/>
  <c r="F53" i="31" s="1"/>
  <c r="H52" i="31"/>
  <c r="F52" i="31" s="1"/>
  <c r="G52" i="31"/>
  <c r="H51" i="31"/>
  <c r="G51" i="31"/>
  <c r="F51" i="31" s="1"/>
  <c r="H49" i="31"/>
  <c r="G49" i="31"/>
  <c r="F49" i="31" s="1"/>
  <c r="H48" i="31"/>
  <c r="G48" i="31"/>
  <c r="F48" i="31" s="1"/>
  <c r="H47" i="31"/>
  <c r="G47" i="31"/>
  <c r="H45" i="31"/>
  <c r="G45" i="31"/>
  <c r="H44" i="31"/>
  <c r="G44" i="31"/>
  <c r="F44" i="31"/>
  <c r="H43" i="31"/>
  <c r="G43" i="31"/>
  <c r="F43" i="31" s="1"/>
  <c r="H42" i="31"/>
  <c r="F42" i="31" s="1"/>
  <c r="G42" i="31"/>
  <c r="H40" i="31"/>
  <c r="G40" i="31"/>
  <c r="F40" i="31" s="1"/>
  <c r="H39" i="31"/>
  <c r="G39" i="31"/>
  <c r="F39" i="31" s="1"/>
  <c r="H38" i="31"/>
  <c r="G38" i="31"/>
  <c r="F38" i="31" s="1"/>
  <c r="H37" i="31"/>
  <c r="G37" i="31"/>
  <c r="H35" i="31"/>
  <c r="G35" i="31"/>
  <c r="H34" i="31"/>
  <c r="G34" i="31"/>
  <c r="F34" i="31"/>
  <c r="H33" i="31"/>
  <c r="G33" i="31"/>
  <c r="F33" i="31" s="1"/>
  <c r="H32" i="31"/>
  <c r="F32" i="31" s="1"/>
  <c r="G32" i="31"/>
  <c r="H31" i="31"/>
  <c r="G31" i="31"/>
  <c r="F31" i="31" s="1"/>
  <c r="H30" i="31"/>
  <c r="G30" i="31"/>
  <c r="F30" i="31" s="1"/>
  <c r="H29" i="31"/>
  <c r="G29" i="31"/>
  <c r="F29" i="31" s="1"/>
  <c r="H28" i="31"/>
  <c r="G28" i="31"/>
  <c r="H27" i="31"/>
  <c r="G27" i="31"/>
  <c r="H26" i="31"/>
  <c r="G26" i="31"/>
  <c r="F26" i="31"/>
  <c r="X24" i="31"/>
  <c r="W24" i="31"/>
  <c r="V24" i="31"/>
  <c r="U24" i="31"/>
  <c r="T24" i="31"/>
  <c r="S24" i="31"/>
  <c r="R24" i="31"/>
  <c r="Q24" i="31"/>
  <c r="H24" i="31" s="1"/>
  <c r="P24" i="31"/>
  <c r="O24" i="31"/>
  <c r="N24" i="31"/>
  <c r="M24" i="31"/>
  <c r="L24" i="31"/>
  <c r="K24" i="31"/>
  <c r="J24" i="31"/>
  <c r="I24" i="31"/>
  <c r="G24" i="31" s="1"/>
  <c r="F24" i="31" s="1"/>
  <c r="H23" i="31"/>
  <c r="F23" i="31" s="1"/>
  <c r="G23" i="31"/>
  <c r="H22" i="31"/>
  <c r="G22" i="31"/>
  <c r="F22" i="31" s="1"/>
  <c r="H21" i="31"/>
  <c r="F21" i="31" s="1"/>
  <c r="G21" i="31"/>
  <c r="H20" i="31"/>
  <c r="G20" i="31"/>
  <c r="F20" i="31" s="1"/>
  <c r="H19" i="31"/>
  <c r="F19" i="31" s="1"/>
  <c r="G19" i="31"/>
  <c r="H18" i="31"/>
  <c r="G18" i="31"/>
  <c r="H17" i="31"/>
  <c r="G17" i="31"/>
  <c r="F17" i="31"/>
  <c r="H16" i="31"/>
  <c r="G16" i="31"/>
  <c r="F16" i="31" s="1"/>
  <c r="H15" i="31"/>
  <c r="F15" i="31" s="1"/>
  <c r="G15" i="31"/>
  <c r="H14" i="31"/>
  <c r="G14" i="31"/>
  <c r="F14" i="31" s="1"/>
  <c r="H13" i="31"/>
  <c r="G13" i="31"/>
  <c r="F13" i="31" s="1"/>
  <c r="H12" i="31"/>
  <c r="G12" i="31"/>
  <c r="F12" i="31" s="1"/>
  <c r="H11" i="31"/>
  <c r="F11" i="31" s="1"/>
  <c r="G11" i="31"/>
  <c r="X10" i="31"/>
  <c r="W10" i="31"/>
  <c r="W9" i="31" s="1"/>
  <c r="V10" i="31"/>
  <c r="U10" i="31"/>
  <c r="T10" i="31"/>
  <c r="S10" i="31"/>
  <c r="R10" i="31"/>
  <c r="Q10" i="31"/>
  <c r="P10" i="31"/>
  <c r="O10" i="31"/>
  <c r="O9" i="31" s="1"/>
  <c r="N10" i="31"/>
  <c r="M10" i="31"/>
  <c r="L10" i="31"/>
  <c r="K10" i="31"/>
  <c r="K9" i="31" s="1"/>
  <c r="J10" i="31"/>
  <c r="I10" i="31"/>
  <c r="V9" i="31"/>
  <c r="R9" i="31"/>
  <c r="N9" i="31"/>
  <c r="J9" i="31"/>
  <c r="H62" i="29"/>
  <c r="G62" i="29"/>
  <c r="F62" i="29" s="1"/>
  <c r="H61" i="29"/>
  <c r="G61" i="29"/>
  <c r="F61" i="29" s="1"/>
  <c r="H60" i="29"/>
  <c r="F60" i="29" s="1"/>
  <c r="G60" i="29"/>
  <c r="H59" i="29"/>
  <c r="G59" i="29"/>
  <c r="F59" i="29" s="1"/>
  <c r="H58" i="29"/>
  <c r="F58" i="29" s="1"/>
  <c r="G58" i="29"/>
  <c r="H57" i="29"/>
  <c r="G57" i="29"/>
  <c r="F57" i="29" s="1"/>
  <c r="H56" i="29"/>
  <c r="F56" i="29" s="1"/>
  <c r="G56" i="29"/>
  <c r="H55" i="29"/>
  <c r="H54" i="29" s="1"/>
  <c r="G55" i="29"/>
  <c r="F55" i="29" s="1"/>
  <c r="X54" i="29"/>
  <c r="W54" i="29"/>
  <c r="V54" i="29"/>
  <c r="U54" i="29"/>
  <c r="T54" i="29"/>
  <c r="S54" i="29"/>
  <c r="R54" i="29"/>
  <c r="Q54" i="29"/>
  <c r="P54" i="29"/>
  <c r="O54" i="29"/>
  <c r="N54" i="29"/>
  <c r="M54" i="29"/>
  <c r="L54" i="29"/>
  <c r="K54" i="29"/>
  <c r="J54" i="29"/>
  <c r="I54" i="29"/>
  <c r="H53" i="29"/>
  <c r="G53" i="29"/>
  <c r="F53" i="29" s="1"/>
  <c r="H52" i="29"/>
  <c r="G52" i="29"/>
  <c r="H51" i="29"/>
  <c r="G51" i="29"/>
  <c r="H49" i="29"/>
  <c r="G49" i="29"/>
  <c r="F49" i="29"/>
  <c r="H48" i="29"/>
  <c r="G48" i="29"/>
  <c r="F48" i="29" s="1"/>
  <c r="H47" i="29"/>
  <c r="F47" i="29" s="1"/>
  <c r="G47" i="29"/>
  <c r="H45" i="29"/>
  <c r="G45" i="29"/>
  <c r="F45" i="29" s="1"/>
  <c r="H44" i="29"/>
  <c r="G44" i="29"/>
  <c r="F44" i="29" s="1"/>
  <c r="H43" i="29"/>
  <c r="G43" i="29"/>
  <c r="F43" i="29" s="1"/>
  <c r="H42" i="29"/>
  <c r="G42" i="29"/>
  <c r="H40" i="29"/>
  <c r="G40" i="29"/>
  <c r="H39" i="29"/>
  <c r="G39" i="29"/>
  <c r="F39" i="29"/>
  <c r="H38" i="29"/>
  <c r="G38" i="29"/>
  <c r="F38" i="29"/>
  <c r="H37" i="29"/>
  <c r="F37" i="29" s="1"/>
  <c r="G37" i="29"/>
  <c r="H35" i="29"/>
  <c r="G35" i="29"/>
  <c r="F35" i="29" s="1"/>
  <c r="H34" i="29"/>
  <c r="F34" i="29" s="1"/>
  <c r="G34" i="29"/>
  <c r="H33" i="29"/>
  <c r="G33" i="29"/>
  <c r="F33" i="29" s="1"/>
  <c r="H32" i="29"/>
  <c r="G32" i="29"/>
  <c r="H31" i="29"/>
  <c r="G31" i="29"/>
  <c r="H30" i="29"/>
  <c r="G30" i="29"/>
  <c r="F30" i="29"/>
  <c r="H29" i="29"/>
  <c r="G29" i="29"/>
  <c r="F29" i="29"/>
  <c r="H28" i="29"/>
  <c r="F28" i="29" s="1"/>
  <c r="G28" i="29"/>
  <c r="H27" i="29"/>
  <c r="G27" i="29"/>
  <c r="F27" i="29" s="1"/>
  <c r="H26" i="29"/>
  <c r="F26" i="29" s="1"/>
  <c r="G26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3" i="29"/>
  <c r="F23" i="29" s="1"/>
  <c r="G23" i="29"/>
  <c r="H22" i="29"/>
  <c r="G22" i="29"/>
  <c r="F22" i="29" s="1"/>
  <c r="H21" i="29"/>
  <c r="F21" i="29" s="1"/>
  <c r="G21" i="29"/>
  <c r="H20" i="29"/>
  <c r="G20" i="29"/>
  <c r="F20" i="29" s="1"/>
  <c r="H19" i="29"/>
  <c r="G19" i="29"/>
  <c r="H18" i="29"/>
  <c r="G18" i="29"/>
  <c r="H17" i="29"/>
  <c r="G17" i="29"/>
  <c r="F17" i="29"/>
  <c r="H16" i="29"/>
  <c r="G16" i="29"/>
  <c r="F16" i="29"/>
  <c r="H15" i="29"/>
  <c r="F15" i="29" s="1"/>
  <c r="G15" i="29"/>
  <c r="H14" i="29"/>
  <c r="G14" i="29"/>
  <c r="F14" i="29" s="1"/>
  <c r="H13" i="29"/>
  <c r="F13" i="29" s="1"/>
  <c r="G13" i="29"/>
  <c r="H12" i="29"/>
  <c r="G12" i="29"/>
  <c r="F12" i="29" s="1"/>
  <c r="H11" i="29"/>
  <c r="G11" i="29"/>
  <c r="X10" i="29"/>
  <c r="X9" i="29" s="1"/>
  <c r="W10" i="29"/>
  <c r="W9" i="29" s="1"/>
  <c r="V10" i="29"/>
  <c r="V9" i="29" s="1"/>
  <c r="U10" i="29"/>
  <c r="U9" i="29" s="1"/>
  <c r="T10" i="29"/>
  <c r="T9" i="29" s="1"/>
  <c r="S10" i="29"/>
  <c r="R10" i="29"/>
  <c r="Q10" i="29"/>
  <c r="Q9" i="29" s="1"/>
  <c r="P10" i="29"/>
  <c r="P9" i="29" s="1"/>
  <c r="O10" i="29"/>
  <c r="O9" i="29" s="1"/>
  <c r="N10" i="29"/>
  <c r="M10" i="29"/>
  <c r="M9" i="29" s="1"/>
  <c r="L10" i="29"/>
  <c r="L9" i="29" s="1"/>
  <c r="K10" i="29"/>
  <c r="K9" i="29" s="1"/>
  <c r="J10" i="29"/>
  <c r="I10" i="29"/>
  <c r="I9" i="29" s="1"/>
  <c r="G10" i="29"/>
  <c r="R9" i="29"/>
  <c r="N9" i="29"/>
  <c r="J9" i="29"/>
  <c r="H62" i="28"/>
  <c r="G62" i="28"/>
  <c r="F62" i="28" s="1"/>
  <c r="H61" i="28"/>
  <c r="G61" i="28"/>
  <c r="F61" i="28" s="1"/>
  <c r="H60" i="28"/>
  <c r="F60" i="28" s="1"/>
  <c r="G60" i="28"/>
  <c r="H59" i="28"/>
  <c r="G59" i="28"/>
  <c r="F59" i="28" s="1"/>
  <c r="H58" i="28"/>
  <c r="F58" i="28" s="1"/>
  <c r="G58" i="28"/>
  <c r="H57" i="28"/>
  <c r="G57" i="28"/>
  <c r="F57" i="28" s="1"/>
  <c r="H56" i="28"/>
  <c r="F56" i="28" s="1"/>
  <c r="G56" i="28"/>
  <c r="H55" i="28"/>
  <c r="H54" i="28" s="1"/>
  <c r="G55" i="28"/>
  <c r="F55" i="28" s="1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3" i="28"/>
  <c r="F53" i="28" s="1"/>
  <c r="G53" i="28"/>
  <c r="H52" i="28"/>
  <c r="G52" i="28"/>
  <c r="H51" i="28"/>
  <c r="G51" i="28"/>
  <c r="F51" i="28" s="1"/>
  <c r="H49" i="28"/>
  <c r="F49" i="28" s="1"/>
  <c r="G49" i="28"/>
  <c r="H48" i="28"/>
  <c r="G48" i="28"/>
  <c r="F48" i="28" s="1"/>
  <c r="H47" i="28"/>
  <c r="G47" i="28"/>
  <c r="H45" i="28"/>
  <c r="G45" i="28"/>
  <c r="H44" i="28"/>
  <c r="G44" i="28"/>
  <c r="F44" i="28"/>
  <c r="H43" i="28"/>
  <c r="G43" i="28"/>
  <c r="F43" i="28"/>
  <c r="H42" i="28"/>
  <c r="F42" i="28" s="1"/>
  <c r="G42" i="28"/>
  <c r="H40" i="28"/>
  <c r="G40" i="28"/>
  <c r="F40" i="28" s="1"/>
  <c r="H39" i="28"/>
  <c r="F39" i="28" s="1"/>
  <c r="G39" i="28"/>
  <c r="H38" i="28"/>
  <c r="G38" i="28"/>
  <c r="F38" i="28" s="1"/>
  <c r="H37" i="28"/>
  <c r="G37" i="28"/>
  <c r="H35" i="28"/>
  <c r="G35" i="28"/>
  <c r="H34" i="28"/>
  <c r="G34" i="28"/>
  <c r="F34" i="28"/>
  <c r="H33" i="28"/>
  <c r="G33" i="28"/>
  <c r="F33" i="28"/>
  <c r="H32" i="28"/>
  <c r="F32" i="28" s="1"/>
  <c r="G32" i="28"/>
  <c r="H31" i="28"/>
  <c r="G31" i="28"/>
  <c r="F31" i="28" s="1"/>
  <c r="H30" i="28"/>
  <c r="F30" i="28" s="1"/>
  <c r="G30" i="28"/>
  <c r="H29" i="28"/>
  <c r="G29" i="28"/>
  <c r="F29" i="28" s="1"/>
  <c r="H28" i="28"/>
  <c r="G28" i="28"/>
  <c r="H27" i="28"/>
  <c r="G27" i="28"/>
  <c r="H26" i="28"/>
  <c r="G26" i="28"/>
  <c r="F26" i="28"/>
  <c r="X24" i="28"/>
  <c r="W24" i="28"/>
  <c r="V24" i="28"/>
  <c r="U24" i="28"/>
  <c r="T24" i="28"/>
  <c r="S24" i="28"/>
  <c r="R24" i="28"/>
  <c r="R9" i="28" s="1"/>
  <c r="Q24" i="28"/>
  <c r="P24" i="28"/>
  <c r="O24" i="28"/>
  <c r="N24" i="28"/>
  <c r="N9" i="28" s="1"/>
  <c r="M24" i="28"/>
  <c r="L24" i="28"/>
  <c r="K24" i="28"/>
  <c r="J24" i="28"/>
  <c r="I24" i="28"/>
  <c r="H23" i="28"/>
  <c r="G23" i="28"/>
  <c r="H22" i="28"/>
  <c r="G22" i="28"/>
  <c r="F22" i="28" s="1"/>
  <c r="H21" i="28"/>
  <c r="F21" i="28" s="1"/>
  <c r="G21" i="28"/>
  <c r="H20" i="28"/>
  <c r="F20" i="28" s="1"/>
  <c r="G20" i="28"/>
  <c r="H19" i="28"/>
  <c r="G19" i="28"/>
  <c r="H18" i="28"/>
  <c r="G18" i="28"/>
  <c r="F18" i="28" s="1"/>
  <c r="H17" i="28"/>
  <c r="G17" i="28"/>
  <c r="F17" i="28" s="1"/>
  <c r="H16" i="28"/>
  <c r="G16" i="28"/>
  <c r="F16" i="28" s="1"/>
  <c r="H15" i="28"/>
  <c r="G15" i="28"/>
  <c r="H14" i="28"/>
  <c r="G14" i="28"/>
  <c r="F14" i="28" s="1"/>
  <c r="H13" i="28"/>
  <c r="G13" i="28"/>
  <c r="F13" i="28"/>
  <c r="H12" i="28"/>
  <c r="F12" i="28" s="1"/>
  <c r="G12" i="28"/>
  <c r="H11" i="28"/>
  <c r="G11" i="28"/>
  <c r="X10" i="28"/>
  <c r="X9" i="28" s="1"/>
  <c r="W10" i="28"/>
  <c r="W9" i="28" s="1"/>
  <c r="V10" i="28"/>
  <c r="V9" i="28" s="1"/>
  <c r="U10" i="28"/>
  <c r="U9" i="28" s="1"/>
  <c r="T10" i="28"/>
  <c r="T9" i="28" s="1"/>
  <c r="S10" i="28"/>
  <c r="R10" i="28"/>
  <c r="Q10" i="28"/>
  <c r="Q9" i="28" s="1"/>
  <c r="Q8" i="28" s="1"/>
  <c r="P10" i="28"/>
  <c r="P9" i="28" s="1"/>
  <c r="O10" i="28"/>
  <c r="O9" i="28" s="1"/>
  <c r="N10" i="28"/>
  <c r="M10" i="28"/>
  <c r="M9" i="28" s="1"/>
  <c r="L10" i="28"/>
  <c r="L9" i="28" s="1"/>
  <c r="K10" i="28"/>
  <c r="K9" i="28" s="1"/>
  <c r="J10" i="28"/>
  <c r="I10" i="28"/>
  <c r="I9" i="28" s="1"/>
  <c r="I8" i="28" s="1"/>
  <c r="H62" i="27"/>
  <c r="G62" i="27"/>
  <c r="F62" i="27" s="1"/>
  <c r="H61" i="27"/>
  <c r="F61" i="27" s="1"/>
  <c r="G61" i="27"/>
  <c r="H60" i="27"/>
  <c r="G60" i="27"/>
  <c r="F60" i="27" s="1"/>
  <c r="H59" i="27"/>
  <c r="G59" i="27"/>
  <c r="F59" i="27" s="1"/>
  <c r="H58" i="27"/>
  <c r="G58" i="27"/>
  <c r="F58" i="27" s="1"/>
  <c r="H57" i="27"/>
  <c r="G57" i="27"/>
  <c r="F57" i="27"/>
  <c r="H56" i="27"/>
  <c r="G56" i="27"/>
  <c r="H55" i="27"/>
  <c r="G55" i="27"/>
  <c r="F55" i="27" s="1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G54" i="27"/>
  <c r="H53" i="27"/>
  <c r="G53" i="27"/>
  <c r="F53" i="27" s="1"/>
  <c r="H52" i="27"/>
  <c r="G52" i="27"/>
  <c r="H51" i="27"/>
  <c r="G51" i="27"/>
  <c r="F51" i="27" s="1"/>
  <c r="H49" i="27"/>
  <c r="F49" i="27" s="1"/>
  <c r="G49" i="27"/>
  <c r="H48" i="27"/>
  <c r="G48" i="27"/>
  <c r="F48" i="27" s="1"/>
  <c r="H47" i="27"/>
  <c r="G47" i="27"/>
  <c r="F47" i="27" s="1"/>
  <c r="H45" i="27"/>
  <c r="G45" i="27"/>
  <c r="H44" i="27"/>
  <c r="G44" i="27"/>
  <c r="F44" i="27"/>
  <c r="H43" i="27"/>
  <c r="G43" i="27"/>
  <c r="F43" i="27" s="1"/>
  <c r="H42" i="27"/>
  <c r="G42" i="27"/>
  <c r="H40" i="27"/>
  <c r="G40" i="27"/>
  <c r="F40" i="27" s="1"/>
  <c r="H39" i="27"/>
  <c r="F39" i="27" s="1"/>
  <c r="G39" i="27"/>
  <c r="H38" i="27"/>
  <c r="G38" i="27"/>
  <c r="F38" i="27" s="1"/>
  <c r="H37" i="27"/>
  <c r="G37" i="27"/>
  <c r="F37" i="27" s="1"/>
  <c r="H35" i="27"/>
  <c r="G35" i="27"/>
  <c r="H34" i="27"/>
  <c r="G34" i="27"/>
  <c r="F34" i="27"/>
  <c r="H33" i="27"/>
  <c r="G33" i="27"/>
  <c r="F33" i="27"/>
  <c r="H32" i="27"/>
  <c r="G32" i="27"/>
  <c r="H31" i="27"/>
  <c r="G31" i="27"/>
  <c r="F31" i="27" s="1"/>
  <c r="H30" i="27"/>
  <c r="G30" i="27"/>
  <c r="F30" i="27" s="1"/>
  <c r="H29" i="27"/>
  <c r="G29" i="27"/>
  <c r="F29" i="27" s="1"/>
  <c r="H28" i="27"/>
  <c r="G28" i="27"/>
  <c r="F28" i="27" s="1"/>
  <c r="H27" i="27"/>
  <c r="G27" i="27"/>
  <c r="H26" i="27"/>
  <c r="G26" i="27"/>
  <c r="F26" i="27"/>
  <c r="X24" i="27"/>
  <c r="W24" i="27"/>
  <c r="V24" i="27"/>
  <c r="V9" i="27" s="1"/>
  <c r="U24" i="27"/>
  <c r="T24" i="27"/>
  <c r="S24" i="27"/>
  <c r="R24" i="27"/>
  <c r="R9" i="27" s="1"/>
  <c r="Q24" i="27"/>
  <c r="P24" i="27"/>
  <c r="O24" i="27"/>
  <c r="N24" i="27"/>
  <c r="N9" i="27" s="1"/>
  <c r="M24" i="27"/>
  <c r="L24" i="27"/>
  <c r="K24" i="27"/>
  <c r="J24" i="27"/>
  <c r="J9" i="27" s="1"/>
  <c r="I24" i="27"/>
  <c r="H23" i="27"/>
  <c r="G23" i="27"/>
  <c r="F23" i="27" s="1"/>
  <c r="H22" i="27"/>
  <c r="G22" i="27"/>
  <c r="F22" i="27" s="1"/>
  <c r="H21" i="27"/>
  <c r="F21" i="27" s="1"/>
  <c r="G21" i="27"/>
  <c r="H20" i="27"/>
  <c r="F20" i="27" s="1"/>
  <c r="G20" i="27"/>
  <c r="H19" i="27"/>
  <c r="G19" i="27"/>
  <c r="F19" i="27" s="1"/>
  <c r="H18" i="27"/>
  <c r="G18" i="27"/>
  <c r="F18" i="27" s="1"/>
  <c r="H17" i="27"/>
  <c r="G17" i="27"/>
  <c r="F17" i="27" s="1"/>
  <c r="H16" i="27"/>
  <c r="G16" i="27"/>
  <c r="F16" i="27"/>
  <c r="H15" i="27"/>
  <c r="G15" i="27"/>
  <c r="F15" i="27" s="1"/>
  <c r="H14" i="27"/>
  <c r="G14" i="27"/>
  <c r="F14" i="27" s="1"/>
  <c r="H13" i="27"/>
  <c r="G13" i="27"/>
  <c r="F13" i="27"/>
  <c r="H12" i="27"/>
  <c r="F12" i="27" s="1"/>
  <c r="G12" i="27"/>
  <c r="H11" i="27"/>
  <c r="G11" i="27"/>
  <c r="F11" i="27" s="1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F56" i="51" l="1"/>
  <c r="F55" i="51"/>
  <c r="J9" i="51"/>
  <c r="R9" i="51"/>
  <c r="F27" i="51"/>
  <c r="F32" i="51"/>
  <c r="F34" i="51"/>
  <c r="F45" i="51"/>
  <c r="F52" i="51"/>
  <c r="F31" i="51"/>
  <c r="F39" i="51"/>
  <c r="F42" i="51"/>
  <c r="I9" i="51"/>
  <c r="M9" i="51"/>
  <c r="Q9" i="51"/>
  <c r="U9" i="51"/>
  <c r="F28" i="51"/>
  <c r="F47" i="51"/>
  <c r="H10" i="51"/>
  <c r="F14" i="51"/>
  <c r="F19" i="51"/>
  <c r="F21" i="51"/>
  <c r="H9" i="51"/>
  <c r="F13" i="51"/>
  <c r="I9" i="49"/>
  <c r="M9" i="49"/>
  <c r="Q9" i="49"/>
  <c r="U9" i="49"/>
  <c r="J9" i="49"/>
  <c r="R9" i="49"/>
  <c r="G54" i="49"/>
  <c r="H54" i="49"/>
  <c r="F60" i="49"/>
  <c r="F59" i="49"/>
  <c r="L9" i="49"/>
  <c r="G9" i="49" s="1"/>
  <c r="P9" i="49"/>
  <c r="T9" i="49"/>
  <c r="X9" i="49"/>
  <c r="G24" i="49"/>
  <c r="H24" i="49"/>
  <c r="F32" i="49"/>
  <c r="F42" i="49"/>
  <c r="F52" i="49"/>
  <c r="F28" i="49"/>
  <c r="F37" i="49"/>
  <c r="F47" i="49"/>
  <c r="F14" i="49"/>
  <c r="G10" i="49"/>
  <c r="F10" i="49" s="1"/>
  <c r="F18" i="49"/>
  <c r="F56" i="48"/>
  <c r="J9" i="48"/>
  <c r="G9" i="48" s="1"/>
  <c r="N9" i="48"/>
  <c r="V9" i="48"/>
  <c r="F55" i="48"/>
  <c r="H54" i="48"/>
  <c r="F54" i="48" s="1"/>
  <c r="G24" i="48"/>
  <c r="H24" i="48"/>
  <c r="F32" i="48"/>
  <c r="F42" i="48"/>
  <c r="F52" i="48"/>
  <c r="F28" i="48"/>
  <c r="F37" i="48"/>
  <c r="F47" i="48"/>
  <c r="F15" i="48"/>
  <c r="F11" i="48"/>
  <c r="F19" i="48"/>
  <c r="H10" i="48"/>
  <c r="F10" i="48" s="1"/>
  <c r="F56" i="47"/>
  <c r="F59" i="47"/>
  <c r="F60" i="47"/>
  <c r="M9" i="47"/>
  <c r="U9" i="47"/>
  <c r="H54" i="47"/>
  <c r="F54" i="47" s="1"/>
  <c r="G24" i="47"/>
  <c r="F24" i="47" s="1"/>
  <c r="H24" i="47"/>
  <c r="F35" i="47"/>
  <c r="J9" i="47"/>
  <c r="N9" i="47"/>
  <c r="R9" i="47"/>
  <c r="V9" i="47"/>
  <c r="F34" i="47"/>
  <c r="F37" i="47"/>
  <c r="F40" i="47"/>
  <c r="L9" i="47"/>
  <c r="P9" i="47"/>
  <c r="T9" i="47"/>
  <c r="X9" i="47"/>
  <c r="F31" i="47"/>
  <c r="F51" i="47"/>
  <c r="I9" i="47"/>
  <c r="K9" i="47"/>
  <c r="Q9" i="47"/>
  <c r="F21" i="47"/>
  <c r="F23" i="47"/>
  <c r="F10" i="47"/>
  <c r="F13" i="47"/>
  <c r="F15" i="47"/>
  <c r="F18" i="47"/>
  <c r="F56" i="46"/>
  <c r="F54" i="46"/>
  <c r="F27" i="46"/>
  <c r="J9" i="46"/>
  <c r="G9" i="46" s="1"/>
  <c r="N9" i="46"/>
  <c r="R9" i="46"/>
  <c r="V9" i="46"/>
  <c r="H9" i="46" s="1"/>
  <c r="G24" i="46"/>
  <c r="F24" i="46" s="1"/>
  <c r="H24" i="46"/>
  <c r="F32" i="46"/>
  <c r="F42" i="46"/>
  <c r="F52" i="46"/>
  <c r="F28" i="46"/>
  <c r="F37" i="46"/>
  <c r="F47" i="46"/>
  <c r="H10" i="46"/>
  <c r="F15" i="46"/>
  <c r="F23" i="46"/>
  <c r="F14" i="46"/>
  <c r="F22" i="46"/>
  <c r="G10" i="46"/>
  <c r="F10" i="46" s="1"/>
  <c r="I9" i="45"/>
  <c r="M9" i="45"/>
  <c r="Q9" i="45"/>
  <c r="U9" i="45"/>
  <c r="H54" i="45"/>
  <c r="F54" i="45" s="1"/>
  <c r="F60" i="45"/>
  <c r="F62" i="45"/>
  <c r="F56" i="45"/>
  <c r="J9" i="45"/>
  <c r="R9" i="45"/>
  <c r="F28" i="45"/>
  <c r="F37" i="45"/>
  <c r="F47" i="45"/>
  <c r="L9" i="45"/>
  <c r="P9" i="45"/>
  <c r="T9" i="45"/>
  <c r="X9" i="45"/>
  <c r="G24" i="45"/>
  <c r="H24" i="45"/>
  <c r="F32" i="45"/>
  <c r="F42" i="45"/>
  <c r="F52" i="45"/>
  <c r="F11" i="45"/>
  <c r="G10" i="45"/>
  <c r="F10" i="45" s="1"/>
  <c r="F18" i="45"/>
  <c r="G54" i="44"/>
  <c r="F56" i="44"/>
  <c r="I9" i="44"/>
  <c r="M9" i="44"/>
  <c r="Q9" i="44"/>
  <c r="U9" i="44"/>
  <c r="H9" i="44" s="1"/>
  <c r="H54" i="44"/>
  <c r="F54" i="44" s="1"/>
  <c r="F60" i="44"/>
  <c r="L9" i="44"/>
  <c r="P9" i="44"/>
  <c r="T9" i="44"/>
  <c r="X9" i="44"/>
  <c r="G24" i="44"/>
  <c r="H24" i="44"/>
  <c r="F32" i="44"/>
  <c r="F42" i="44"/>
  <c r="F52" i="44"/>
  <c r="N9" i="44"/>
  <c r="V9" i="44"/>
  <c r="F28" i="44"/>
  <c r="F37" i="44"/>
  <c r="F47" i="44"/>
  <c r="F14" i="44"/>
  <c r="F22" i="44"/>
  <c r="F18" i="44"/>
  <c r="F58" i="43"/>
  <c r="F61" i="43"/>
  <c r="F60" i="43"/>
  <c r="F62" i="43"/>
  <c r="H54" i="43"/>
  <c r="F57" i="43"/>
  <c r="J9" i="43"/>
  <c r="N9" i="43"/>
  <c r="V9" i="43"/>
  <c r="F34" i="43"/>
  <c r="F38" i="43"/>
  <c r="F39" i="43"/>
  <c r="F24" i="43"/>
  <c r="F26" i="43"/>
  <c r="F29" i="43"/>
  <c r="F42" i="43"/>
  <c r="F44" i="43"/>
  <c r="F48" i="43"/>
  <c r="G10" i="43"/>
  <c r="F10" i="43" s="1"/>
  <c r="F11" i="43"/>
  <c r="F13" i="43"/>
  <c r="F16" i="43"/>
  <c r="F19" i="43"/>
  <c r="F21" i="43"/>
  <c r="F56" i="42"/>
  <c r="F55" i="42"/>
  <c r="H54" i="42"/>
  <c r="F54" i="42" s="1"/>
  <c r="F62" i="42"/>
  <c r="G24" i="42"/>
  <c r="F24" i="42" s="1"/>
  <c r="H24" i="42"/>
  <c r="F32" i="42"/>
  <c r="F42" i="42"/>
  <c r="F52" i="42"/>
  <c r="F28" i="42"/>
  <c r="F37" i="42"/>
  <c r="F47" i="42"/>
  <c r="F11" i="42"/>
  <c r="F13" i="42"/>
  <c r="F17" i="42"/>
  <c r="F21" i="42"/>
  <c r="L9" i="41"/>
  <c r="P9" i="41"/>
  <c r="T9" i="41"/>
  <c r="X9" i="41"/>
  <c r="F55" i="41"/>
  <c r="F60" i="41"/>
  <c r="F62" i="41"/>
  <c r="H54" i="41"/>
  <c r="F54" i="41"/>
  <c r="F27" i="41"/>
  <c r="F32" i="41"/>
  <c r="F34" i="41"/>
  <c r="F45" i="41"/>
  <c r="F52" i="41"/>
  <c r="F31" i="41"/>
  <c r="F39" i="41"/>
  <c r="F51" i="41"/>
  <c r="F28" i="41"/>
  <c r="F47" i="41"/>
  <c r="F23" i="41"/>
  <c r="F11" i="41"/>
  <c r="F13" i="41"/>
  <c r="F22" i="41"/>
  <c r="F17" i="41"/>
  <c r="J9" i="41"/>
  <c r="N9" i="41"/>
  <c r="G9" i="41" s="1"/>
  <c r="R9" i="41"/>
  <c r="V9" i="41"/>
  <c r="I9" i="40"/>
  <c r="G9" i="40" s="1"/>
  <c r="M9" i="40"/>
  <c r="Q9" i="40"/>
  <c r="H9" i="40" s="1"/>
  <c r="U9" i="40"/>
  <c r="F56" i="40"/>
  <c r="F55" i="40"/>
  <c r="F54" i="40"/>
  <c r="G24" i="40"/>
  <c r="H24" i="40"/>
  <c r="F32" i="40"/>
  <c r="F42" i="40"/>
  <c r="F52" i="40"/>
  <c r="F31" i="40"/>
  <c r="F40" i="40"/>
  <c r="F47" i="40"/>
  <c r="F14" i="40"/>
  <c r="G10" i="40"/>
  <c r="F10" i="40" s="1"/>
  <c r="F15" i="40"/>
  <c r="H54" i="39"/>
  <c r="F54" i="39" s="1"/>
  <c r="F62" i="39"/>
  <c r="O9" i="39"/>
  <c r="G9" i="39" s="1"/>
  <c r="F9" i="39" s="1"/>
  <c r="W9" i="39"/>
  <c r="F56" i="39"/>
  <c r="F55" i="39"/>
  <c r="F37" i="39"/>
  <c r="F47" i="39"/>
  <c r="F32" i="39"/>
  <c r="F42" i="39"/>
  <c r="F52" i="39"/>
  <c r="F31" i="39"/>
  <c r="H9" i="39"/>
  <c r="F11" i="39"/>
  <c r="F18" i="39"/>
  <c r="G10" i="39"/>
  <c r="H10" i="39"/>
  <c r="F15" i="39"/>
  <c r="F17" i="39"/>
  <c r="F22" i="39"/>
  <c r="F56" i="38"/>
  <c r="F54" i="38"/>
  <c r="F26" i="38"/>
  <c r="F29" i="38"/>
  <c r="F31" i="38"/>
  <c r="F33" i="38"/>
  <c r="F38" i="38"/>
  <c r="F40" i="38"/>
  <c r="F43" i="38"/>
  <c r="F48" i="38"/>
  <c r="F51" i="38"/>
  <c r="F53" i="38"/>
  <c r="F30" i="38"/>
  <c r="F32" i="38"/>
  <c r="F34" i="38"/>
  <c r="F44" i="38"/>
  <c r="G24" i="38"/>
  <c r="H24" i="38"/>
  <c r="F27" i="38"/>
  <c r="F35" i="38"/>
  <c r="F45" i="38"/>
  <c r="F28" i="38"/>
  <c r="F37" i="38"/>
  <c r="F47" i="38"/>
  <c r="H10" i="38"/>
  <c r="F14" i="38"/>
  <c r="F22" i="38"/>
  <c r="G10" i="38"/>
  <c r="G54" i="37"/>
  <c r="F54" i="37" s="1"/>
  <c r="F56" i="37"/>
  <c r="F58" i="37"/>
  <c r="F52" i="37"/>
  <c r="F37" i="37"/>
  <c r="G24" i="37"/>
  <c r="F24" i="37" s="1"/>
  <c r="H24" i="37"/>
  <c r="F42" i="37"/>
  <c r="F44" i="37"/>
  <c r="F30" i="37"/>
  <c r="F40" i="37"/>
  <c r="F49" i="37"/>
  <c r="F10" i="37"/>
  <c r="F21" i="37"/>
  <c r="F13" i="37"/>
  <c r="F17" i="37"/>
  <c r="W9" i="36"/>
  <c r="F61" i="36"/>
  <c r="M9" i="36"/>
  <c r="Q9" i="36"/>
  <c r="U9" i="36"/>
  <c r="F47" i="36"/>
  <c r="F52" i="36"/>
  <c r="F26" i="36"/>
  <c r="F48" i="36"/>
  <c r="F53" i="36"/>
  <c r="F12" i="36"/>
  <c r="G54" i="35"/>
  <c r="F54" i="35" s="1"/>
  <c r="F56" i="35"/>
  <c r="F58" i="35"/>
  <c r="F62" i="35"/>
  <c r="I9" i="35"/>
  <c r="G9" i="35" s="1"/>
  <c r="M9" i="35"/>
  <c r="Q9" i="35"/>
  <c r="U9" i="35"/>
  <c r="J9" i="35"/>
  <c r="N9" i="35"/>
  <c r="R9" i="35"/>
  <c r="V9" i="35"/>
  <c r="F27" i="35"/>
  <c r="F32" i="35"/>
  <c r="F34" i="35"/>
  <c r="F45" i="35"/>
  <c r="F52" i="35"/>
  <c r="F31" i="35"/>
  <c r="F39" i="35"/>
  <c r="G24" i="35"/>
  <c r="F24" i="35" s="1"/>
  <c r="F44" i="35"/>
  <c r="F28" i="35"/>
  <c r="F18" i="35"/>
  <c r="F23" i="35"/>
  <c r="F15" i="35"/>
  <c r="F17" i="35"/>
  <c r="F19" i="36"/>
  <c r="F16" i="36"/>
  <c r="F11" i="36"/>
  <c r="F32" i="36"/>
  <c r="F34" i="36"/>
  <c r="F43" i="36"/>
  <c r="K9" i="36"/>
  <c r="O9" i="36"/>
  <c r="F27" i="36"/>
  <c r="F29" i="36"/>
  <c r="F33" i="36"/>
  <c r="F42" i="36"/>
  <c r="F44" i="36"/>
  <c r="S9" i="36"/>
  <c r="F59" i="36"/>
  <c r="H54" i="36"/>
  <c r="J9" i="36"/>
  <c r="N9" i="36"/>
  <c r="R9" i="36"/>
  <c r="V9" i="36"/>
  <c r="F58" i="36"/>
  <c r="L9" i="36"/>
  <c r="P9" i="36"/>
  <c r="T9" i="36"/>
  <c r="X9" i="36"/>
  <c r="G24" i="36"/>
  <c r="F24" i="36" s="1"/>
  <c r="H24" i="36"/>
  <c r="F31" i="36"/>
  <c r="F40" i="36"/>
  <c r="F51" i="36"/>
  <c r="F30" i="36"/>
  <c r="F39" i="36"/>
  <c r="F49" i="36"/>
  <c r="F14" i="36"/>
  <c r="F22" i="36"/>
  <c r="F13" i="36"/>
  <c r="H10" i="36"/>
  <c r="F18" i="36"/>
  <c r="G10" i="36"/>
  <c r="G54" i="34"/>
  <c r="F54" i="34" s="1"/>
  <c r="H54" i="34"/>
  <c r="K9" i="34"/>
  <c r="O9" i="34"/>
  <c r="G9" i="34" s="1"/>
  <c r="W9" i="34"/>
  <c r="F56" i="34"/>
  <c r="G24" i="34"/>
  <c r="H24" i="34"/>
  <c r="F42" i="34"/>
  <c r="F52" i="34"/>
  <c r="F31" i="34"/>
  <c r="F40" i="34"/>
  <c r="F51" i="34"/>
  <c r="F11" i="34"/>
  <c r="F19" i="34"/>
  <c r="G10" i="34"/>
  <c r="F15" i="34"/>
  <c r="F23" i="34"/>
  <c r="F55" i="33"/>
  <c r="H54" i="33"/>
  <c r="F54" i="33" s="1"/>
  <c r="F62" i="33"/>
  <c r="K9" i="33"/>
  <c r="O9" i="33"/>
  <c r="W9" i="33"/>
  <c r="F56" i="33"/>
  <c r="F28" i="33"/>
  <c r="F37" i="33"/>
  <c r="F47" i="33"/>
  <c r="L9" i="33"/>
  <c r="P9" i="33"/>
  <c r="T9" i="33"/>
  <c r="X9" i="33"/>
  <c r="G24" i="33"/>
  <c r="H24" i="33"/>
  <c r="F32" i="33"/>
  <c r="F42" i="33"/>
  <c r="F52" i="33"/>
  <c r="F11" i="33"/>
  <c r="F19" i="33"/>
  <c r="F15" i="33"/>
  <c r="F23" i="33"/>
  <c r="F59" i="32"/>
  <c r="H54" i="32"/>
  <c r="H24" i="32"/>
  <c r="M9" i="32"/>
  <c r="Q9" i="32"/>
  <c r="U9" i="32"/>
  <c r="F27" i="32"/>
  <c r="F35" i="32"/>
  <c r="F45" i="32"/>
  <c r="F31" i="32"/>
  <c r="G24" i="32"/>
  <c r="F24" i="32" s="1"/>
  <c r="F40" i="32"/>
  <c r="F18" i="32"/>
  <c r="G10" i="32"/>
  <c r="F10" i="32" s="1"/>
  <c r="F17" i="32"/>
  <c r="H10" i="32"/>
  <c r="L9" i="31"/>
  <c r="P9" i="31"/>
  <c r="T9" i="31"/>
  <c r="X9" i="31"/>
  <c r="H54" i="31"/>
  <c r="F60" i="31"/>
  <c r="F56" i="31"/>
  <c r="G54" i="31"/>
  <c r="I9" i="31"/>
  <c r="M9" i="31"/>
  <c r="Q9" i="31"/>
  <c r="U9" i="31"/>
  <c r="F28" i="31"/>
  <c r="F37" i="31"/>
  <c r="F47" i="31"/>
  <c r="F27" i="31"/>
  <c r="F35" i="31"/>
  <c r="F45" i="31"/>
  <c r="H10" i="31"/>
  <c r="F18" i="31"/>
  <c r="G10" i="31"/>
  <c r="F10" i="31" s="1"/>
  <c r="G24" i="29"/>
  <c r="H24" i="29"/>
  <c r="F32" i="29"/>
  <c r="F42" i="29"/>
  <c r="F52" i="29"/>
  <c r="F31" i="29"/>
  <c r="F40" i="29"/>
  <c r="F51" i="29"/>
  <c r="F11" i="29"/>
  <c r="H10" i="29"/>
  <c r="F10" i="29" s="1"/>
  <c r="F18" i="29"/>
  <c r="F19" i="29"/>
  <c r="G10" i="27"/>
  <c r="I9" i="27"/>
  <c r="H54" i="27"/>
  <c r="F54" i="27" s="1"/>
  <c r="F56" i="27"/>
  <c r="F52" i="27"/>
  <c r="L9" i="27"/>
  <c r="P9" i="27"/>
  <c r="T9" i="27"/>
  <c r="X9" i="27"/>
  <c r="F42" i="27"/>
  <c r="F45" i="27"/>
  <c r="K9" i="27"/>
  <c r="O9" i="27"/>
  <c r="W9" i="27"/>
  <c r="G24" i="27"/>
  <c r="H24" i="27"/>
  <c r="F27" i="27"/>
  <c r="F32" i="27"/>
  <c r="F35" i="27"/>
  <c r="M9" i="27"/>
  <c r="U9" i="27"/>
  <c r="H10" i="27"/>
  <c r="F10" i="27" s="1"/>
  <c r="F52" i="28"/>
  <c r="J9" i="28"/>
  <c r="F47" i="28"/>
  <c r="F45" i="28"/>
  <c r="G24" i="28"/>
  <c r="H24" i="28"/>
  <c r="F37" i="28"/>
  <c r="F28" i="28"/>
  <c r="F27" i="28"/>
  <c r="F35" i="28"/>
  <c r="F11" i="28"/>
  <c r="H10" i="28"/>
  <c r="G10" i="28"/>
  <c r="F15" i="28"/>
  <c r="F23" i="28"/>
  <c r="F19" i="28"/>
  <c r="F54" i="51"/>
  <c r="G10" i="51"/>
  <c r="H9" i="48"/>
  <c r="F55" i="47"/>
  <c r="G9" i="45"/>
  <c r="H9" i="45"/>
  <c r="G9" i="43"/>
  <c r="R9" i="43"/>
  <c r="G54" i="43"/>
  <c r="G9" i="42"/>
  <c r="H9" i="42"/>
  <c r="G10" i="42"/>
  <c r="F10" i="42" s="1"/>
  <c r="G10" i="41"/>
  <c r="F10" i="41" s="1"/>
  <c r="G9" i="38"/>
  <c r="H9" i="38"/>
  <c r="H9" i="37"/>
  <c r="L9" i="37"/>
  <c r="G9" i="37" s="1"/>
  <c r="I9" i="36"/>
  <c r="G54" i="36"/>
  <c r="F54" i="36" s="1"/>
  <c r="T9" i="35"/>
  <c r="G10" i="35"/>
  <c r="F10" i="35" s="1"/>
  <c r="F10" i="34"/>
  <c r="S9" i="34"/>
  <c r="H9" i="34" s="1"/>
  <c r="F55" i="34"/>
  <c r="F10" i="33"/>
  <c r="S9" i="33"/>
  <c r="H9" i="33" s="1"/>
  <c r="F54" i="32"/>
  <c r="I9" i="32"/>
  <c r="G9" i="32" s="1"/>
  <c r="F55" i="32"/>
  <c r="F54" i="31"/>
  <c r="F55" i="31"/>
  <c r="S9" i="31"/>
  <c r="G9" i="29"/>
  <c r="S9" i="29"/>
  <c r="H9" i="29" s="1"/>
  <c r="G54" i="29"/>
  <c r="F54" i="29" s="1"/>
  <c r="G9" i="28"/>
  <c r="S9" i="28"/>
  <c r="H9" i="28" s="1"/>
  <c r="G54" i="28"/>
  <c r="F54" i="28" s="1"/>
  <c r="Q9" i="27"/>
  <c r="S9" i="27"/>
  <c r="G9" i="51" l="1"/>
  <c r="F9" i="51"/>
  <c r="F10" i="51"/>
  <c r="H9" i="49"/>
  <c r="F54" i="49"/>
  <c r="F24" i="49"/>
  <c r="F24" i="48"/>
  <c r="G9" i="47"/>
  <c r="H9" i="47"/>
  <c r="F9" i="46"/>
  <c r="F24" i="45"/>
  <c r="F9" i="45"/>
  <c r="G9" i="44"/>
  <c r="F9" i="44" s="1"/>
  <c r="F24" i="44"/>
  <c r="F54" i="43"/>
  <c r="H9" i="43"/>
  <c r="H9" i="41"/>
  <c r="F9" i="41"/>
  <c r="F24" i="40"/>
  <c r="F10" i="39"/>
  <c r="F24" i="38"/>
  <c r="F10" i="38"/>
  <c r="F9" i="37"/>
  <c r="H9" i="35"/>
  <c r="F9" i="35" s="1"/>
  <c r="F10" i="36"/>
  <c r="H9" i="36"/>
  <c r="G9" i="36"/>
  <c r="F24" i="34"/>
  <c r="G9" i="33"/>
  <c r="F24" i="33"/>
  <c r="H9" i="32"/>
  <c r="F9" i="32"/>
  <c r="H9" i="31"/>
  <c r="G9" i="31"/>
  <c r="F24" i="29"/>
  <c r="F10" i="28"/>
  <c r="F24" i="27"/>
  <c r="G9" i="27"/>
  <c r="H9" i="27"/>
  <c r="F9" i="27" s="1"/>
  <c r="F24" i="28"/>
  <c r="F9" i="49"/>
  <c r="F9" i="48"/>
  <c r="F9" i="43"/>
  <c r="F9" i="42"/>
  <c r="F9" i="40"/>
  <c r="F9" i="38"/>
  <c r="F9" i="34"/>
  <c r="F9" i="33"/>
  <c r="F9" i="31"/>
  <c r="F9" i="29"/>
  <c r="F9" i="28"/>
  <c r="H6" i="28"/>
  <c r="G6" i="28"/>
  <c r="F6" i="28"/>
  <c r="F9" i="47" l="1"/>
  <c r="F9" i="36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6" i="5"/>
  <c r="AZ27" i="5"/>
  <c r="AZ28" i="5"/>
  <c r="AZ29" i="5"/>
  <c r="AZ30" i="5"/>
  <c r="AZ31" i="5"/>
  <c r="AZ32" i="5"/>
  <c r="AZ33" i="5"/>
  <c r="AZ34" i="5"/>
  <c r="AZ35" i="5"/>
  <c r="AZ37" i="5"/>
  <c r="AZ38" i="5"/>
  <c r="AZ39" i="5"/>
  <c r="AZ40" i="5"/>
  <c r="AZ42" i="5"/>
  <c r="AZ43" i="5"/>
  <c r="AZ44" i="5"/>
  <c r="AZ45" i="5"/>
  <c r="AZ47" i="5"/>
  <c r="AZ48" i="5"/>
  <c r="AZ49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9" i="5"/>
  <c r="BA54" i="5" s="1"/>
  <c r="G6" i="51"/>
  <c r="F6" i="51" s="1"/>
  <c r="AZ6" i="5" s="1"/>
  <c r="BA45" i="5" l="1"/>
  <c r="BA60" i="5"/>
  <c r="BA32" i="5"/>
  <c r="BA23" i="5"/>
  <c r="BA22" i="5"/>
  <c r="BA59" i="5"/>
  <c r="BA18" i="5"/>
  <c r="BA13" i="5"/>
  <c r="BA58" i="5"/>
  <c r="BA34" i="5"/>
  <c r="BA21" i="5"/>
  <c r="BA10" i="5"/>
  <c r="BA14" i="5"/>
  <c r="BA17" i="5"/>
  <c r="BA30" i="5"/>
  <c r="BA49" i="5"/>
  <c r="BA29" i="5"/>
  <c r="BA55" i="5"/>
  <c r="BA51" i="5"/>
  <c r="BA40" i="5"/>
  <c r="BA35" i="5"/>
  <c r="BA27" i="5"/>
  <c r="BA9" i="5"/>
  <c r="BA57" i="5"/>
  <c r="BA48" i="5"/>
  <c r="BA38" i="5"/>
  <c r="BA20" i="5"/>
  <c r="BA12" i="5"/>
  <c r="BA42" i="5"/>
  <c r="BA15" i="5"/>
  <c r="BA52" i="5"/>
  <c r="BA31" i="5"/>
  <c r="BA62" i="5"/>
  <c r="BA44" i="5"/>
  <c r="BA39" i="5"/>
  <c r="BA26" i="5"/>
  <c r="BA61" i="5"/>
  <c r="BA11" i="5"/>
  <c r="BA16" i="5"/>
  <c r="BA19" i="5"/>
  <c r="BA24" i="5"/>
  <c r="BA28" i="5"/>
  <c r="BA33" i="5"/>
  <c r="BA37" i="5"/>
  <c r="BA43" i="5"/>
  <c r="BA47" i="5"/>
  <c r="BA53" i="5"/>
  <c r="BA56" i="5"/>
  <c r="J10" i="5"/>
  <c r="H10" i="5"/>
  <c r="L10" i="5"/>
  <c r="N10" i="5"/>
  <c r="P10" i="5"/>
  <c r="R10" i="5"/>
  <c r="T10" i="5"/>
  <c r="V10" i="5"/>
  <c r="X10" i="5"/>
  <c r="Z10" i="5"/>
  <c r="AB10" i="5"/>
  <c r="AD10" i="5"/>
  <c r="AF10" i="5"/>
  <c r="AH10" i="5"/>
  <c r="AJ10" i="5"/>
  <c r="AL10" i="5"/>
  <c r="AN10" i="5"/>
  <c r="AP10" i="5"/>
  <c r="AR10" i="5"/>
  <c r="AT10" i="5"/>
  <c r="AV10" i="5"/>
  <c r="AX10" i="5"/>
  <c r="J11" i="5"/>
  <c r="H11" i="5"/>
  <c r="L11" i="5"/>
  <c r="N11" i="5"/>
  <c r="P11" i="5"/>
  <c r="R11" i="5"/>
  <c r="T11" i="5"/>
  <c r="V11" i="5"/>
  <c r="X11" i="5"/>
  <c r="Z11" i="5"/>
  <c r="AB11" i="5"/>
  <c r="AD11" i="5"/>
  <c r="AF11" i="5"/>
  <c r="AH11" i="5"/>
  <c r="AJ11" i="5"/>
  <c r="AL11" i="5"/>
  <c r="AN11" i="5"/>
  <c r="AP11" i="5"/>
  <c r="AR11" i="5"/>
  <c r="AT11" i="5"/>
  <c r="AV11" i="5"/>
  <c r="AX11" i="5"/>
  <c r="J12" i="5"/>
  <c r="H12" i="5"/>
  <c r="L12" i="5"/>
  <c r="N12" i="5"/>
  <c r="P12" i="5"/>
  <c r="R12" i="5"/>
  <c r="T12" i="5"/>
  <c r="V12" i="5"/>
  <c r="X12" i="5"/>
  <c r="Z12" i="5"/>
  <c r="AB12" i="5"/>
  <c r="AD12" i="5"/>
  <c r="AF12" i="5"/>
  <c r="AH12" i="5"/>
  <c r="AJ12" i="5"/>
  <c r="AL12" i="5"/>
  <c r="AN12" i="5"/>
  <c r="AP12" i="5"/>
  <c r="AR12" i="5"/>
  <c r="AT12" i="5"/>
  <c r="AV12" i="5"/>
  <c r="AX12" i="5"/>
  <c r="J13" i="5"/>
  <c r="H13" i="5"/>
  <c r="L13" i="5"/>
  <c r="N13" i="5"/>
  <c r="P13" i="5"/>
  <c r="R13" i="5"/>
  <c r="T13" i="5"/>
  <c r="V13" i="5"/>
  <c r="X13" i="5"/>
  <c r="Z13" i="5"/>
  <c r="AB13" i="5"/>
  <c r="AD13" i="5"/>
  <c r="AF13" i="5"/>
  <c r="AH13" i="5"/>
  <c r="AJ13" i="5"/>
  <c r="AL13" i="5"/>
  <c r="AN13" i="5"/>
  <c r="AP13" i="5"/>
  <c r="AR13" i="5"/>
  <c r="AT13" i="5"/>
  <c r="AV13" i="5"/>
  <c r="AX13" i="5"/>
  <c r="J14" i="5"/>
  <c r="H14" i="5"/>
  <c r="L14" i="5"/>
  <c r="N14" i="5"/>
  <c r="P14" i="5"/>
  <c r="R14" i="5"/>
  <c r="T14" i="5"/>
  <c r="V14" i="5"/>
  <c r="X14" i="5"/>
  <c r="Z14" i="5"/>
  <c r="AB14" i="5"/>
  <c r="AD14" i="5"/>
  <c r="AF14" i="5"/>
  <c r="AH14" i="5"/>
  <c r="AJ14" i="5"/>
  <c r="AL14" i="5"/>
  <c r="AN14" i="5"/>
  <c r="AP14" i="5"/>
  <c r="AR14" i="5"/>
  <c r="AT14" i="5"/>
  <c r="AV14" i="5"/>
  <c r="AX14" i="5"/>
  <c r="J15" i="5"/>
  <c r="H15" i="5"/>
  <c r="L15" i="5"/>
  <c r="N15" i="5"/>
  <c r="P15" i="5"/>
  <c r="R15" i="5"/>
  <c r="T15" i="5"/>
  <c r="V15" i="5"/>
  <c r="X15" i="5"/>
  <c r="Z15" i="5"/>
  <c r="AB15" i="5"/>
  <c r="AD15" i="5"/>
  <c r="AF15" i="5"/>
  <c r="AH15" i="5"/>
  <c r="AJ15" i="5"/>
  <c r="AL15" i="5"/>
  <c r="AN15" i="5"/>
  <c r="AP15" i="5"/>
  <c r="AR15" i="5"/>
  <c r="AT15" i="5"/>
  <c r="AV15" i="5"/>
  <c r="AX15" i="5"/>
  <c r="J16" i="5"/>
  <c r="H16" i="5"/>
  <c r="L16" i="5"/>
  <c r="N16" i="5"/>
  <c r="P16" i="5"/>
  <c r="R16" i="5"/>
  <c r="T16" i="5"/>
  <c r="V16" i="5"/>
  <c r="X16" i="5"/>
  <c r="Z16" i="5"/>
  <c r="AB16" i="5"/>
  <c r="AD16" i="5"/>
  <c r="AF16" i="5"/>
  <c r="AH16" i="5"/>
  <c r="AJ16" i="5"/>
  <c r="AL16" i="5"/>
  <c r="AN16" i="5"/>
  <c r="AP16" i="5"/>
  <c r="AR16" i="5"/>
  <c r="AT16" i="5"/>
  <c r="AV16" i="5"/>
  <c r="AX16" i="5"/>
  <c r="J17" i="5"/>
  <c r="H17" i="5"/>
  <c r="L17" i="5"/>
  <c r="N17" i="5"/>
  <c r="P17" i="5"/>
  <c r="R17" i="5"/>
  <c r="T17" i="5"/>
  <c r="V17" i="5"/>
  <c r="X17" i="5"/>
  <c r="Z17" i="5"/>
  <c r="AB17" i="5"/>
  <c r="AD17" i="5"/>
  <c r="AF17" i="5"/>
  <c r="AH17" i="5"/>
  <c r="AJ17" i="5"/>
  <c r="AL17" i="5"/>
  <c r="AN17" i="5"/>
  <c r="AP17" i="5"/>
  <c r="AR17" i="5"/>
  <c r="AT17" i="5"/>
  <c r="AV17" i="5"/>
  <c r="AX17" i="5"/>
  <c r="J18" i="5"/>
  <c r="H18" i="5"/>
  <c r="L18" i="5"/>
  <c r="N18" i="5"/>
  <c r="P18" i="5"/>
  <c r="R18" i="5"/>
  <c r="T18" i="5"/>
  <c r="V18" i="5"/>
  <c r="X18" i="5"/>
  <c r="Z18" i="5"/>
  <c r="AB18" i="5"/>
  <c r="AD18" i="5"/>
  <c r="AF18" i="5"/>
  <c r="AH18" i="5"/>
  <c r="AJ18" i="5"/>
  <c r="AL18" i="5"/>
  <c r="AN18" i="5"/>
  <c r="AP18" i="5"/>
  <c r="AR18" i="5"/>
  <c r="AT18" i="5"/>
  <c r="AV18" i="5"/>
  <c r="AX18" i="5"/>
  <c r="J19" i="5"/>
  <c r="H19" i="5"/>
  <c r="L19" i="5"/>
  <c r="N19" i="5"/>
  <c r="P19" i="5"/>
  <c r="R19" i="5"/>
  <c r="T19" i="5"/>
  <c r="V19" i="5"/>
  <c r="X19" i="5"/>
  <c r="Z19" i="5"/>
  <c r="AB19" i="5"/>
  <c r="AD19" i="5"/>
  <c r="AF19" i="5"/>
  <c r="AH19" i="5"/>
  <c r="AJ19" i="5"/>
  <c r="AL19" i="5"/>
  <c r="AN19" i="5"/>
  <c r="AP19" i="5"/>
  <c r="AR19" i="5"/>
  <c r="AT19" i="5"/>
  <c r="AV19" i="5"/>
  <c r="AX19" i="5"/>
  <c r="J20" i="5"/>
  <c r="H20" i="5"/>
  <c r="L20" i="5"/>
  <c r="N20" i="5"/>
  <c r="P20" i="5"/>
  <c r="R20" i="5"/>
  <c r="T20" i="5"/>
  <c r="V20" i="5"/>
  <c r="X20" i="5"/>
  <c r="Z20" i="5"/>
  <c r="AB20" i="5"/>
  <c r="AD20" i="5"/>
  <c r="AF20" i="5"/>
  <c r="AH20" i="5"/>
  <c r="AJ20" i="5"/>
  <c r="AL20" i="5"/>
  <c r="AN20" i="5"/>
  <c r="AP20" i="5"/>
  <c r="AR20" i="5"/>
  <c r="AT20" i="5"/>
  <c r="AV20" i="5"/>
  <c r="AX20" i="5"/>
  <c r="J21" i="5"/>
  <c r="H21" i="5"/>
  <c r="L21" i="5"/>
  <c r="N21" i="5"/>
  <c r="P21" i="5"/>
  <c r="R21" i="5"/>
  <c r="T21" i="5"/>
  <c r="V21" i="5"/>
  <c r="X21" i="5"/>
  <c r="Z21" i="5"/>
  <c r="AB21" i="5"/>
  <c r="AD21" i="5"/>
  <c r="AF21" i="5"/>
  <c r="AH21" i="5"/>
  <c r="AJ21" i="5"/>
  <c r="AL21" i="5"/>
  <c r="AN21" i="5"/>
  <c r="AP21" i="5"/>
  <c r="AR21" i="5"/>
  <c r="AT21" i="5"/>
  <c r="AV21" i="5"/>
  <c r="AX21" i="5"/>
  <c r="J22" i="5"/>
  <c r="H22" i="5"/>
  <c r="L22" i="5"/>
  <c r="N22" i="5"/>
  <c r="P22" i="5"/>
  <c r="R22" i="5"/>
  <c r="T22" i="5"/>
  <c r="V22" i="5"/>
  <c r="X22" i="5"/>
  <c r="Z22" i="5"/>
  <c r="AB22" i="5"/>
  <c r="AD22" i="5"/>
  <c r="AF22" i="5"/>
  <c r="AH22" i="5"/>
  <c r="AJ22" i="5"/>
  <c r="AL22" i="5"/>
  <c r="AN22" i="5"/>
  <c r="AP22" i="5"/>
  <c r="AR22" i="5"/>
  <c r="AT22" i="5"/>
  <c r="AV22" i="5"/>
  <c r="AX22" i="5"/>
  <c r="J23" i="5"/>
  <c r="H23" i="5"/>
  <c r="L23" i="5"/>
  <c r="N23" i="5"/>
  <c r="P23" i="5"/>
  <c r="R23" i="5"/>
  <c r="T23" i="5"/>
  <c r="V23" i="5"/>
  <c r="X23" i="5"/>
  <c r="Z23" i="5"/>
  <c r="AB23" i="5"/>
  <c r="AD23" i="5"/>
  <c r="AF23" i="5"/>
  <c r="AH23" i="5"/>
  <c r="AJ23" i="5"/>
  <c r="AL23" i="5"/>
  <c r="AN23" i="5"/>
  <c r="AP23" i="5"/>
  <c r="AR23" i="5"/>
  <c r="AT23" i="5"/>
  <c r="AV23" i="5"/>
  <c r="AX23" i="5"/>
  <c r="J24" i="5"/>
  <c r="H24" i="5"/>
  <c r="L24" i="5"/>
  <c r="N24" i="5"/>
  <c r="P24" i="5"/>
  <c r="R24" i="5"/>
  <c r="T24" i="5"/>
  <c r="V24" i="5"/>
  <c r="X24" i="5"/>
  <c r="Z24" i="5"/>
  <c r="AB24" i="5"/>
  <c r="AD24" i="5"/>
  <c r="AF24" i="5"/>
  <c r="AH24" i="5"/>
  <c r="AJ24" i="5"/>
  <c r="AL24" i="5"/>
  <c r="AN24" i="5"/>
  <c r="AP24" i="5"/>
  <c r="AR24" i="5"/>
  <c r="AT24" i="5"/>
  <c r="AV24" i="5"/>
  <c r="AX24" i="5"/>
  <c r="J26" i="5"/>
  <c r="H26" i="5"/>
  <c r="L26" i="5"/>
  <c r="N26" i="5"/>
  <c r="P26" i="5"/>
  <c r="R26" i="5"/>
  <c r="T26" i="5"/>
  <c r="V26" i="5"/>
  <c r="X26" i="5"/>
  <c r="Z26" i="5"/>
  <c r="AB26" i="5"/>
  <c r="AD26" i="5"/>
  <c r="AF26" i="5"/>
  <c r="AH26" i="5"/>
  <c r="AJ26" i="5"/>
  <c r="AL26" i="5"/>
  <c r="AN26" i="5"/>
  <c r="AP26" i="5"/>
  <c r="AR26" i="5"/>
  <c r="AT26" i="5"/>
  <c r="AV26" i="5"/>
  <c r="AX26" i="5"/>
  <c r="J27" i="5"/>
  <c r="H27" i="5"/>
  <c r="L27" i="5"/>
  <c r="N27" i="5"/>
  <c r="P27" i="5"/>
  <c r="R27" i="5"/>
  <c r="T27" i="5"/>
  <c r="V27" i="5"/>
  <c r="X27" i="5"/>
  <c r="Z27" i="5"/>
  <c r="AB27" i="5"/>
  <c r="AD27" i="5"/>
  <c r="AF27" i="5"/>
  <c r="AH27" i="5"/>
  <c r="AJ27" i="5"/>
  <c r="AL27" i="5"/>
  <c r="AN27" i="5"/>
  <c r="AP27" i="5"/>
  <c r="AR27" i="5"/>
  <c r="AT27" i="5"/>
  <c r="AV27" i="5"/>
  <c r="AX27" i="5"/>
  <c r="J28" i="5"/>
  <c r="H28" i="5"/>
  <c r="L28" i="5"/>
  <c r="N28" i="5"/>
  <c r="P28" i="5"/>
  <c r="R28" i="5"/>
  <c r="T28" i="5"/>
  <c r="V28" i="5"/>
  <c r="X28" i="5"/>
  <c r="Z28" i="5"/>
  <c r="AB28" i="5"/>
  <c r="AD28" i="5"/>
  <c r="AF28" i="5"/>
  <c r="AH28" i="5"/>
  <c r="AJ28" i="5"/>
  <c r="AL28" i="5"/>
  <c r="AN28" i="5"/>
  <c r="AP28" i="5"/>
  <c r="AR28" i="5"/>
  <c r="AT28" i="5"/>
  <c r="AV28" i="5"/>
  <c r="AX28" i="5"/>
  <c r="J29" i="5"/>
  <c r="H29" i="5"/>
  <c r="L29" i="5"/>
  <c r="N29" i="5"/>
  <c r="P29" i="5"/>
  <c r="R29" i="5"/>
  <c r="T29" i="5"/>
  <c r="V29" i="5"/>
  <c r="X29" i="5"/>
  <c r="Z29" i="5"/>
  <c r="AB29" i="5"/>
  <c r="AD29" i="5"/>
  <c r="AF29" i="5"/>
  <c r="AH29" i="5"/>
  <c r="AJ29" i="5"/>
  <c r="AL29" i="5"/>
  <c r="AN29" i="5"/>
  <c r="AP29" i="5"/>
  <c r="AR29" i="5"/>
  <c r="AT29" i="5"/>
  <c r="AV29" i="5"/>
  <c r="AX29" i="5"/>
  <c r="J30" i="5"/>
  <c r="H30" i="5"/>
  <c r="L30" i="5"/>
  <c r="N30" i="5"/>
  <c r="P30" i="5"/>
  <c r="R30" i="5"/>
  <c r="T30" i="5"/>
  <c r="V30" i="5"/>
  <c r="X30" i="5"/>
  <c r="Z30" i="5"/>
  <c r="AB30" i="5"/>
  <c r="AD30" i="5"/>
  <c r="AF30" i="5"/>
  <c r="AH30" i="5"/>
  <c r="AJ30" i="5"/>
  <c r="AL30" i="5"/>
  <c r="AN30" i="5"/>
  <c r="AP30" i="5"/>
  <c r="AR30" i="5"/>
  <c r="AT30" i="5"/>
  <c r="AV30" i="5"/>
  <c r="AX30" i="5"/>
  <c r="J31" i="5"/>
  <c r="H31" i="5"/>
  <c r="L31" i="5"/>
  <c r="N31" i="5"/>
  <c r="P31" i="5"/>
  <c r="R31" i="5"/>
  <c r="T31" i="5"/>
  <c r="V31" i="5"/>
  <c r="X31" i="5"/>
  <c r="Z31" i="5"/>
  <c r="AB31" i="5"/>
  <c r="AD31" i="5"/>
  <c r="AF31" i="5"/>
  <c r="AH31" i="5"/>
  <c r="AJ31" i="5"/>
  <c r="AL31" i="5"/>
  <c r="AN31" i="5"/>
  <c r="AP31" i="5"/>
  <c r="AR31" i="5"/>
  <c r="AT31" i="5"/>
  <c r="AV31" i="5"/>
  <c r="AX31" i="5"/>
  <c r="J32" i="5"/>
  <c r="H32" i="5"/>
  <c r="L32" i="5"/>
  <c r="N32" i="5"/>
  <c r="P32" i="5"/>
  <c r="R32" i="5"/>
  <c r="T32" i="5"/>
  <c r="V32" i="5"/>
  <c r="X32" i="5"/>
  <c r="Z32" i="5"/>
  <c r="AB32" i="5"/>
  <c r="AD32" i="5"/>
  <c r="AF32" i="5"/>
  <c r="AH32" i="5"/>
  <c r="AJ32" i="5"/>
  <c r="AL32" i="5"/>
  <c r="AN32" i="5"/>
  <c r="AP32" i="5"/>
  <c r="AR32" i="5"/>
  <c r="AT32" i="5"/>
  <c r="AV32" i="5"/>
  <c r="AX32" i="5"/>
  <c r="J33" i="5"/>
  <c r="H33" i="5"/>
  <c r="L33" i="5"/>
  <c r="N33" i="5"/>
  <c r="P33" i="5"/>
  <c r="R33" i="5"/>
  <c r="T33" i="5"/>
  <c r="V33" i="5"/>
  <c r="X33" i="5"/>
  <c r="Z33" i="5"/>
  <c r="AB33" i="5"/>
  <c r="AD33" i="5"/>
  <c r="AF33" i="5"/>
  <c r="AH33" i="5"/>
  <c r="AJ33" i="5"/>
  <c r="AL33" i="5"/>
  <c r="AN33" i="5"/>
  <c r="AP33" i="5"/>
  <c r="AR33" i="5"/>
  <c r="AT33" i="5"/>
  <c r="AV33" i="5"/>
  <c r="AX33" i="5"/>
  <c r="J34" i="5"/>
  <c r="H34" i="5"/>
  <c r="L34" i="5"/>
  <c r="N34" i="5"/>
  <c r="P34" i="5"/>
  <c r="R34" i="5"/>
  <c r="T34" i="5"/>
  <c r="V34" i="5"/>
  <c r="X34" i="5"/>
  <c r="Z34" i="5"/>
  <c r="AB34" i="5"/>
  <c r="AD34" i="5"/>
  <c r="AF34" i="5"/>
  <c r="AH34" i="5"/>
  <c r="AJ34" i="5"/>
  <c r="AL34" i="5"/>
  <c r="AN34" i="5"/>
  <c r="AP34" i="5"/>
  <c r="AR34" i="5"/>
  <c r="AT34" i="5"/>
  <c r="AV34" i="5"/>
  <c r="AX34" i="5"/>
  <c r="J35" i="5"/>
  <c r="H35" i="5"/>
  <c r="L35" i="5"/>
  <c r="N35" i="5"/>
  <c r="P35" i="5"/>
  <c r="R35" i="5"/>
  <c r="T35" i="5"/>
  <c r="V35" i="5"/>
  <c r="X35" i="5"/>
  <c r="Z35" i="5"/>
  <c r="AB35" i="5"/>
  <c r="AD35" i="5"/>
  <c r="AF35" i="5"/>
  <c r="AH35" i="5"/>
  <c r="AJ35" i="5"/>
  <c r="AL35" i="5"/>
  <c r="AN35" i="5"/>
  <c r="AP35" i="5"/>
  <c r="AR35" i="5"/>
  <c r="AT35" i="5"/>
  <c r="AV35" i="5"/>
  <c r="AX35" i="5"/>
  <c r="J37" i="5"/>
  <c r="H37" i="5"/>
  <c r="L37" i="5"/>
  <c r="N37" i="5"/>
  <c r="P37" i="5"/>
  <c r="R37" i="5"/>
  <c r="T37" i="5"/>
  <c r="V37" i="5"/>
  <c r="X37" i="5"/>
  <c r="Z37" i="5"/>
  <c r="AB37" i="5"/>
  <c r="AD37" i="5"/>
  <c r="AF37" i="5"/>
  <c r="AH37" i="5"/>
  <c r="AJ37" i="5"/>
  <c r="AL37" i="5"/>
  <c r="AN37" i="5"/>
  <c r="AP37" i="5"/>
  <c r="AR37" i="5"/>
  <c r="AT37" i="5"/>
  <c r="AV37" i="5"/>
  <c r="AX37" i="5"/>
  <c r="J38" i="5"/>
  <c r="H38" i="5"/>
  <c r="L38" i="5"/>
  <c r="N38" i="5"/>
  <c r="P38" i="5"/>
  <c r="R38" i="5"/>
  <c r="T38" i="5"/>
  <c r="V38" i="5"/>
  <c r="X38" i="5"/>
  <c r="Z38" i="5"/>
  <c r="AB38" i="5"/>
  <c r="AD38" i="5"/>
  <c r="AF38" i="5"/>
  <c r="AH38" i="5"/>
  <c r="AJ38" i="5"/>
  <c r="AL38" i="5"/>
  <c r="AN38" i="5"/>
  <c r="AP38" i="5"/>
  <c r="AR38" i="5"/>
  <c r="AT38" i="5"/>
  <c r="AV38" i="5"/>
  <c r="AX38" i="5"/>
  <c r="J39" i="5"/>
  <c r="H39" i="5"/>
  <c r="L39" i="5"/>
  <c r="N39" i="5"/>
  <c r="P39" i="5"/>
  <c r="R39" i="5"/>
  <c r="T39" i="5"/>
  <c r="V39" i="5"/>
  <c r="X39" i="5"/>
  <c r="Z39" i="5"/>
  <c r="AB39" i="5"/>
  <c r="AD39" i="5"/>
  <c r="AF39" i="5"/>
  <c r="AH39" i="5"/>
  <c r="AJ39" i="5"/>
  <c r="AL39" i="5"/>
  <c r="AN39" i="5"/>
  <c r="AP39" i="5"/>
  <c r="AR39" i="5"/>
  <c r="AT39" i="5"/>
  <c r="AV39" i="5"/>
  <c r="AX39" i="5"/>
  <c r="J40" i="5"/>
  <c r="H40" i="5"/>
  <c r="L40" i="5"/>
  <c r="N40" i="5"/>
  <c r="P40" i="5"/>
  <c r="R40" i="5"/>
  <c r="T40" i="5"/>
  <c r="V40" i="5"/>
  <c r="X40" i="5"/>
  <c r="Z40" i="5"/>
  <c r="AB40" i="5"/>
  <c r="AD40" i="5"/>
  <c r="AF40" i="5"/>
  <c r="AH40" i="5"/>
  <c r="AJ40" i="5"/>
  <c r="AL40" i="5"/>
  <c r="AN40" i="5"/>
  <c r="AP40" i="5"/>
  <c r="AR40" i="5"/>
  <c r="AT40" i="5"/>
  <c r="AV40" i="5"/>
  <c r="AX40" i="5"/>
  <c r="J42" i="5"/>
  <c r="H42" i="5"/>
  <c r="L42" i="5"/>
  <c r="N42" i="5"/>
  <c r="P42" i="5"/>
  <c r="R42" i="5"/>
  <c r="T42" i="5"/>
  <c r="V42" i="5"/>
  <c r="X42" i="5"/>
  <c r="Z42" i="5"/>
  <c r="AB42" i="5"/>
  <c r="AD42" i="5"/>
  <c r="AF42" i="5"/>
  <c r="AH42" i="5"/>
  <c r="AJ42" i="5"/>
  <c r="AL42" i="5"/>
  <c r="AN42" i="5"/>
  <c r="AP42" i="5"/>
  <c r="AR42" i="5"/>
  <c r="AT42" i="5"/>
  <c r="AV42" i="5"/>
  <c r="AX42" i="5"/>
  <c r="J43" i="5"/>
  <c r="H43" i="5"/>
  <c r="L43" i="5"/>
  <c r="N43" i="5"/>
  <c r="P43" i="5"/>
  <c r="R43" i="5"/>
  <c r="T43" i="5"/>
  <c r="V43" i="5"/>
  <c r="X43" i="5"/>
  <c r="Z43" i="5"/>
  <c r="AB43" i="5"/>
  <c r="AD43" i="5"/>
  <c r="AF43" i="5"/>
  <c r="AH43" i="5"/>
  <c r="AJ43" i="5"/>
  <c r="AL43" i="5"/>
  <c r="AN43" i="5"/>
  <c r="AP43" i="5"/>
  <c r="AR43" i="5"/>
  <c r="AT43" i="5"/>
  <c r="AV43" i="5"/>
  <c r="AX43" i="5"/>
  <c r="J44" i="5"/>
  <c r="H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N44" i="5"/>
  <c r="AP44" i="5"/>
  <c r="AR44" i="5"/>
  <c r="AT44" i="5"/>
  <c r="AV44" i="5"/>
  <c r="AX44" i="5"/>
  <c r="J45" i="5"/>
  <c r="H45" i="5"/>
  <c r="L45" i="5"/>
  <c r="N45" i="5"/>
  <c r="P45" i="5"/>
  <c r="R45" i="5"/>
  <c r="T45" i="5"/>
  <c r="V45" i="5"/>
  <c r="X45" i="5"/>
  <c r="Z45" i="5"/>
  <c r="AB45" i="5"/>
  <c r="AD45" i="5"/>
  <c r="AF45" i="5"/>
  <c r="AH45" i="5"/>
  <c r="AJ45" i="5"/>
  <c r="AL45" i="5"/>
  <c r="AN45" i="5"/>
  <c r="AP45" i="5"/>
  <c r="AR45" i="5"/>
  <c r="AT45" i="5"/>
  <c r="AV45" i="5"/>
  <c r="AX45" i="5"/>
  <c r="J47" i="5"/>
  <c r="H47" i="5"/>
  <c r="L47" i="5"/>
  <c r="N47" i="5"/>
  <c r="P47" i="5"/>
  <c r="R47" i="5"/>
  <c r="T47" i="5"/>
  <c r="V47" i="5"/>
  <c r="X47" i="5"/>
  <c r="Z47" i="5"/>
  <c r="AB47" i="5"/>
  <c r="AD47" i="5"/>
  <c r="AF47" i="5"/>
  <c r="AH47" i="5"/>
  <c r="AJ47" i="5"/>
  <c r="AL47" i="5"/>
  <c r="AN47" i="5"/>
  <c r="AP47" i="5"/>
  <c r="AR47" i="5"/>
  <c r="AT47" i="5"/>
  <c r="AV47" i="5"/>
  <c r="AX47" i="5"/>
  <c r="J48" i="5"/>
  <c r="H48" i="5"/>
  <c r="L48" i="5"/>
  <c r="N48" i="5"/>
  <c r="P48" i="5"/>
  <c r="R48" i="5"/>
  <c r="T48" i="5"/>
  <c r="V48" i="5"/>
  <c r="X48" i="5"/>
  <c r="Z48" i="5"/>
  <c r="AB48" i="5"/>
  <c r="AD48" i="5"/>
  <c r="AF48" i="5"/>
  <c r="AH48" i="5"/>
  <c r="AJ48" i="5"/>
  <c r="AL48" i="5"/>
  <c r="AN48" i="5"/>
  <c r="AP48" i="5"/>
  <c r="AR48" i="5"/>
  <c r="AT48" i="5"/>
  <c r="AV48" i="5"/>
  <c r="AX48" i="5"/>
  <c r="J49" i="5"/>
  <c r="H49" i="5"/>
  <c r="L49" i="5"/>
  <c r="N49" i="5"/>
  <c r="P49" i="5"/>
  <c r="R49" i="5"/>
  <c r="T49" i="5"/>
  <c r="V49" i="5"/>
  <c r="X49" i="5"/>
  <c r="Z49" i="5"/>
  <c r="AB49" i="5"/>
  <c r="AD49" i="5"/>
  <c r="AF49" i="5"/>
  <c r="AH49" i="5"/>
  <c r="AJ49" i="5"/>
  <c r="AL49" i="5"/>
  <c r="AN49" i="5"/>
  <c r="AP49" i="5"/>
  <c r="AR49" i="5"/>
  <c r="AT49" i="5"/>
  <c r="AV49" i="5"/>
  <c r="AX49" i="5"/>
  <c r="J51" i="5"/>
  <c r="H51" i="5"/>
  <c r="L51" i="5"/>
  <c r="N51" i="5"/>
  <c r="P51" i="5"/>
  <c r="R51" i="5"/>
  <c r="T51" i="5"/>
  <c r="V51" i="5"/>
  <c r="X51" i="5"/>
  <c r="Z51" i="5"/>
  <c r="AB51" i="5"/>
  <c r="AD51" i="5"/>
  <c r="AF51" i="5"/>
  <c r="AH51" i="5"/>
  <c r="AJ51" i="5"/>
  <c r="AL51" i="5"/>
  <c r="AN51" i="5"/>
  <c r="AP51" i="5"/>
  <c r="AR51" i="5"/>
  <c r="AT51" i="5"/>
  <c r="AV51" i="5"/>
  <c r="AX51" i="5"/>
  <c r="J52" i="5"/>
  <c r="H52" i="5"/>
  <c r="L52" i="5"/>
  <c r="N52" i="5"/>
  <c r="P52" i="5"/>
  <c r="R52" i="5"/>
  <c r="T52" i="5"/>
  <c r="V52" i="5"/>
  <c r="X52" i="5"/>
  <c r="Z52" i="5"/>
  <c r="AB52" i="5"/>
  <c r="AD52" i="5"/>
  <c r="AF52" i="5"/>
  <c r="AH52" i="5"/>
  <c r="AJ52" i="5"/>
  <c r="AL52" i="5"/>
  <c r="AN52" i="5"/>
  <c r="AP52" i="5"/>
  <c r="AR52" i="5"/>
  <c r="AT52" i="5"/>
  <c r="AV52" i="5"/>
  <c r="AX52" i="5"/>
  <c r="J53" i="5"/>
  <c r="H53" i="5"/>
  <c r="L53" i="5"/>
  <c r="N53" i="5"/>
  <c r="P53" i="5"/>
  <c r="R53" i="5"/>
  <c r="T53" i="5"/>
  <c r="V53" i="5"/>
  <c r="X53" i="5"/>
  <c r="Z53" i="5"/>
  <c r="AB53" i="5"/>
  <c r="AD53" i="5"/>
  <c r="AF53" i="5"/>
  <c r="AH53" i="5"/>
  <c r="AJ53" i="5"/>
  <c r="AL53" i="5"/>
  <c r="AN53" i="5"/>
  <c r="AP53" i="5"/>
  <c r="AR53" i="5"/>
  <c r="AT53" i="5"/>
  <c r="AV53" i="5"/>
  <c r="AX53" i="5"/>
  <c r="J54" i="5"/>
  <c r="H54" i="5"/>
  <c r="L54" i="5"/>
  <c r="N54" i="5"/>
  <c r="P54" i="5"/>
  <c r="R54" i="5"/>
  <c r="T54" i="5"/>
  <c r="V54" i="5"/>
  <c r="X54" i="5"/>
  <c r="Z54" i="5"/>
  <c r="AB54" i="5"/>
  <c r="AD54" i="5"/>
  <c r="AF54" i="5"/>
  <c r="AH54" i="5"/>
  <c r="AJ54" i="5"/>
  <c r="AL54" i="5"/>
  <c r="AN54" i="5"/>
  <c r="AP54" i="5"/>
  <c r="AR54" i="5"/>
  <c r="AT54" i="5"/>
  <c r="AV54" i="5"/>
  <c r="AX54" i="5"/>
  <c r="J55" i="5"/>
  <c r="H55" i="5"/>
  <c r="L55" i="5"/>
  <c r="N55" i="5"/>
  <c r="P55" i="5"/>
  <c r="R55" i="5"/>
  <c r="T55" i="5"/>
  <c r="V55" i="5"/>
  <c r="X55" i="5"/>
  <c r="Z55" i="5"/>
  <c r="AB55" i="5"/>
  <c r="AD55" i="5"/>
  <c r="AF55" i="5"/>
  <c r="AH55" i="5"/>
  <c r="AJ55" i="5"/>
  <c r="AL55" i="5"/>
  <c r="AN55" i="5"/>
  <c r="AP55" i="5"/>
  <c r="AR55" i="5"/>
  <c r="AT55" i="5"/>
  <c r="AV55" i="5"/>
  <c r="AX55" i="5"/>
  <c r="J56" i="5"/>
  <c r="H56" i="5"/>
  <c r="L56" i="5"/>
  <c r="N56" i="5"/>
  <c r="P56" i="5"/>
  <c r="R56" i="5"/>
  <c r="T56" i="5"/>
  <c r="V56" i="5"/>
  <c r="X56" i="5"/>
  <c r="Z56" i="5"/>
  <c r="AB56" i="5"/>
  <c r="AD56" i="5"/>
  <c r="AF56" i="5"/>
  <c r="AH56" i="5"/>
  <c r="AJ56" i="5"/>
  <c r="AL56" i="5"/>
  <c r="AN56" i="5"/>
  <c r="AP56" i="5"/>
  <c r="AR56" i="5"/>
  <c r="AT56" i="5"/>
  <c r="AV56" i="5"/>
  <c r="AX56" i="5"/>
  <c r="J57" i="5"/>
  <c r="H57" i="5"/>
  <c r="L57" i="5"/>
  <c r="N57" i="5"/>
  <c r="P57" i="5"/>
  <c r="R57" i="5"/>
  <c r="T57" i="5"/>
  <c r="V57" i="5"/>
  <c r="X57" i="5"/>
  <c r="Z57" i="5"/>
  <c r="AB57" i="5"/>
  <c r="AD57" i="5"/>
  <c r="AF57" i="5"/>
  <c r="AH57" i="5"/>
  <c r="AJ57" i="5"/>
  <c r="AL57" i="5"/>
  <c r="AN57" i="5"/>
  <c r="AP57" i="5"/>
  <c r="AR57" i="5"/>
  <c r="AT57" i="5"/>
  <c r="AV57" i="5"/>
  <c r="AX57" i="5"/>
  <c r="J58" i="5"/>
  <c r="H58" i="5"/>
  <c r="L58" i="5"/>
  <c r="N58" i="5"/>
  <c r="P58" i="5"/>
  <c r="R58" i="5"/>
  <c r="T58" i="5"/>
  <c r="V58" i="5"/>
  <c r="X58" i="5"/>
  <c r="Z58" i="5"/>
  <c r="AB58" i="5"/>
  <c r="AD58" i="5"/>
  <c r="AF58" i="5"/>
  <c r="AH58" i="5"/>
  <c r="AJ58" i="5"/>
  <c r="AL58" i="5"/>
  <c r="AN58" i="5"/>
  <c r="AP58" i="5"/>
  <c r="AR58" i="5"/>
  <c r="AT58" i="5"/>
  <c r="AV58" i="5"/>
  <c r="AX58" i="5"/>
  <c r="J59" i="5"/>
  <c r="H59" i="5"/>
  <c r="L59" i="5"/>
  <c r="N59" i="5"/>
  <c r="P59" i="5"/>
  <c r="R59" i="5"/>
  <c r="T59" i="5"/>
  <c r="V59" i="5"/>
  <c r="X59" i="5"/>
  <c r="Z59" i="5"/>
  <c r="AB59" i="5"/>
  <c r="AD59" i="5"/>
  <c r="AF59" i="5"/>
  <c r="AH59" i="5"/>
  <c r="AJ59" i="5"/>
  <c r="AL59" i="5"/>
  <c r="AN59" i="5"/>
  <c r="AP59" i="5"/>
  <c r="AR59" i="5"/>
  <c r="AT59" i="5"/>
  <c r="AV59" i="5"/>
  <c r="AX59" i="5"/>
  <c r="J60" i="5"/>
  <c r="H60" i="5"/>
  <c r="L60" i="5"/>
  <c r="N60" i="5"/>
  <c r="P60" i="5"/>
  <c r="R60" i="5"/>
  <c r="T60" i="5"/>
  <c r="V60" i="5"/>
  <c r="X60" i="5"/>
  <c r="Z60" i="5"/>
  <c r="AB60" i="5"/>
  <c r="AD60" i="5"/>
  <c r="AF60" i="5"/>
  <c r="AH60" i="5"/>
  <c r="AJ60" i="5"/>
  <c r="AL60" i="5"/>
  <c r="AN60" i="5"/>
  <c r="AP60" i="5"/>
  <c r="AR60" i="5"/>
  <c r="AT60" i="5"/>
  <c r="AV60" i="5"/>
  <c r="AX60" i="5"/>
  <c r="J61" i="5"/>
  <c r="H61" i="5"/>
  <c r="L61" i="5"/>
  <c r="N61" i="5"/>
  <c r="P61" i="5"/>
  <c r="R61" i="5"/>
  <c r="T61" i="5"/>
  <c r="V61" i="5"/>
  <c r="X61" i="5"/>
  <c r="Z61" i="5"/>
  <c r="AB61" i="5"/>
  <c r="AD61" i="5"/>
  <c r="AF61" i="5"/>
  <c r="AH61" i="5"/>
  <c r="AJ61" i="5"/>
  <c r="AL61" i="5"/>
  <c r="AN61" i="5"/>
  <c r="AP61" i="5"/>
  <c r="AR61" i="5"/>
  <c r="AT61" i="5"/>
  <c r="AV61" i="5"/>
  <c r="AX61" i="5"/>
  <c r="J62" i="5"/>
  <c r="H62" i="5"/>
  <c r="L62" i="5"/>
  <c r="N62" i="5"/>
  <c r="P62" i="5"/>
  <c r="R62" i="5"/>
  <c r="T62" i="5"/>
  <c r="V62" i="5"/>
  <c r="X62" i="5"/>
  <c r="Z62" i="5"/>
  <c r="AB62" i="5"/>
  <c r="AD62" i="5"/>
  <c r="AF62" i="5"/>
  <c r="AH62" i="5"/>
  <c r="AJ62" i="5"/>
  <c r="AL62" i="5"/>
  <c r="AN62" i="5"/>
  <c r="AP62" i="5"/>
  <c r="AR62" i="5"/>
  <c r="AT62" i="5"/>
  <c r="AV62" i="5"/>
  <c r="AX62" i="5"/>
  <c r="S24" i="6" l="1"/>
  <c r="J24" i="6"/>
  <c r="K24" i="6"/>
  <c r="L24" i="6"/>
  <c r="M24" i="6"/>
  <c r="N24" i="6"/>
  <c r="O24" i="6"/>
  <c r="P24" i="6"/>
  <c r="Q24" i="6"/>
  <c r="R24" i="6"/>
  <c r="T24" i="6"/>
  <c r="U24" i="6"/>
  <c r="V24" i="6"/>
  <c r="W24" i="6"/>
  <c r="X24" i="6"/>
  <c r="I24" i="6"/>
  <c r="G14" i="6"/>
  <c r="H14" i="6"/>
  <c r="H6" i="6"/>
  <c r="F14" i="6" l="1"/>
  <c r="F14" i="5" s="1"/>
  <c r="P54" i="6" l="1"/>
  <c r="H38" i="6"/>
  <c r="H39" i="6"/>
  <c r="H53" i="6"/>
  <c r="H40" i="6"/>
  <c r="G38" i="6"/>
  <c r="G39" i="6"/>
  <c r="F39" i="6" s="1"/>
  <c r="F39" i="5" s="1"/>
  <c r="G53" i="6"/>
  <c r="F53" i="6" s="1"/>
  <c r="F53" i="5" s="1"/>
  <c r="G40" i="6"/>
  <c r="F40" i="6" s="1"/>
  <c r="F40" i="5" s="1"/>
  <c r="F38" i="6"/>
  <c r="F38" i="5" s="1"/>
  <c r="H6" i="49" l="1"/>
  <c r="G6" i="49"/>
  <c r="H6" i="48"/>
  <c r="G6" i="48"/>
  <c r="H6" i="47"/>
  <c r="G6" i="47"/>
  <c r="F6" i="47" s="1"/>
  <c r="H6" i="46"/>
  <c r="G6" i="46"/>
  <c r="G6" i="45"/>
  <c r="F6" i="45" s="1"/>
  <c r="H6" i="44"/>
  <c r="G6" i="44"/>
  <c r="F6" i="44" s="1"/>
  <c r="H6" i="43"/>
  <c r="G6" i="43"/>
  <c r="H6" i="42"/>
  <c r="G6" i="42"/>
  <c r="H6" i="41"/>
  <c r="G6" i="41"/>
  <c r="G6" i="40"/>
  <c r="H6" i="40"/>
  <c r="H6" i="39"/>
  <c r="G6" i="39"/>
  <c r="H6" i="38"/>
  <c r="G6" i="38"/>
  <c r="H6" i="37"/>
  <c r="G6" i="37"/>
  <c r="H6" i="36"/>
  <c r="G6" i="36"/>
  <c r="H6" i="35"/>
  <c r="G6" i="35"/>
  <c r="H6" i="34"/>
  <c r="G6" i="34"/>
  <c r="F6" i="42" l="1"/>
  <c r="F6" i="36"/>
  <c r="F6" i="49"/>
  <c r="F6" i="48"/>
  <c r="F6" i="46"/>
  <c r="F6" i="43"/>
  <c r="F6" i="41"/>
  <c r="F6" i="40"/>
  <c r="F6" i="39"/>
  <c r="F6" i="38"/>
  <c r="F6" i="37"/>
  <c r="F6" i="35"/>
  <c r="F6" i="34"/>
  <c r="E337" i="50"/>
  <c r="J11" i="50"/>
  <c r="J347" i="50"/>
  <c r="E347" i="50"/>
  <c r="J346" i="50"/>
  <c r="E346" i="50"/>
  <c r="J345" i="50"/>
  <c r="E345" i="50"/>
  <c r="J344" i="50"/>
  <c r="E344" i="50"/>
  <c r="J343" i="50"/>
  <c r="E343" i="50"/>
  <c r="J342" i="50"/>
  <c r="E342" i="50"/>
  <c r="J341" i="50"/>
  <c r="E341" i="50"/>
  <c r="J340" i="50"/>
  <c r="E340" i="50"/>
  <c r="J339" i="50"/>
  <c r="E339" i="50"/>
  <c r="J338" i="50"/>
  <c r="E338" i="50"/>
  <c r="J337" i="50"/>
  <c r="J332" i="50"/>
  <c r="E332" i="50"/>
  <c r="J331" i="50"/>
  <c r="E331" i="50"/>
  <c r="J330" i="50"/>
  <c r="E330" i="50"/>
  <c r="J329" i="50"/>
  <c r="E329" i="50"/>
  <c r="J328" i="50"/>
  <c r="E328" i="50"/>
  <c r="J327" i="50"/>
  <c r="E327" i="50"/>
  <c r="J326" i="50"/>
  <c r="E326" i="50"/>
  <c r="J325" i="50"/>
  <c r="E325" i="50"/>
  <c r="J324" i="50"/>
  <c r="E324" i="50"/>
  <c r="J323" i="50"/>
  <c r="E323" i="50"/>
  <c r="J322" i="50"/>
  <c r="E322" i="50"/>
  <c r="J317" i="50"/>
  <c r="E317" i="50"/>
  <c r="J316" i="50"/>
  <c r="E316" i="50"/>
  <c r="J315" i="50"/>
  <c r="E315" i="50"/>
  <c r="J314" i="50"/>
  <c r="E314" i="50"/>
  <c r="J313" i="50"/>
  <c r="E313" i="50"/>
  <c r="J312" i="50"/>
  <c r="E312" i="50"/>
  <c r="J311" i="50"/>
  <c r="E311" i="50"/>
  <c r="J310" i="50"/>
  <c r="E310" i="50"/>
  <c r="J309" i="50"/>
  <c r="E309" i="50"/>
  <c r="J308" i="50"/>
  <c r="E308" i="50"/>
  <c r="J307" i="50"/>
  <c r="E307" i="50"/>
  <c r="J302" i="50"/>
  <c r="E302" i="50"/>
  <c r="J301" i="50"/>
  <c r="E301" i="50"/>
  <c r="J300" i="50"/>
  <c r="E300" i="50"/>
  <c r="J299" i="50"/>
  <c r="E299" i="50"/>
  <c r="J298" i="50"/>
  <c r="E298" i="50"/>
  <c r="J297" i="50"/>
  <c r="E297" i="50"/>
  <c r="J296" i="50"/>
  <c r="E296" i="50"/>
  <c r="J295" i="50"/>
  <c r="E295" i="50"/>
  <c r="J294" i="50"/>
  <c r="E294" i="50"/>
  <c r="J293" i="50"/>
  <c r="E293" i="50"/>
  <c r="J292" i="50"/>
  <c r="E292" i="50"/>
  <c r="J287" i="50"/>
  <c r="E287" i="50"/>
  <c r="J286" i="50"/>
  <c r="E286" i="50"/>
  <c r="J285" i="50"/>
  <c r="E285" i="50"/>
  <c r="J284" i="50"/>
  <c r="E284" i="50"/>
  <c r="J283" i="50"/>
  <c r="E283" i="50"/>
  <c r="J282" i="50"/>
  <c r="E282" i="50"/>
  <c r="J281" i="50"/>
  <c r="E281" i="50"/>
  <c r="J280" i="50"/>
  <c r="E280" i="50"/>
  <c r="J279" i="50"/>
  <c r="E279" i="50"/>
  <c r="J278" i="50"/>
  <c r="E278" i="50"/>
  <c r="J277" i="50"/>
  <c r="E277" i="50"/>
  <c r="J272" i="50"/>
  <c r="E272" i="50"/>
  <c r="J271" i="50"/>
  <c r="E271" i="50"/>
  <c r="J270" i="50"/>
  <c r="E270" i="50"/>
  <c r="J269" i="50"/>
  <c r="E269" i="50"/>
  <c r="J268" i="50"/>
  <c r="E268" i="50"/>
  <c r="J267" i="50"/>
  <c r="E267" i="50"/>
  <c r="J266" i="50"/>
  <c r="E266" i="50"/>
  <c r="J265" i="50"/>
  <c r="E265" i="50"/>
  <c r="J264" i="50"/>
  <c r="E264" i="50"/>
  <c r="J263" i="50"/>
  <c r="E263" i="50"/>
  <c r="J262" i="50"/>
  <c r="E262" i="50"/>
  <c r="J257" i="50"/>
  <c r="E257" i="50"/>
  <c r="J256" i="50"/>
  <c r="E256" i="50"/>
  <c r="J255" i="50"/>
  <c r="E255" i="50"/>
  <c r="J254" i="50"/>
  <c r="E254" i="50"/>
  <c r="J253" i="50"/>
  <c r="E253" i="50"/>
  <c r="J252" i="50"/>
  <c r="E252" i="50"/>
  <c r="J251" i="50"/>
  <c r="E251" i="50"/>
  <c r="J250" i="50"/>
  <c r="E250" i="50"/>
  <c r="J249" i="50"/>
  <c r="E249" i="50"/>
  <c r="J248" i="50"/>
  <c r="E248" i="50"/>
  <c r="J247" i="50"/>
  <c r="E247" i="50"/>
  <c r="J242" i="50"/>
  <c r="E242" i="50"/>
  <c r="J241" i="50"/>
  <c r="E241" i="50"/>
  <c r="J240" i="50"/>
  <c r="E240" i="50"/>
  <c r="J239" i="50"/>
  <c r="E239" i="50"/>
  <c r="J238" i="50"/>
  <c r="E238" i="50"/>
  <c r="J237" i="50"/>
  <c r="E237" i="50"/>
  <c r="J236" i="50"/>
  <c r="E236" i="50"/>
  <c r="J235" i="50"/>
  <c r="E235" i="50"/>
  <c r="J234" i="50"/>
  <c r="E234" i="50"/>
  <c r="J233" i="50"/>
  <c r="E233" i="50"/>
  <c r="J232" i="50"/>
  <c r="E232" i="50"/>
  <c r="J227" i="50"/>
  <c r="E227" i="50"/>
  <c r="J226" i="50"/>
  <c r="E226" i="50"/>
  <c r="J225" i="50"/>
  <c r="E225" i="50"/>
  <c r="J224" i="50"/>
  <c r="E224" i="50"/>
  <c r="J223" i="50"/>
  <c r="E223" i="50"/>
  <c r="J222" i="50"/>
  <c r="E222" i="50"/>
  <c r="J221" i="50"/>
  <c r="E221" i="50"/>
  <c r="J220" i="50"/>
  <c r="E220" i="50"/>
  <c r="J219" i="50"/>
  <c r="E219" i="50"/>
  <c r="J218" i="50"/>
  <c r="E218" i="50"/>
  <c r="J217" i="50"/>
  <c r="E217" i="50"/>
  <c r="J212" i="50"/>
  <c r="E212" i="50"/>
  <c r="J211" i="50"/>
  <c r="E211" i="50"/>
  <c r="J210" i="50"/>
  <c r="E210" i="50"/>
  <c r="J209" i="50"/>
  <c r="E209" i="50"/>
  <c r="J208" i="50"/>
  <c r="E208" i="50"/>
  <c r="J207" i="50"/>
  <c r="E207" i="50"/>
  <c r="J206" i="50"/>
  <c r="E206" i="50"/>
  <c r="J205" i="50"/>
  <c r="E205" i="50"/>
  <c r="J204" i="50"/>
  <c r="E204" i="50"/>
  <c r="J203" i="50"/>
  <c r="E203" i="50"/>
  <c r="J202" i="50"/>
  <c r="E202" i="50"/>
  <c r="J197" i="50"/>
  <c r="E197" i="50"/>
  <c r="J196" i="50"/>
  <c r="E196" i="50"/>
  <c r="J195" i="50"/>
  <c r="E195" i="50"/>
  <c r="J194" i="50"/>
  <c r="E194" i="50"/>
  <c r="J193" i="50"/>
  <c r="E193" i="50"/>
  <c r="J192" i="50"/>
  <c r="E192" i="50"/>
  <c r="J191" i="50"/>
  <c r="E191" i="50"/>
  <c r="J190" i="50"/>
  <c r="E190" i="50"/>
  <c r="J189" i="50"/>
  <c r="E189" i="50"/>
  <c r="J188" i="50"/>
  <c r="E188" i="50"/>
  <c r="J187" i="50"/>
  <c r="E187" i="50"/>
  <c r="J182" i="50"/>
  <c r="E182" i="50"/>
  <c r="J181" i="50"/>
  <c r="E181" i="50"/>
  <c r="J180" i="50"/>
  <c r="E180" i="50"/>
  <c r="J179" i="50"/>
  <c r="E179" i="50"/>
  <c r="J178" i="50"/>
  <c r="E178" i="50"/>
  <c r="J177" i="50"/>
  <c r="E177" i="50"/>
  <c r="J176" i="50"/>
  <c r="E176" i="50"/>
  <c r="J175" i="50"/>
  <c r="E175" i="50"/>
  <c r="J174" i="50"/>
  <c r="E174" i="50"/>
  <c r="J173" i="50"/>
  <c r="E173" i="50"/>
  <c r="J172" i="50"/>
  <c r="E172" i="50"/>
  <c r="J167" i="50"/>
  <c r="E167" i="50"/>
  <c r="J166" i="50"/>
  <c r="E166" i="50"/>
  <c r="J165" i="50"/>
  <c r="E165" i="50"/>
  <c r="J164" i="50"/>
  <c r="E164" i="50"/>
  <c r="J163" i="50"/>
  <c r="E163" i="50"/>
  <c r="J162" i="50"/>
  <c r="E162" i="50"/>
  <c r="J161" i="50"/>
  <c r="E161" i="50"/>
  <c r="J160" i="50"/>
  <c r="E160" i="50"/>
  <c r="J159" i="50"/>
  <c r="E159" i="50"/>
  <c r="J158" i="50"/>
  <c r="E158" i="50"/>
  <c r="J157" i="50"/>
  <c r="E157" i="50"/>
  <c r="J152" i="50"/>
  <c r="E152" i="50"/>
  <c r="J151" i="50"/>
  <c r="E151" i="50"/>
  <c r="J150" i="50"/>
  <c r="E150" i="50"/>
  <c r="J149" i="50"/>
  <c r="E149" i="50"/>
  <c r="J148" i="50"/>
  <c r="E148" i="50"/>
  <c r="J147" i="50"/>
  <c r="E147" i="50"/>
  <c r="J146" i="50"/>
  <c r="E146" i="50"/>
  <c r="J145" i="50"/>
  <c r="E145" i="50"/>
  <c r="J144" i="50"/>
  <c r="E144" i="50"/>
  <c r="J143" i="50"/>
  <c r="E143" i="50"/>
  <c r="J142" i="50"/>
  <c r="E142" i="50"/>
  <c r="J137" i="50"/>
  <c r="E137" i="50"/>
  <c r="J136" i="50"/>
  <c r="E136" i="50"/>
  <c r="J135" i="50"/>
  <c r="E135" i="50"/>
  <c r="J134" i="50"/>
  <c r="E134" i="50"/>
  <c r="J133" i="50"/>
  <c r="E133" i="50"/>
  <c r="J132" i="50"/>
  <c r="E132" i="50"/>
  <c r="J131" i="50"/>
  <c r="E131" i="50"/>
  <c r="J130" i="50"/>
  <c r="E130" i="50"/>
  <c r="J129" i="50"/>
  <c r="E129" i="50"/>
  <c r="J128" i="50"/>
  <c r="E128" i="50"/>
  <c r="J127" i="50"/>
  <c r="E127" i="50"/>
  <c r="J122" i="50"/>
  <c r="E122" i="50"/>
  <c r="J121" i="50"/>
  <c r="E121" i="50"/>
  <c r="J120" i="50"/>
  <c r="E120" i="50"/>
  <c r="J119" i="50"/>
  <c r="E119" i="50"/>
  <c r="J118" i="50"/>
  <c r="E118" i="50"/>
  <c r="J117" i="50"/>
  <c r="E117" i="50"/>
  <c r="J116" i="50"/>
  <c r="E116" i="50"/>
  <c r="J115" i="50"/>
  <c r="E115" i="50"/>
  <c r="J114" i="50"/>
  <c r="E114" i="50"/>
  <c r="J113" i="50"/>
  <c r="E113" i="50"/>
  <c r="J112" i="50"/>
  <c r="E112" i="50"/>
  <c r="J107" i="50"/>
  <c r="E107" i="50"/>
  <c r="J106" i="50"/>
  <c r="E106" i="50"/>
  <c r="J105" i="50"/>
  <c r="E105" i="50"/>
  <c r="J104" i="50"/>
  <c r="E104" i="50"/>
  <c r="J103" i="50"/>
  <c r="E103" i="50"/>
  <c r="J102" i="50"/>
  <c r="E102" i="50"/>
  <c r="J101" i="50"/>
  <c r="E101" i="50"/>
  <c r="J100" i="50"/>
  <c r="E100" i="50"/>
  <c r="J99" i="50"/>
  <c r="E99" i="50"/>
  <c r="J98" i="50"/>
  <c r="E98" i="50"/>
  <c r="J97" i="50"/>
  <c r="E97" i="50"/>
  <c r="J92" i="50"/>
  <c r="E92" i="50"/>
  <c r="J91" i="50"/>
  <c r="E91" i="50"/>
  <c r="J90" i="50"/>
  <c r="E90" i="50"/>
  <c r="J89" i="50"/>
  <c r="E89" i="50"/>
  <c r="J88" i="50"/>
  <c r="E88" i="50"/>
  <c r="J87" i="50"/>
  <c r="E87" i="50"/>
  <c r="J86" i="50"/>
  <c r="E86" i="50"/>
  <c r="J85" i="50"/>
  <c r="E85" i="50"/>
  <c r="J84" i="50"/>
  <c r="E84" i="50"/>
  <c r="J83" i="50"/>
  <c r="E83" i="50"/>
  <c r="J82" i="50"/>
  <c r="E82" i="50"/>
  <c r="J77" i="50"/>
  <c r="E77" i="50"/>
  <c r="J76" i="50"/>
  <c r="E76" i="50"/>
  <c r="J75" i="50"/>
  <c r="E75" i="50"/>
  <c r="J74" i="50"/>
  <c r="E74" i="50"/>
  <c r="J73" i="50"/>
  <c r="E73" i="50"/>
  <c r="J72" i="50"/>
  <c r="E72" i="50"/>
  <c r="J71" i="50"/>
  <c r="E71" i="50"/>
  <c r="J70" i="50"/>
  <c r="E70" i="50"/>
  <c r="J69" i="50"/>
  <c r="E69" i="50"/>
  <c r="J68" i="50"/>
  <c r="E68" i="50"/>
  <c r="J67" i="50"/>
  <c r="E67" i="50"/>
  <c r="J62" i="50"/>
  <c r="E62" i="50"/>
  <c r="J61" i="50"/>
  <c r="E61" i="50"/>
  <c r="J60" i="50"/>
  <c r="E60" i="50"/>
  <c r="J59" i="50"/>
  <c r="E59" i="50"/>
  <c r="J58" i="50"/>
  <c r="E58" i="50"/>
  <c r="J57" i="50"/>
  <c r="E57" i="50"/>
  <c r="J56" i="50"/>
  <c r="E56" i="50"/>
  <c r="J55" i="50"/>
  <c r="E55" i="50"/>
  <c r="J54" i="50"/>
  <c r="E54" i="50"/>
  <c r="J53" i="50"/>
  <c r="E53" i="50"/>
  <c r="J52" i="50"/>
  <c r="E52" i="50"/>
  <c r="J32" i="50"/>
  <c r="E32" i="50"/>
  <c r="J31" i="50"/>
  <c r="E31" i="50"/>
  <c r="J30" i="50"/>
  <c r="E30" i="50"/>
  <c r="J29" i="50"/>
  <c r="E29" i="50"/>
  <c r="J28" i="50"/>
  <c r="E28" i="50"/>
  <c r="J27" i="50"/>
  <c r="E27" i="50"/>
  <c r="J26" i="50"/>
  <c r="E26" i="50"/>
  <c r="J25" i="50"/>
  <c r="E25" i="50"/>
  <c r="J24" i="50"/>
  <c r="E24" i="50"/>
  <c r="J23" i="50"/>
  <c r="E23" i="50"/>
  <c r="J22" i="50"/>
  <c r="E22" i="50"/>
  <c r="J47" i="50"/>
  <c r="E47" i="50"/>
  <c r="J46" i="50"/>
  <c r="E46" i="50"/>
  <c r="J45" i="50"/>
  <c r="E45" i="50"/>
  <c r="J44" i="50"/>
  <c r="E44" i="50"/>
  <c r="J43" i="50"/>
  <c r="E43" i="50"/>
  <c r="J42" i="50"/>
  <c r="E42" i="50"/>
  <c r="J41" i="50"/>
  <c r="E41" i="50"/>
  <c r="J40" i="50"/>
  <c r="E40" i="50"/>
  <c r="J39" i="50"/>
  <c r="E39" i="50"/>
  <c r="J38" i="50"/>
  <c r="E38" i="50"/>
  <c r="J37" i="50"/>
  <c r="E37" i="50"/>
  <c r="J17" i="50"/>
  <c r="E17" i="50"/>
  <c r="J16" i="50"/>
  <c r="E16" i="50"/>
  <c r="J15" i="50"/>
  <c r="E15" i="50"/>
  <c r="J14" i="50"/>
  <c r="E14" i="50"/>
  <c r="J13" i="50"/>
  <c r="E13" i="50"/>
  <c r="J12" i="50"/>
  <c r="E12" i="50"/>
  <c r="E11" i="50"/>
  <c r="J10" i="50"/>
  <c r="E10" i="50"/>
  <c r="J9" i="50"/>
  <c r="E9" i="50"/>
  <c r="J8" i="50"/>
  <c r="E8" i="50"/>
  <c r="J7" i="50"/>
  <c r="E7" i="50"/>
  <c r="I347" i="50" l="1"/>
  <c r="D347" i="50"/>
  <c r="I346" i="50"/>
  <c r="D346" i="50"/>
  <c r="I345" i="50"/>
  <c r="D345" i="50"/>
  <c r="I344" i="50"/>
  <c r="D344" i="50"/>
  <c r="I343" i="50"/>
  <c r="D343" i="50"/>
  <c r="I342" i="50"/>
  <c r="D342" i="50"/>
  <c r="I341" i="50"/>
  <c r="D341" i="50"/>
  <c r="I340" i="50"/>
  <c r="D340" i="50"/>
  <c r="I339" i="50"/>
  <c r="D339" i="50"/>
  <c r="I338" i="50"/>
  <c r="D338" i="50"/>
  <c r="I337" i="50"/>
  <c r="D337" i="50"/>
  <c r="I332" i="50"/>
  <c r="D332" i="50"/>
  <c r="I331" i="50"/>
  <c r="D331" i="50"/>
  <c r="I330" i="50"/>
  <c r="D330" i="50"/>
  <c r="I329" i="50"/>
  <c r="D329" i="50"/>
  <c r="I328" i="50"/>
  <c r="D328" i="50"/>
  <c r="I327" i="50"/>
  <c r="D327" i="50"/>
  <c r="I326" i="50"/>
  <c r="D326" i="50"/>
  <c r="I325" i="50"/>
  <c r="D325" i="50"/>
  <c r="I324" i="50"/>
  <c r="D324" i="50"/>
  <c r="I323" i="50"/>
  <c r="D323" i="50"/>
  <c r="I322" i="50"/>
  <c r="D322" i="50"/>
  <c r="I317" i="50"/>
  <c r="D317" i="50"/>
  <c r="I316" i="50"/>
  <c r="D316" i="50"/>
  <c r="I315" i="50"/>
  <c r="D315" i="50"/>
  <c r="I314" i="50"/>
  <c r="D314" i="50"/>
  <c r="I313" i="50"/>
  <c r="D313" i="50"/>
  <c r="I312" i="50"/>
  <c r="D312" i="50"/>
  <c r="I311" i="50"/>
  <c r="D311" i="50"/>
  <c r="I310" i="50"/>
  <c r="D310" i="50"/>
  <c r="I309" i="50"/>
  <c r="D309" i="50"/>
  <c r="I308" i="50"/>
  <c r="D308" i="50"/>
  <c r="I307" i="50"/>
  <c r="D307" i="50"/>
  <c r="I302" i="50"/>
  <c r="D302" i="50"/>
  <c r="I301" i="50"/>
  <c r="D301" i="50"/>
  <c r="I300" i="50"/>
  <c r="D300" i="50"/>
  <c r="I299" i="50"/>
  <c r="D299" i="50"/>
  <c r="I298" i="50"/>
  <c r="D298" i="50"/>
  <c r="I297" i="50"/>
  <c r="D297" i="50"/>
  <c r="I296" i="50"/>
  <c r="D296" i="50"/>
  <c r="I295" i="50"/>
  <c r="D295" i="50"/>
  <c r="I294" i="50"/>
  <c r="D294" i="50"/>
  <c r="I293" i="50"/>
  <c r="D293" i="50"/>
  <c r="I292" i="50"/>
  <c r="D292" i="50"/>
  <c r="I287" i="50"/>
  <c r="D287" i="50"/>
  <c r="I286" i="50"/>
  <c r="D286" i="50"/>
  <c r="I285" i="50"/>
  <c r="D285" i="50"/>
  <c r="I284" i="50"/>
  <c r="D284" i="50"/>
  <c r="I283" i="50"/>
  <c r="D283" i="50"/>
  <c r="I282" i="50"/>
  <c r="D282" i="50"/>
  <c r="I281" i="50"/>
  <c r="D281" i="50"/>
  <c r="I280" i="50"/>
  <c r="D280" i="50"/>
  <c r="I279" i="50"/>
  <c r="D279" i="50"/>
  <c r="I278" i="50"/>
  <c r="D278" i="50"/>
  <c r="I277" i="50"/>
  <c r="D277" i="50"/>
  <c r="I272" i="50"/>
  <c r="D272" i="50"/>
  <c r="I271" i="50"/>
  <c r="D271" i="50"/>
  <c r="I270" i="50"/>
  <c r="D270" i="50"/>
  <c r="I269" i="50"/>
  <c r="D269" i="50"/>
  <c r="I268" i="50"/>
  <c r="D268" i="50"/>
  <c r="I267" i="50"/>
  <c r="D267" i="50"/>
  <c r="I266" i="50"/>
  <c r="D266" i="50"/>
  <c r="I265" i="50"/>
  <c r="D265" i="50"/>
  <c r="I264" i="50"/>
  <c r="D264" i="50"/>
  <c r="I263" i="50"/>
  <c r="D263" i="50"/>
  <c r="I262" i="50"/>
  <c r="D262" i="50"/>
  <c r="I257" i="50"/>
  <c r="D257" i="50"/>
  <c r="I256" i="50"/>
  <c r="D256" i="50"/>
  <c r="I255" i="50"/>
  <c r="D255" i="50"/>
  <c r="I254" i="50"/>
  <c r="D254" i="50"/>
  <c r="I253" i="50"/>
  <c r="D253" i="50"/>
  <c r="I252" i="50"/>
  <c r="D252" i="50"/>
  <c r="I251" i="50"/>
  <c r="D251" i="50"/>
  <c r="I250" i="50"/>
  <c r="D250" i="50"/>
  <c r="I249" i="50"/>
  <c r="D249" i="50"/>
  <c r="I248" i="50"/>
  <c r="D248" i="50"/>
  <c r="I247" i="50"/>
  <c r="D247" i="50"/>
  <c r="I242" i="50"/>
  <c r="D242" i="50"/>
  <c r="I241" i="50"/>
  <c r="D241" i="50"/>
  <c r="I240" i="50"/>
  <c r="D240" i="50"/>
  <c r="I239" i="50"/>
  <c r="D239" i="50"/>
  <c r="I238" i="50"/>
  <c r="D238" i="50"/>
  <c r="I237" i="50"/>
  <c r="D237" i="50"/>
  <c r="I236" i="50"/>
  <c r="D236" i="50"/>
  <c r="I235" i="50"/>
  <c r="D235" i="50"/>
  <c r="I234" i="50"/>
  <c r="D234" i="50"/>
  <c r="I233" i="50"/>
  <c r="D233" i="50"/>
  <c r="I232" i="50"/>
  <c r="D232" i="50"/>
  <c r="I227" i="50"/>
  <c r="D227" i="50"/>
  <c r="I226" i="50"/>
  <c r="D226" i="50"/>
  <c r="I225" i="50"/>
  <c r="D225" i="50"/>
  <c r="I224" i="50"/>
  <c r="D224" i="50"/>
  <c r="I223" i="50"/>
  <c r="D223" i="50"/>
  <c r="I222" i="50"/>
  <c r="D222" i="50"/>
  <c r="I221" i="50"/>
  <c r="D221" i="50"/>
  <c r="I220" i="50"/>
  <c r="D220" i="50"/>
  <c r="I219" i="50"/>
  <c r="D219" i="50"/>
  <c r="I218" i="50"/>
  <c r="D218" i="50"/>
  <c r="I217" i="50"/>
  <c r="D217" i="50"/>
  <c r="I212" i="50"/>
  <c r="D212" i="50"/>
  <c r="I211" i="50"/>
  <c r="D211" i="50"/>
  <c r="I210" i="50"/>
  <c r="D210" i="50"/>
  <c r="I209" i="50"/>
  <c r="D209" i="50"/>
  <c r="I208" i="50"/>
  <c r="D208" i="50"/>
  <c r="I207" i="50"/>
  <c r="D207" i="50"/>
  <c r="I206" i="50"/>
  <c r="D206" i="50"/>
  <c r="I205" i="50"/>
  <c r="D205" i="50"/>
  <c r="I204" i="50"/>
  <c r="D204" i="50"/>
  <c r="I203" i="50"/>
  <c r="D203" i="50"/>
  <c r="I202" i="50"/>
  <c r="D202" i="50"/>
  <c r="I197" i="50"/>
  <c r="D197" i="50"/>
  <c r="I196" i="50"/>
  <c r="D196" i="50"/>
  <c r="I195" i="50"/>
  <c r="D195" i="50"/>
  <c r="I194" i="50"/>
  <c r="D194" i="50"/>
  <c r="I193" i="50"/>
  <c r="D193" i="50"/>
  <c r="I192" i="50"/>
  <c r="D192" i="50"/>
  <c r="I191" i="50"/>
  <c r="D191" i="50"/>
  <c r="I190" i="50"/>
  <c r="D190" i="50"/>
  <c r="I189" i="50"/>
  <c r="D189" i="50"/>
  <c r="I188" i="50"/>
  <c r="D188" i="50"/>
  <c r="I187" i="50"/>
  <c r="D187" i="50"/>
  <c r="I182" i="50"/>
  <c r="D182" i="50"/>
  <c r="I181" i="50"/>
  <c r="D181" i="50"/>
  <c r="I180" i="50"/>
  <c r="D180" i="50"/>
  <c r="I179" i="50"/>
  <c r="D179" i="50"/>
  <c r="I178" i="50"/>
  <c r="D178" i="50"/>
  <c r="I177" i="50"/>
  <c r="D177" i="50"/>
  <c r="I176" i="50"/>
  <c r="D176" i="50"/>
  <c r="I175" i="50"/>
  <c r="D175" i="50"/>
  <c r="I174" i="50"/>
  <c r="D174" i="50"/>
  <c r="I173" i="50"/>
  <c r="D173" i="50"/>
  <c r="I172" i="50"/>
  <c r="D172" i="50"/>
  <c r="I167" i="50"/>
  <c r="D167" i="50"/>
  <c r="I166" i="50"/>
  <c r="D166" i="50"/>
  <c r="I165" i="50"/>
  <c r="D165" i="50"/>
  <c r="I164" i="50"/>
  <c r="D164" i="50"/>
  <c r="I163" i="50"/>
  <c r="D163" i="50"/>
  <c r="I162" i="50"/>
  <c r="D162" i="50"/>
  <c r="I161" i="50"/>
  <c r="D161" i="50"/>
  <c r="I160" i="50"/>
  <c r="D160" i="50"/>
  <c r="I159" i="50"/>
  <c r="D159" i="50"/>
  <c r="I158" i="50"/>
  <c r="D158" i="50"/>
  <c r="I157" i="50"/>
  <c r="D157" i="50"/>
  <c r="I152" i="50"/>
  <c r="D152" i="50"/>
  <c r="I151" i="50"/>
  <c r="D151" i="50"/>
  <c r="I150" i="50"/>
  <c r="D150" i="50"/>
  <c r="I149" i="50"/>
  <c r="D149" i="50"/>
  <c r="I148" i="50"/>
  <c r="D148" i="50"/>
  <c r="I147" i="50"/>
  <c r="D147" i="50"/>
  <c r="I146" i="50"/>
  <c r="D146" i="50"/>
  <c r="I145" i="50"/>
  <c r="D145" i="50"/>
  <c r="I144" i="50"/>
  <c r="D144" i="50"/>
  <c r="I143" i="50"/>
  <c r="D143" i="50"/>
  <c r="I142" i="50"/>
  <c r="D142" i="50"/>
  <c r="I137" i="50"/>
  <c r="D137" i="50"/>
  <c r="I136" i="50"/>
  <c r="D136" i="50"/>
  <c r="I135" i="50"/>
  <c r="D135" i="50"/>
  <c r="I134" i="50"/>
  <c r="D134" i="50"/>
  <c r="I133" i="50"/>
  <c r="D133" i="50"/>
  <c r="I132" i="50"/>
  <c r="D132" i="50"/>
  <c r="I131" i="50"/>
  <c r="D131" i="50"/>
  <c r="I130" i="50"/>
  <c r="D130" i="50"/>
  <c r="I129" i="50"/>
  <c r="D129" i="50"/>
  <c r="I128" i="50"/>
  <c r="D128" i="50"/>
  <c r="I127" i="50"/>
  <c r="D127" i="50"/>
  <c r="I122" i="50"/>
  <c r="D122" i="50"/>
  <c r="I121" i="50"/>
  <c r="D121" i="50"/>
  <c r="I120" i="50"/>
  <c r="D120" i="50"/>
  <c r="I119" i="50"/>
  <c r="D119" i="50"/>
  <c r="I118" i="50"/>
  <c r="D118" i="50"/>
  <c r="I117" i="50"/>
  <c r="D117" i="50"/>
  <c r="I116" i="50"/>
  <c r="D116" i="50"/>
  <c r="I115" i="50"/>
  <c r="D115" i="50"/>
  <c r="I114" i="50"/>
  <c r="D114" i="50"/>
  <c r="I113" i="50"/>
  <c r="D113" i="50"/>
  <c r="I112" i="50"/>
  <c r="D112" i="50"/>
  <c r="I107" i="50"/>
  <c r="D107" i="50"/>
  <c r="I106" i="50"/>
  <c r="D106" i="50"/>
  <c r="I105" i="50"/>
  <c r="D105" i="50"/>
  <c r="I104" i="50"/>
  <c r="D104" i="50"/>
  <c r="I103" i="50"/>
  <c r="D103" i="50"/>
  <c r="I102" i="50"/>
  <c r="D102" i="50"/>
  <c r="I101" i="50"/>
  <c r="D101" i="50"/>
  <c r="I100" i="50"/>
  <c r="D100" i="50"/>
  <c r="I99" i="50"/>
  <c r="D99" i="50"/>
  <c r="I98" i="50"/>
  <c r="D98" i="50"/>
  <c r="I97" i="50"/>
  <c r="D97" i="50"/>
  <c r="I92" i="50"/>
  <c r="D92" i="50"/>
  <c r="I91" i="50"/>
  <c r="D91" i="50"/>
  <c r="I90" i="50"/>
  <c r="D90" i="50"/>
  <c r="I89" i="50"/>
  <c r="D89" i="50"/>
  <c r="I88" i="50"/>
  <c r="D88" i="50"/>
  <c r="I87" i="50"/>
  <c r="D87" i="50"/>
  <c r="I86" i="50"/>
  <c r="D86" i="50"/>
  <c r="I85" i="50"/>
  <c r="D85" i="50"/>
  <c r="I84" i="50"/>
  <c r="D84" i="50"/>
  <c r="I83" i="50"/>
  <c r="D83" i="50"/>
  <c r="I82" i="50"/>
  <c r="D82" i="50"/>
  <c r="I77" i="50"/>
  <c r="D77" i="50"/>
  <c r="I76" i="50"/>
  <c r="D76" i="50"/>
  <c r="I75" i="50"/>
  <c r="D75" i="50"/>
  <c r="I74" i="50"/>
  <c r="D74" i="50"/>
  <c r="I73" i="50"/>
  <c r="D73" i="50"/>
  <c r="I72" i="50"/>
  <c r="D72" i="50"/>
  <c r="I71" i="50"/>
  <c r="D71" i="50"/>
  <c r="I70" i="50"/>
  <c r="D70" i="50"/>
  <c r="I69" i="50"/>
  <c r="D69" i="50"/>
  <c r="I68" i="50"/>
  <c r="D68" i="50"/>
  <c r="I67" i="50"/>
  <c r="D67" i="50"/>
  <c r="I62" i="50"/>
  <c r="D62" i="50"/>
  <c r="I61" i="50"/>
  <c r="D61" i="50"/>
  <c r="I60" i="50"/>
  <c r="D60" i="50"/>
  <c r="I59" i="50"/>
  <c r="D59" i="50"/>
  <c r="I58" i="50"/>
  <c r="D58" i="50"/>
  <c r="I57" i="50"/>
  <c r="D57" i="50"/>
  <c r="I56" i="50"/>
  <c r="D56" i="50"/>
  <c r="I55" i="50"/>
  <c r="D55" i="50"/>
  <c r="I54" i="50"/>
  <c r="D54" i="50"/>
  <c r="I53" i="50"/>
  <c r="D53" i="50"/>
  <c r="I52" i="50"/>
  <c r="D52" i="50"/>
  <c r="I32" i="50"/>
  <c r="D32" i="50"/>
  <c r="I31" i="50"/>
  <c r="D31" i="50"/>
  <c r="I30" i="50"/>
  <c r="D30" i="50"/>
  <c r="I29" i="50"/>
  <c r="D29" i="50"/>
  <c r="I28" i="50"/>
  <c r="D28" i="50"/>
  <c r="I27" i="50"/>
  <c r="D27" i="50"/>
  <c r="I26" i="50"/>
  <c r="D26" i="50"/>
  <c r="I25" i="50"/>
  <c r="D25" i="50"/>
  <c r="I24" i="50"/>
  <c r="D24" i="50"/>
  <c r="I23" i="50"/>
  <c r="D23" i="50"/>
  <c r="I22" i="50"/>
  <c r="D22" i="50"/>
  <c r="I47" i="50"/>
  <c r="D47" i="50"/>
  <c r="I46" i="50"/>
  <c r="D46" i="50"/>
  <c r="I45" i="50"/>
  <c r="D45" i="50"/>
  <c r="I44" i="50"/>
  <c r="D44" i="50"/>
  <c r="I43" i="50"/>
  <c r="D43" i="50"/>
  <c r="I42" i="50"/>
  <c r="D42" i="50"/>
  <c r="I41" i="50"/>
  <c r="D41" i="50"/>
  <c r="I40" i="50"/>
  <c r="D40" i="50"/>
  <c r="I39" i="50"/>
  <c r="D39" i="50"/>
  <c r="I38" i="50"/>
  <c r="D38" i="50"/>
  <c r="I37" i="50"/>
  <c r="D37" i="50"/>
  <c r="I17" i="50"/>
  <c r="D17" i="50"/>
  <c r="I16" i="50"/>
  <c r="D16" i="50"/>
  <c r="I15" i="50"/>
  <c r="D15" i="50"/>
  <c r="I14" i="50"/>
  <c r="D14" i="50"/>
  <c r="I13" i="50"/>
  <c r="D13" i="50"/>
  <c r="I12" i="50"/>
  <c r="D12" i="50"/>
  <c r="I11" i="50"/>
  <c r="D11" i="50"/>
  <c r="I10" i="50"/>
  <c r="D10" i="50"/>
  <c r="I9" i="50"/>
  <c r="D9" i="50"/>
  <c r="I8" i="50"/>
  <c r="D8" i="50"/>
  <c r="I7" i="50"/>
  <c r="D7" i="50"/>
  <c r="H6" i="33" l="1"/>
  <c r="G6" i="33"/>
  <c r="F6" i="33" s="1"/>
  <c r="H6" i="32"/>
  <c r="G6" i="32"/>
  <c r="F6" i="32" s="1"/>
  <c r="H6" i="31"/>
  <c r="G6" i="31"/>
  <c r="F6" i="31" s="1"/>
  <c r="H6" i="29"/>
  <c r="G6" i="29"/>
  <c r="H6" i="27"/>
  <c r="G6" i="27"/>
  <c r="G6" i="6"/>
  <c r="F6" i="6" s="1"/>
  <c r="F6" i="29" l="1"/>
  <c r="L6" i="5" s="1"/>
  <c r="F6" i="27"/>
  <c r="J6" i="5" s="1"/>
  <c r="AX9" i="5"/>
  <c r="AV9" i="5"/>
  <c r="AT9" i="5"/>
  <c r="AR9" i="5"/>
  <c r="AP9" i="5"/>
  <c r="AN9" i="5"/>
  <c r="AL9" i="5"/>
  <c r="AJ9" i="5"/>
  <c r="AK9" i="5" s="1"/>
  <c r="AH9" i="5"/>
  <c r="AF9" i="5"/>
  <c r="AG9" i="5" s="1"/>
  <c r="AD9" i="5"/>
  <c r="AB9" i="5"/>
  <c r="AX6" i="5"/>
  <c r="AV6" i="5"/>
  <c r="AT6" i="5"/>
  <c r="AR6" i="5"/>
  <c r="AP6" i="5"/>
  <c r="AN6" i="5"/>
  <c r="AL6" i="5"/>
  <c r="AH6" i="5"/>
  <c r="AF6" i="5"/>
  <c r="AD6" i="5"/>
  <c r="AB6" i="5"/>
  <c r="Z6" i="5"/>
  <c r="X9" i="5"/>
  <c r="X6" i="5"/>
  <c r="V9" i="5"/>
  <c r="V6" i="5"/>
  <c r="T9" i="5"/>
  <c r="T6" i="5"/>
  <c r="R9" i="5"/>
  <c r="R6" i="5"/>
  <c r="P9" i="5"/>
  <c r="P6" i="5"/>
  <c r="N9" i="5"/>
  <c r="L9" i="5"/>
  <c r="H9" i="5"/>
  <c r="AW9" i="5"/>
  <c r="AI9" i="5"/>
  <c r="AJ6" i="5"/>
  <c r="N6" i="5"/>
  <c r="H6" i="5"/>
  <c r="F6" i="5"/>
  <c r="AY9" i="5" l="1"/>
  <c r="AY24" i="5"/>
  <c r="AY49" i="5"/>
  <c r="AY26" i="5"/>
  <c r="AY28" i="5"/>
  <c r="AY30" i="5"/>
  <c r="AY32" i="5"/>
  <c r="AY34" i="5"/>
  <c r="AY43" i="5"/>
  <c r="AY45" i="5"/>
  <c r="AY51" i="5"/>
  <c r="AY55" i="5"/>
  <c r="AY12" i="5"/>
  <c r="AY14" i="5"/>
  <c r="AY16" i="5"/>
  <c r="AY18" i="5"/>
  <c r="AY54" i="5"/>
  <c r="AY60" i="5"/>
  <c r="AY37" i="5"/>
  <c r="AY10" i="5"/>
  <c r="AY53" i="5"/>
  <c r="AY39" i="5"/>
  <c r="AY31" i="5"/>
  <c r="AY42" i="5"/>
  <c r="AY52" i="5"/>
  <c r="AY58" i="5"/>
  <c r="AY22" i="5"/>
  <c r="AY15" i="5"/>
  <c r="AY48" i="5"/>
  <c r="AY56" i="5"/>
  <c r="AY35" i="5"/>
  <c r="AY27" i="5"/>
  <c r="AY20" i="5"/>
  <c r="AY13" i="5"/>
  <c r="AY40" i="5"/>
  <c r="AY44" i="5"/>
  <c r="AY62" i="5"/>
  <c r="AY47" i="5"/>
  <c r="AY33" i="5"/>
  <c r="AY11" i="5"/>
  <c r="AY19" i="5"/>
  <c r="AY61" i="5"/>
  <c r="AY21" i="5"/>
  <c r="AY23" i="5"/>
  <c r="AY38" i="5"/>
  <c r="AY17" i="5"/>
  <c r="AY59" i="5"/>
  <c r="AY29" i="5"/>
  <c r="AY57" i="5"/>
  <c r="AW15" i="5"/>
  <c r="AW24" i="5"/>
  <c r="AW31" i="5"/>
  <c r="AW47" i="5"/>
  <c r="AW49" i="5"/>
  <c r="AW52" i="5"/>
  <c r="AW54" i="5"/>
  <c r="AW61" i="5"/>
  <c r="AW21" i="5"/>
  <c r="AW33" i="5"/>
  <c r="AW11" i="5"/>
  <c r="AW13" i="5"/>
  <c r="AW29" i="5"/>
  <c r="AW38" i="5"/>
  <c r="AW59" i="5"/>
  <c r="AW56" i="5"/>
  <c r="AW55" i="5"/>
  <c r="AW53" i="5"/>
  <c r="AW51" i="5"/>
  <c r="AW37" i="5"/>
  <c r="AW14" i="5"/>
  <c r="AW39" i="5"/>
  <c r="AW19" i="5"/>
  <c r="AW48" i="5"/>
  <c r="AW45" i="5"/>
  <c r="AW17" i="5"/>
  <c r="AW10" i="5"/>
  <c r="AW28" i="5"/>
  <c r="AW34" i="5"/>
  <c r="AW18" i="5"/>
  <c r="AW62" i="5"/>
  <c r="AW42" i="5"/>
  <c r="AW35" i="5"/>
  <c r="AW23" i="5"/>
  <c r="AW58" i="5"/>
  <c r="AW12" i="5"/>
  <c r="AW26" i="5"/>
  <c r="AW32" i="5"/>
  <c r="AW30" i="5"/>
  <c r="AW57" i="5"/>
  <c r="AW27" i="5"/>
  <c r="AW60" i="5"/>
  <c r="AW40" i="5"/>
  <c r="AW44" i="5"/>
  <c r="AW20" i="5"/>
  <c r="AW22" i="5"/>
  <c r="AW43" i="5"/>
  <c r="AW16" i="5"/>
  <c r="AU10" i="5"/>
  <c r="AU12" i="5"/>
  <c r="AU48" i="5"/>
  <c r="AU53" i="5"/>
  <c r="AU47" i="5"/>
  <c r="AU52" i="5"/>
  <c r="AU56" i="5"/>
  <c r="AU57" i="5"/>
  <c r="AU60" i="5"/>
  <c r="AU54" i="5"/>
  <c r="AU55" i="5"/>
  <c r="AU62" i="5"/>
  <c r="AU24" i="5"/>
  <c r="AU23" i="5"/>
  <c r="AU33" i="5"/>
  <c r="AU38" i="5"/>
  <c r="AU42" i="5"/>
  <c r="AU27" i="5"/>
  <c r="AU14" i="5"/>
  <c r="AU59" i="5"/>
  <c r="AU37" i="5"/>
  <c r="AU13" i="5"/>
  <c r="AU34" i="5"/>
  <c r="AU49" i="5"/>
  <c r="AU28" i="5"/>
  <c r="AU32" i="5"/>
  <c r="AU17" i="5"/>
  <c r="AU40" i="5"/>
  <c r="AU44" i="5"/>
  <c r="AU35" i="5"/>
  <c r="AU21" i="5"/>
  <c r="AU58" i="5"/>
  <c r="AU26" i="5"/>
  <c r="AU30" i="5"/>
  <c r="AU45" i="5"/>
  <c r="AU22" i="5"/>
  <c r="AU16" i="5"/>
  <c r="AU39" i="5"/>
  <c r="AU43" i="5"/>
  <c r="AU31" i="5"/>
  <c r="AU19" i="5"/>
  <c r="AU11" i="5"/>
  <c r="AU18" i="5"/>
  <c r="AU51" i="5"/>
  <c r="AU20" i="5"/>
  <c r="AU29" i="5"/>
  <c r="AU15" i="5"/>
  <c r="AU61" i="5"/>
  <c r="AS33" i="5"/>
  <c r="AS47" i="5"/>
  <c r="AS48" i="5"/>
  <c r="AS49" i="5"/>
  <c r="AS51" i="5"/>
  <c r="AS52" i="5"/>
  <c r="AS53" i="5"/>
  <c r="AS54" i="5"/>
  <c r="AS55" i="5"/>
  <c r="AS56" i="5"/>
  <c r="AS57" i="5"/>
  <c r="AS59" i="5"/>
  <c r="AS37" i="5"/>
  <c r="AS21" i="5"/>
  <c r="AS40" i="5"/>
  <c r="AS31" i="5"/>
  <c r="AS30" i="5"/>
  <c r="AS28" i="5"/>
  <c r="AS10" i="5"/>
  <c r="AS58" i="5"/>
  <c r="AS38" i="5"/>
  <c r="AS11" i="5"/>
  <c r="AS19" i="5"/>
  <c r="AS45" i="5"/>
  <c r="AS27" i="5"/>
  <c r="AS22" i="5"/>
  <c r="AS32" i="5"/>
  <c r="AS60" i="5"/>
  <c r="AS43" i="5"/>
  <c r="AS34" i="5"/>
  <c r="AS23" i="5"/>
  <c r="AS13" i="5"/>
  <c r="AS44" i="5"/>
  <c r="AS24" i="5"/>
  <c r="AS15" i="5"/>
  <c r="AS20" i="5"/>
  <c r="AS17" i="5"/>
  <c r="AS42" i="5"/>
  <c r="AS26" i="5"/>
  <c r="AS61" i="5"/>
  <c r="AS29" i="5"/>
  <c r="AS35" i="5"/>
  <c r="AS62" i="5"/>
  <c r="AS12" i="5"/>
  <c r="AS14" i="5"/>
  <c r="AS16" i="5"/>
  <c r="AS39" i="5"/>
  <c r="AS18" i="5"/>
  <c r="AS9" i="5"/>
  <c r="AQ9" i="5"/>
  <c r="AQ12" i="5"/>
  <c r="AQ24" i="5"/>
  <c r="AQ56" i="5"/>
  <c r="AQ10" i="5"/>
  <c r="AQ16" i="5"/>
  <c r="AQ20" i="5"/>
  <c r="AQ39" i="5"/>
  <c r="AQ47" i="5"/>
  <c r="AQ52" i="5"/>
  <c r="AQ18" i="5"/>
  <c r="AQ22" i="5"/>
  <c r="AQ49" i="5"/>
  <c r="AQ54" i="5"/>
  <c r="AQ60" i="5"/>
  <c r="AQ57" i="5"/>
  <c r="AQ48" i="5"/>
  <c r="AQ34" i="5"/>
  <c r="AQ44" i="5"/>
  <c r="AQ40" i="5"/>
  <c r="AQ29" i="5"/>
  <c r="AQ11" i="5"/>
  <c r="AQ19" i="5"/>
  <c r="AQ28" i="5"/>
  <c r="AQ55" i="5"/>
  <c r="AQ45" i="5"/>
  <c r="AQ26" i="5"/>
  <c r="AQ37" i="5"/>
  <c r="AQ35" i="5"/>
  <c r="AQ27" i="5"/>
  <c r="AQ38" i="5"/>
  <c r="AQ15" i="5"/>
  <c r="AQ62" i="5"/>
  <c r="AQ53" i="5"/>
  <c r="AQ32" i="5"/>
  <c r="AQ23" i="5"/>
  <c r="AQ14" i="5"/>
  <c r="AQ33" i="5"/>
  <c r="AQ21" i="5"/>
  <c r="AQ13" i="5"/>
  <c r="AQ58" i="5"/>
  <c r="AQ30" i="5"/>
  <c r="AQ51" i="5"/>
  <c r="AQ43" i="5"/>
  <c r="AQ61" i="5"/>
  <c r="AQ42" i="5"/>
  <c r="AQ31" i="5"/>
  <c r="AQ17" i="5"/>
  <c r="AQ59" i="5"/>
  <c r="AO9" i="5"/>
  <c r="AO56" i="5"/>
  <c r="AO21" i="5"/>
  <c r="AO29" i="5"/>
  <c r="AO38" i="5"/>
  <c r="AO59" i="5"/>
  <c r="AO15" i="5"/>
  <c r="AO24" i="5"/>
  <c r="AO27" i="5"/>
  <c r="AO35" i="5"/>
  <c r="AO47" i="5"/>
  <c r="AO49" i="5"/>
  <c r="AO52" i="5"/>
  <c r="AO54" i="5"/>
  <c r="AO57" i="5"/>
  <c r="AO33" i="5"/>
  <c r="AO61" i="5"/>
  <c r="AO19" i="5"/>
  <c r="AO13" i="5"/>
  <c r="AO20" i="5"/>
  <c r="AO22" i="5"/>
  <c r="AO34" i="5"/>
  <c r="AO44" i="5"/>
  <c r="AO51" i="5"/>
  <c r="AO42" i="5"/>
  <c r="AO18" i="5"/>
  <c r="AO28" i="5"/>
  <c r="AO11" i="5"/>
  <c r="AO53" i="5"/>
  <c r="AO31" i="5"/>
  <c r="AO55" i="5"/>
  <c r="AO37" i="5"/>
  <c r="AO60" i="5"/>
  <c r="AO58" i="5"/>
  <c r="AO14" i="5"/>
  <c r="AO26" i="5"/>
  <c r="AO32" i="5"/>
  <c r="AO48" i="5"/>
  <c r="AO23" i="5"/>
  <c r="AO62" i="5"/>
  <c r="AO43" i="5"/>
  <c r="AO40" i="5"/>
  <c r="AO12" i="5"/>
  <c r="AO16" i="5"/>
  <c r="AO10" i="5"/>
  <c r="AO17" i="5"/>
  <c r="AO45" i="5"/>
  <c r="AO30" i="5"/>
  <c r="AO39" i="5"/>
  <c r="AM24" i="5"/>
  <c r="AM51" i="5"/>
  <c r="AM58" i="5"/>
  <c r="AM23" i="5"/>
  <c r="AM28" i="5"/>
  <c r="AM32" i="5"/>
  <c r="AM49" i="5"/>
  <c r="AM62" i="5"/>
  <c r="AM45" i="5"/>
  <c r="AM55" i="5"/>
  <c r="AM60" i="5"/>
  <c r="AM53" i="5"/>
  <c r="AM47" i="5"/>
  <c r="AM34" i="5"/>
  <c r="AM39" i="5"/>
  <c r="AM21" i="5"/>
  <c r="AM13" i="5"/>
  <c r="AM38" i="5"/>
  <c r="AM27" i="5"/>
  <c r="AM42" i="5"/>
  <c r="AM52" i="5"/>
  <c r="AM18" i="5"/>
  <c r="AM56" i="5"/>
  <c r="AM26" i="5"/>
  <c r="AM37" i="5"/>
  <c r="AM19" i="5"/>
  <c r="AM10" i="5"/>
  <c r="AM43" i="5"/>
  <c r="AM22" i="5"/>
  <c r="AM11" i="5"/>
  <c r="AM14" i="5"/>
  <c r="AM54" i="5"/>
  <c r="AM20" i="5"/>
  <c r="AM16" i="5"/>
  <c r="AM33" i="5"/>
  <c r="AM17" i="5"/>
  <c r="AM59" i="5"/>
  <c r="AM35" i="5"/>
  <c r="AM12" i="5"/>
  <c r="AM57" i="5"/>
  <c r="AM30" i="5"/>
  <c r="AM48" i="5"/>
  <c r="AM40" i="5"/>
  <c r="AM29" i="5"/>
  <c r="AM15" i="5"/>
  <c r="AM44" i="5"/>
  <c r="AM31" i="5"/>
  <c r="AM61" i="5"/>
  <c r="AK15" i="5"/>
  <c r="AK23" i="5"/>
  <c r="AK24" i="5"/>
  <c r="AK33" i="5"/>
  <c r="AK54" i="5"/>
  <c r="AK55" i="5"/>
  <c r="AK57" i="5"/>
  <c r="AK17" i="5"/>
  <c r="AK31" i="5"/>
  <c r="AK19" i="5"/>
  <c r="AK29" i="5"/>
  <c r="AK37" i="5"/>
  <c r="AK61" i="5"/>
  <c r="AK40" i="5"/>
  <c r="AK47" i="5"/>
  <c r="AK48" i="5"/>
  <c r="AK49" i="5"/>
  <c r="AK51" i="5"/>
  <c r="AK52" i="5"/>
  <c r="AK53" i="5"/>
  <c r="AK56" i="5"/>
  <c r="AK59" i="5"/>
  <c r="AK27" i="5"/>
  <c r="AK26" i="5"/>
  <c r="AK39" i="5"/>
  <c r="AK10" i="5"/>
  <c r="AK14" i="5"/>
  <c r="AK22" i="5"/>
  <c r="AK11" i="5"/>
  <c r="AK21" i="5"/>
  <c r="AK12" i="5"/>
  <c r="AK44" i="5"/>
  <c r="AK62" i="5"/>
  <c r="AK18" i="5"/>
  <c r="AK28" i="5"/>
  <c r="AK43" i="5"/>
  <c r="AK60" i="5"/>
  <c r="AK20" i="5"/>
  <c r="AK45" i="5"/>
  <c r="AK38" i="5"/>
  <c r="AK35" i="5"/>
  <c r="AK34" i="5"/>
  <c r="AK58" i="5"/>
  <c r="AK16" i="5"/>
  <c r="AK30" i="5"/>
  <c r="AK32" i="5"/>
  <c r="AK13" i="5"/>
  <c r="AK42" i="5"/>
  <c r="AI12" i="5"/>
  <c r="AI24" i="5"/>
  <c r="AI47" i="5"/>
  <c r="AI18" i="5"/>
  <c r="AI26" i="5"/>
  <c r="AI28" i="5"/>
  <c r="AI30" i="5"/>
  <c r="AI32" i="5"/>
  <c r="AI14" i="5"/>
  <c r="AI49" i="5"/>
  <c r="AI52" i="5"/>
  <c r="AI56" i="5"/>
  <c r="AI54" i="5"/>
  <c r="AI27" i="5"/>
  <c r="AI23" i="5"/>
  <c r="AI51" i="5"/>
  <c r="AI58" i="5"/>
  <c r="AI62" i="5"/>
  <c r="AI45" i="5"/>
  <c r="AI42" i="5"/>
  <c r="AI16" i="5"/>
  <c r="AI13" i="5"/>
  <c r="AI61" i="5"/>
  <c r="AI15" i="5"/>
  <c r="AI48" i="5"/>
  <c r="AI39" i="5"/>
  <c r="AI22" i="5"/>
  <c r="AI33" i="5"/>
  <c r="AI38" i="5"/>
  <c r="AI44" i="5"/>
  <c r="AI11" i="5"/>
  <c r="AI35" i="5"/>
  <c r="AI55" i="5"/>
  <c r="AI34" i="5"/>
  <c r="AI60" i="5"/>
  <c r="AI57" i="5"/>
  <c r="AI31" i="5"/>
  <c r="AI37" i="5"/>
  <c r="AI40" i="5"/>
  <c r="AI17" i="5"/>
  <c r="AI53" i="5"/>
  <c r="AI43" i="5"/>
  <c r="AI59" i="5"/>
  <c r="AI29" i="5"/>
  <c r="AI19" i="5"/>
  <c r="AI20" i="5"/>
  <c r="AI10" i="5"/>
  <c r="AI21" i="5"/>
  <c r="AG17" i="5"/>
  <c r="AG21" i="5"/>
  <c r="AG29" i="5"/>
  <c r="AG38" i="5"/>
  <c r="AG51" i="5"/>
  <c r="AG24" i="5"/>
  <c r="AG42" i="5"/>
  <c r="AG15" i="5"/>
  <c r="AG47" i="5"/>
  <c r="AG49" i="5"/>
  <c r="AG52" i="5"/>
  <c r="AG54" i="5"/>
  <c r="AG56" i="5"/>
  <c r="AG61" i="5"/>
  <c r="AG48" i="5"/>
  <c r="AG53" i="5"/>
  <c r="AG55" i="5"/>
  <c r="AG57" i="5"/>
  <c r="AG37" i="5"/>
  <c r="AG59" i="5"/>
  <c r="AG27" i="5"/>
  <c r="AG18" i="5"/>
  <c r="AG43" i="5"/>
  <c r="AG19" i="5"/>
  <c r="AG32" i="5"/>
  <c r="AG30" i="5"/>
  <c r="AG40" i="5"/>
  <c r="AG23" i="5"/>
  <c r="AG35" i="5"/>
  <c r="AG58" i="5"/>
  <c r="AG12" i="5"/>
  <c r="AG34" i="5"/>
  <c r="AG14" i="5"/>
  <c r="AG20" i="5"/>
  <c r="AG10" i="5"/>
  <c r="AG13" i="5"/>
  <c r="AG62" i="5"/>
  <c r="AG26" i="5"/>
  <c r="AG60" i="5"/>
  <c r="AG16" i="5"/>
  <c r="AG11" i="5"/>
  <c r="AG31" i="5"/>
  <c r="AG28" i="5"/>
  <c r="AG45" i="5"/>
  <c r="AG22" i="5"/>
  <c r="AG39" i="5"/>
  <c r="AG44" i="5"/>
  <c r="AG33" i="5"/>
  <c r="AE10" i="5"/>
  <c r="AE20" i="5"/>
  <c r="AE26" i="5"/>
  <c r="AE30" i="5"/>
  <c r="AE34" i="5"/>
  <c r="AE53" i="5"/>
  <c r="AE57" i="5"/>
  <c r="AE60" i="5"/>
  <c r="AE12" i="5"/>
  <c r="AE14" i="5"/>
  <c r="AE49" i="5"/>
  <c r="AE54" i="5"/>
  <c r="AE48" i="5"/>
  <c r="AE51" i="5"/>
  <c r="AE45" i="5"/>
  <c r="AE32" i="5"/>
  <c r="AE42" i="5"/>
  <c r="AE31" i="5"/>
  <c r="AE52" i="5"/>
  <c r="AE28" i="5"/>
  <c r="AE23" i="5"/>
  <c r="AE19" i="5"/>
  <c r="AE33" i="5"/>
  <c r="AE43" i="5"/>
  <c r="AE27" i="5"/>
  <c r="AE61" i="5"/>
  <c r="AE58" i="5"/>
  <c r="AE55" i="5"/>
  <c r="AE56" i="5"/>
  <c r="AE59" i="5"/>
  <c r="AE29" i="5"/>
  <c r="AE40" i="5"/>
  <c r="AE37" i="5"/>
  <c r="AE18" i="5"/>
  <c r="AE39" i="5"/>
  <c r="AE24" i="5"/>
  <c r="AE62" i="5"/>
  <c r="AE47" i="5"/>
  <c r="AE44" i="5"/>
  <c r="AE16" i="5"/>
  <c r="AE38" i="5"/>
  <c r="AE35" i="5"/>
  <c r="AE17" i="5"/>
  <c r="AE22" i="5"/>
  <c r="AE15" i="5"/>
  <c r="AE21" i="5"/>
  <c r="AE11" i="5"/>
  <c r="AE13" i="5"/>
  <c r="AC13" i="5"/>
  <c r="AC27" i="5"/>
  <c r="AC35" i="5"/>
  <c r="AC47" i="5"/>
  <c r="AC48" i="5"/>
  <c r="AC49" i="5"/>
  <c r="AC52" i="5"/>
  <c r="AC54" i="5"/>
  <c r="AC21" i="5"/>
  <c r="AC31" i="5"/>
  <c r="AC51" i="5"/>
  <c r="AC53" i="5"/>
  <c r="AC55" i="5"/>
  <c r="AC56" i="5"/>
  <c r="AC57" i="5"/>
  <c r="AC59" i="5"/>
  <c r="AC19" i="5"/>
  <c r="AC29" i="5"/>
  <c r="AC24" i="5"/>
  <c r="AC45" i="5"/>
  <c r="AC43" i="5"/>
  <c r="AC20" i="5"/>
  <c r="AC28" i="5"/>
  <c r="AC30" i="5"/>
  <c r="AC11" i="5"/>
  <c r="AC34" i="5"/>
  <c r="AC15" i="5"/>
  <c r="AC61" i="5"/>
  <c r="AC40" i="5"/>
  <c r="AC17" i="5"/>
  <c r="AC32" i="5"/>
  <c r="AC38" i="5"/>
  <c r="AC10" i="5"/>
  <c r="AC22" i="5"/>
  <c r="AC16" i="5"/>
  <c r="AC44" i="5"/>
  <c r="AC18" i="5"/>
  <c r="AC42" i="5"/>
  <c r="AC33" i="5"/>
  <c r="AC37" i="5"/>
  <c r="AC62" i="5"/>
  <c r="AC12" i="5"/>
  <c r="AC26" i="5"/>
  <c r="AC60" i="5"/>
  <c r="AC39" i="5"/>
  <c r="AC14" i="5"/>
  <c r="AC23" i="5"/>
  <c r="AC58" i="5"/>
  <c r="Y61" i="5"/>
  <c r="Y29" i="5"/>
  <c r="Y38" i="5"/>
  <c r="Y42" i="5"/>
  <c r="Y21" i="5"/>
  <c r="Y33" i="5"/>
  <c r="Y59" i="5"/>
  <c r="Y15" i="5"/>
  <c r="Y17" i="5"/>
  <c r="Y24" i="5"/>
  <c r="Y27" i="5"/>
  <c r="Y35" i="5"/>
  <c r="Y48" i="5"/>
  <c r="Y51" i="5"/>
  <c r="Y53" i="5"/>
  <c r="Y55" i="5"/>
  <c r="Y57" i="5"/>
  <c r="Y56" i="5"/>
  <c r="Y37" i="5"/>
  <c r="Y54" i="5"/>
  <c r="Y43" i="5"/>
  <c r="Y14" i="5"/>
  <c r="Y40" i="5"/>
  <c r="Y11" i="5"/>
  <c r="Y12" i="5"/>
  <c r="Y52" i="5"/>
  <c r="Y31" i="5"/>
  <c r="Y58" i="5"/>
  <c r="Y39" i="5"/>
  <c r="Y10" i="5"/>
  <c r="Y28" i="5"/>
  <c r="Y34" i="5"/>
  <c r="Y60" i="5"/>
  <c r="Y47" i="5"/>
  <c r="Y23" i="5"/>
  <c r="Y32" i="5"/>
  <c r="Y30" i="5"/>
  <c r="Y62" i="5"/>
  <c r="Y20" i="5"/>
  <c r="Y26" i="5"/>
  <c r="Y45" i="5"/>
  <c r="Y19" i="5"/>
  <c r="Y49" i="5"/>
  <c r="Y16" i="5"/>
  <c r="Y22" i="5"/>
  <c r="Y44" i="5"/>
  <c r="Y13" i="5"/>
  <c r="Y18" i="5"/>
  <c r="W18" i="5"/>
  <c r="W26" i="5"/>
  <c r="W30" i="5"/>
  <c r="W49" i="5"/>
  <c r="W54" i="5"/>
  <c r="W24" i="5"/>
  <c r="W45" i="5"/>
  <c r="W48" i="5"/>
  <c r="W53" i="5"/>
  <c r="W57" i="5"/>
  <c r="W60" i="5"/>
  <c r="W16" i="5"/>
  <c r="W23" i="5"/>
  <c r="W28" i="5"/>
  <c r="W32" i="5"/>
  <c r="W47" i="5"/>
  <c r="W52" i="5"/>
  <c r="W56" i="5"/>
  <c r="W14" i="5"/>
  <c r="W34" i="5"/>
  <c r="W20" i="5"/>
  <c r="W62" i="5"/>
  <c r="W15" i="5"/>
  <c r="W22" i="5"/>
  <c r="W35" i="5"/>
  <c r="W13" i="5"/>
  <c r="W40" i="5"/>
  <c r="W58" i="5"/>
  <c r="W37" i="5"/>
  <c r="W61" i="5"/>
  <c r="W10" i="5"/>
  <c r="W31" i="5"/>
  <c r="W11" i="5"/>
  <c r="W17" i="5"/>
  <c r="W55" i="5"/>
  <c r="W29" i="5"/>
  <c r="W42" i="5"/>
  <c r="W43" i="5"/>
  <c r="W27" i="5"/>
  <c r="W59" i="5"/>
  <c r="W12" i="5"/>
  <c r="W51" i="5"/>
  <c r="W19" i="5"/>
  <c r="W38" i="5"/>
  <c r="W39" i="5"/>
  <c r="W21" i="5"/>
  <c r="W44" i="5"/>
  <c r="W33" i="5"/>
  <c r="U27" i="5"/>
  <c r="U15" i="5"/>
  <c r="U23" i="5"/>
  <c r="U24" i="5"/>
  <c r="U33" i="5"/>
  <c r="U31" i="5"/>
  <c r="U44" i="5"/>
  <c r="U35" i="5"/>
  <c r="U61" i="5"/>
  <c r="U54" i="5"/>
  <c r="U53" i="5"/>
  <c r="U19" i="5"/>
  <c r="U56" i="5"/>
  <c r="U17" i="5"/>
  <c r="U28" i="5"/>
  <c r="U30" i="5"/>
  <c r="U58" i="5"/>
  <c r="U21" i="5"/>
  <c r="U34" i="5"/>
  <c r="U13" i="5"/>
  <c r="U48" i="5"/>
  <c r="U49" i="5"/>
  <c r="U52" i="5"/>
  <c r="U26" i="5"/>
  <c r="U14" i="5"/>
  <c r="U22" i="5"/>
  <c r="U45" i="5"/>
  <c r="U18" i="5"/>
  <c r="U20" i="5"/>
  <c r="U59" i="5"/>
  <c r="U37" i="5"/>
  <c r="U55" i="5"/>
  <c r="U47" i="5"/>
  <c r="U62" i="5"/>
  <c r="U43" i="5"/>
  <c r="U16" i="5"/>
  <c r="U39" i="5"/>
  <c r="U11" i="5"/>
  <c r="U12" i="5"/>
  <c r="U57" i="5"/>
  <c r="U29" i="5"/>
  <c r="U51" i="5"/>
  <c r="U40" i="5"/>
  <c r="U42" i="5"/>
  <c r="U38" i="5"/>
  <c r="U10" i="5"/>
  <c r="U32" i="5"/>
  <c r="U60" i="5"/>
  <c r="S30" i="5"/>
  <c r="S47" i="5"/>
  <c r="S52" i="5"/>
  <c r="S56" i="5"/>
  <c r="S28" i="5"/>
  <c r="S32" i="5"/>
  <c r="S34" i="5"/>
  <c r="S49" i="5"/>
  <c r="S38" i="5"/>
  <c r="S39" i="5"/>
  <c r="S26" i="5"/>
  <c r="S54" i="5"/>
  <c r="S60" i="5"/>
  <c r="S24" i="5"/>
  <c r="S53" i="5"/>
  <c r="S22" i="5"/>
  <c r="S44" i="5"/>
  <c r="S29" i="5"/>
  <c r="S40" i="5"/>
  <c r="S13" i="5"/>
  <c r="S42" i="5"/>
  <c r="S12" i="5"/>
  <c r="S23" i="5"/>
  <c r="S51" i="5"/>
  <c r="S16" i="5"/>
  <c r="S35" i="5"/>
  <c r="S27" i="5"/>
  <c r="S37" i="5"/>
  <c r="S10" i="5"/>
  <c r="S21" i="5"/>
  <c r="S62" i="5"/>
  <c r="S57" i="5"/>
  <c r="S48" i="5"/>
  <c r="S58" i="5"/>
  <c r="S33" i="5"/>
  <c r="S45" i="5"/>
  <c r="S19" i="5"/>
  <c r="S20" i="5"/>
  <c r="S17" i="5"/>
  <c r="S14" i="5"/>
  <c r="S55" i="5"/>
  <c r="S43" i="5"/>
  <c r="S18" i="5"/>
  <c r="S31" i="5"/>
  <c r="S59" i="5"/>
  <c r="S15" i="5"/>
  <c r="S61" i="5"/>
  <c r="S11" i="5"/>
  <c r="Q23" i="5"/>
  <c r="Q59" i="5"/>
  <c r="Q27" i="5"/>
  <c r="Q35" i="5"/>
  <c r="Q42" i="5"/>
  <c r="Q21" i="5"/>
  <c r="Q48" i="5"/>
  <c r="Q51" i="5"/>
  <c r="Q53" i="5"/>
  <c r="Q55" i="5"/>
  <c r="Q57" i="5"/>
  <c r="Q37" i="5"/>
  <c r="Q54" i="5"/>
  <c r="Q29" i="5"/>
  <c r="Q56" i="5"/>
  <c r="Q40" i="5"/>
  <c r="Q43" i="5"/>
  <c r="Q15" i="5"/>
  <c r="Q12" i="5"/>
  <c r="Q28" i="5"/>
  <c r="Q18" i="5"/>
  <c r="Q49" i="5"/>
  <c r="Q60" i="5"/>
  <c r="Q62" i="5"/>
  <c r="Q33" i="5"/>
  <c r="Q24" i="5"/>
  <c r="Q47" i="5"/>
  <c r="Q45" i="5"/>
  <c r="Q26" i="5"/>
  <c r="Q38" i="5"/>
  <c r="Q17" i="5"/>
  <c r="Q30" i="5"/>
  <c r="Q14" i="5"/>
  <c r="Q52" i="5"/>
  <c r="Q58" i="5"/>
  <c r="Q32" i="5"/>
  <c r="Q31" i="5"/>
  <c r="Q13" i="5"/>
  <c r="Q11" i="5"/>
  <c r="Q44" i="5"/>
  <c r="Q19" i="5"/>
  <c r="Q22" i="5"/>
  <c r="Q39" i="5"/>
  <c r="Q20" i="5"/>
  <c r="Q10" i="5"/>
  <c r="Q61" i="5"/>
  <c r="Q34" i="5"/>
  <c r="Q16" i="5"/>
  <c r="O60" i="5"/>
  <c r="O62" i="5"/>
  <c r="O26" i="5"/>
  <c r="O30" i="5"/>
  <c r="O34" i="5"/>
  <c r="O47" i="5"/>
  <c r="O52" i="5"/>
  <c r="O56" i="5"/>
  <c r="O58" i="5"/>
  <c r="O14" i="5"/>
  <c r="O24" i="5"/>
  <c r="O51" i="5"/>
  <c r="O55" i="5"/>
  <c r="O10" i="5"/>
  <c r="O12" i="5"/>
  <c r="O48" i="5"/>
  <c r="O53" i="5"/>
  <c r="O57" i="5"/>
  <c r="O38" i="5"/>
  <c r="O23" i="5"/>
  <c r="O49" i="5"/>
  <c r="O40" i="5"/>
  <c r="O17" i="5"/>
  <c r="O42" i="5"/>
  <c r="O59" i="5"/>
  <c r="O27" i="5"/>
  <c r="O28" i="5"/>
  <c r="O32" i="5"/>
  <c r="O61" i="5"/>
  <c r="O39" i="5"/>
  <c r="O11" i="5"/>
  <c r="O18" i="5"/>
  <c r="O37" i="5"/>
  <c r="O21" i="5"/>
  <c r="O22" i="5"/>
  <c r="O20" i="5"/>
  <c r="O19" i="5"/>
  <c r="O33" i="5"/>
  <c r="O44" i="5"/>
  <c r="O16" i="5"/>
  <c r="O35" i="5"/>
  <c r="O45" i="5"/>
  <c r="O54" i="5"/>
  <c r="O15" i="5"/>
  <c r="O29" i="5"/>
  <c r="O43" i="5"/>
  <c r="O13" i="5"/>
  <c r="O31" i="5"/>
  <c r="M21" i="5"/>
  <c r="M29" i="5"/>
  <c r="M49" i="5"/>
  <c r="M51" i="5"/>
  <c r="M54" i="5"/>
  <c r="M55" i="5"/>
  <c r="M56" i="5"/>
  <c r="M57" i="5"/>
  <c r="M17" i="5"/>
  <c r="M59" i="5"/>
  <c r="M33" i="5"/>
  <c r="M37" i="5"/>
  <c r="M58" i="5"/>
  <c r="M61" i="5"/>
  <c r="M19" i="5"/>
  <c r="M11" i="5"/>
  <c r="M35" i="5"/>
  <c r="M38" i="5"/>
  <c r="M60" i="5"/>
  <c r="M10" i="5"/>
  <c r="M20" i="5"/>
  <c r="M39" i="5"/>
  <c r="M52" i="5"/>
  <c r="M53" i="5"/>
  <c r="M44" i="5"/>
  <c r="M31" i="5"/>
  <c r="M34" i="5"/>
  <c r="M28" i="5"/>
  <c r="M62" i="5"/>
  <c r="M15" i="5"/>
  <c r="M32" i="5"/>
  <c r="M47" i="5"/>
  <c r="M48" i="5"/>
  <c r="M23" i="5"/>
  <c r="M27" i="5"/>
  <c r="M16" i="5"/>
  <c r="M22" i="5"/>
  <c r="M45" i="5"/>
  <c r="M43" i="5"/>
  <c r="M18" i="5"/>
  <c r="M26" i="5"/>
  <c r="M40" i="5"/>
  <c r="M13" i="5"/>
  <c r="M24" i="5"/>
  <c r="M12" i="5"/>
  <c r="M14" i="5"/>
  <c r="M30" i="5"/>
  <c r="M42" i="5"/>
  <c r="M9" i="5"/>
  <c r="I16" i="5"/>
  <c r="I20" i="5"/>
  <c r="I24" i="5"/>
  <c r="I49" i="5"/>
  <c r="I54" i="5"/>
  <c r="I26" i="5"/>
  <c r="I39" i="5"/>
  <c r="I51" i="5"/>
  <c r="I55" i="5"/>
  <c r="I18" i="5"/>
  <c r="I22" i="5"/>
  <c r="I28" i="5"/>
  <c r="I30" i="5"/>
  <c r="I32" i="5"/>
  <c r="I34" i="5"/>
  <c r="I47" i="5"/>
  <c r="I52" i="5"/>
  <c r="I60" i="5"/>
  <c r="I62" i="5"/>
  <c r="I43" i="5"/>
  <c r="I48" i="5"/>
  <c r="I10" i="5"/>
  <c r="I31" i="5"/>
  <c r="I44" i="5"/>
  <c r="I11" i="5"/>
  <c r="I17" i="5"/>
  <c r="I19" i="5"/>
  <c r="I57" i="5"/>
  <c r="I38" i="5"/>
  <c r="I45" i="5"/>
  <c r="I29" i="5"/>
  <c r="I21" i="5"/>
  <c r="I61" i="5"/>
  <c r="I15" i="5"/>
  <c r="I56" i="5"/>
  <c r="I58" i="5"/>
  <c r="I35" i="5"/>
  <c r="I27" i="5"/>
  <c r="I14" i="5"/>
  <c r="I42" i="5"/>
  <c r="I59" i="5"/>
  <c r="I53" i="5"/>
  <c r="I23" i="5"/>
  <c r="I33" i="5"/>
  <c r="I12" i="5"/>
  <c r="I13" i="5"/>
  <c r="I40" i="5"/>
  <c r="I37" i="5"/>
  <c r="O9" i="5"/>
  <c r="Q9" i="5"/>
  <c r="AE9" i="5"/>
  <c r="AM9" i="5"/>
  <c r="AU9" i="5"/>
  <c r="I9" i="5"/>
  <c r="AC9" i="5"/>
  <c r="Z9" i="5"/>
  <c r="Y9" i="5"/>
  <c r="W9" i="5"/>
  <c r="U9" i="5"/>
  <c r="S9" i="5"/>
  <c r="AA24" i="5" l="1"/>
  <c r="AA39" i="5"/>
  <c r="AA55" i="5"/>
  <c r="AA12" i="5"/>
  <c r="AA23" i="5"/>
  <c r="AA43" i="5"/>
  <c r="AA49" i="5"/>
  <c r="AA54" i="5"/>
  <c r="AA51" i="5"/>
  <c r="AA58" i="5"/>
  <c r="AA60" i="5"/>
  <c r="AA16" i="5"/>
  <c r="AA52" i="5"/>
  <c r="AA18" i="5"/>
  <c r="AA59" i="5"/>
  <c r="AA11" i="5"/>
  <c r="AA31" i="5"/>
  <c r="AA38" i="5"/>
  <c r="AA15" i="5"/>
  <c r="AA26" i="5"/>
  <c r="AA28" i="5"/>
  <c r="AA57" i="5"/>
  <c r="AA48" i="5"/>
  <c r="AA34" i="5"/>
  <c r="AA37" i="5"/>
  <c r="AA40" i="5"/>
  <c r="AA29" i="5"/>
  <c r="AA42" i="5"/>
  <c r="AA14" i="5"/>
  <c r="AA20" i="5"/>
  <c r="AA62" i="5"/>
  <c r="AA56" i="5"/>
  <c r="AA47" i="5"/>
  <c r="AA22" i="5"/>
  <c r="AA17" i="5"/>
  <c r="AA35" i="5"/>
  <c r="AA27" i="5"/>
  <c r="AA21" i="5"/>
  <c r="AA45" i="5"/>
  <c r="AA10" i="5"/>
  <c r="AA30" i="5"/>
  <c r="AA53" i="5"/>
  <c r="AA32" i="5"/>
  <c r="AA61" i="5"/>
  <c r="AA13" i="5"/>
  <c r="AA33" i="5"/>
  <c r="AA44" i="5"/>
  <c r="AA19" i="5"/>
  <c r="AA9" i="5"/>
  <c r="G62" i="6" l="1"/>
  <c r="H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X54" i="6"/>
  <c r="W54" i="6"/>
  <c r="V54" i="6"/>
  <c r="U54" i="6"/>
  <c r="T54" i="6"/>
  <c r="S54" i="6"/>
  <c r="R54" i="6"/>
  <c r="Q54" i="6"/>
  <c r="O54" i="6"/>
  <c r="N54" i="6"/>
  <c r="M54" i="6"/>
  <c r="L54" i="6"/>
  <c r="K54" i="6"/>
  <c r="J54" i="6"/>
  <c r="I54" i="6"/>
  <c r="H52" i="6"/>
  <c r="G52" i="6"/>
  <c r="H51" i="6"/>
  <c r="G51" i="6"/>
  <c r="H49" i="6"/>
  <c r="G49" i="6"/>
  <c r="H48" i="6"/>
  <c r="G48" i="6"/>
  <c r="F48" i="6" s="1"/>
  <c r="F48" i="5" s="1"/>
  <c r="H47" i="6"/>
  <c r="G47" i="6"/>
  <c r="H45" i="6"/>
  <c r="G45" i="6"/>
  <c r="H44" i="6"/>
  <c r="G44" i="6"/>
  <c r="H43" i="6"/>
  <c r="G43" i="6"/>
  <c r="H42" i="6"/>
  <c r="G42" i="6"/>
  <c r="H37" i="6"/>
  <c r="G37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3" i="6"/>
  <c r="G23" i="6"/>
  <c r="H22" i="6"/>
  <c r="G22" i="6"/>
  <c r="H21" i="6"/>
  <c r="G21" i="6"/>
  <c r="H20" i="6"/>
  <c r="G20" i="6"/>
  <c r="F20" i="6" s="1"/>
  <c r="F20" i="5" s="1"/>
  <c r="H19" i="6"/>
  <c r="G19" i="6"/>
  <c r="H18" i="6"/>
  <c r="G18" i="6"/>
  <c r="H17" i="6"/>
  <c r="G17" i="6"/>
  <c r="H16" i="6"/>
  <c r="G16" i="6"/>
  <c r="F16" i="6" s="1"/>
  <c r="F16" i="5" s="1"/>
  <c r="H15" i="6"/>
  <c r="G15" i="6"/>
  <c r="H13" i="6"/>
  <c r="G13" i="6"/>
  <c r="H12" i="6"/>
  <c r="G12" i="6"/>
  <c r="H11" i="6"/>
  <c r="G11" i="6"/>
  <c r="X10" i="6"/>
  <c r="W10" i="6"/>
  <c r="V10" i="6"/>
  <c r="U10" i="6"/>
  <c r="T10" i="6"/>
  <c r="S10" i="6"/>
  <c r="R10" i="6"/>
  <c r="Q10" i="6"/>
  <c r="P10" i="6"/>
  <c r="P9" i="6" s="1"/>
  <c r="O10" i="6"/>
  <c r="N10" i="6"/>
  <c r="M10" i="6"/>
  <c r="M9" i="6" s="1"/>
  <c r="L10" i="6"/>
  <c r="K10" i="6"/>
  <c r="J10" i="6"/>
  <c r="I10" i="6"/>
  <c r="I9" i="6" s="1"/>
  <c r="X9" i="6" l="1"/>
  <c r="Q9" i="6"/>
  <c r="U9" i="6"/>
  <c r="V9" i="6"/>
  <c r="F15" i="6"/>
  <c r="F15" i="5" s="1"/>
  <c r="F23" i="6"/>
  <c r="F23" i="5" s="1"/>
  <c r="L9" i="6"/>
  <c r="T9" i="6"/>
  <c r="F29" i="6"/>
  <c r="F29" i="5" s="1"/>
  <c r="F33" i="6"/>
  <c r="F33" i="5" s="1"/>
  <c r="F42" i="6"/>
  <c r="F42" i="5" s="1"/>
  <c r="F52" i="6"/>
  <c r="F52" i="5" s="1"/>
  <c r="N9" i="6"/>
  <c r="F11" i="6"/>
  <c r="F11" i="5" s="1"/>
  <c r="J9" i="6"/>
  <c r="G24" i="6"/>
  <c r="F61" i="6"/>
  <c r="F61" i="5" s="1"/>
  <c r="F19" i="6"/>
  <c r="F19" i="5" s="1"/>
  <c r="K9" i="6"/>
  <c r="S9" i="6"/>
  <c r="F12" i="6"/>
  <c r="F12" i="5" s="1"/>
  <c r="W9" i="6"/>
  <c r="F44" i="6"/>
  <c r="F44" i="5" s="1"/>
  <c r="H54" i="6"/>
  <c r="F13" i="6"/>
  <c r="F13" i="5" s="1"/>
  <c r="F26" i="6"/>
  <c r="F26" i="5" s="1"/>
  <c r="F43" i="6"/>
  <c r="F43" i="5" s="1"/>
  <c r="F58" i="6"/>
  <c r="F58" i="5" s="1"/>
  <c r="F60" i="6"/>
  <c r="F60" i="5" s="1"/>
  <c r="F17" i="6"/>
  <c r="F17" i="5" s="1"/>
  <c r="F21" i="6"/>
  <c r="F21" i="5" s="1"/>
  <c r="F32" i="6"/>
  <c r="F32" i="5" s="1"/>
  <c r="F34" i="6"/>
  <c r="F34" i="5" s="1"/>
  <c r="F57" i="6"/>
  <c r="F57" i="5" s="1"/>
  <c r="F59" i="6"/>
  <c r="F59" i="5" s="1"/>
  <c r="J9" i="5"/>
  <c r="F37" i="6"/>
  <c r="F37" i="5" s="1"/>
  <c r="F28" i="6"/>
  <c r="F28" i="5" s="1"/>
  <c r="F30" i="6"/>
  <c r="F30" i="5" s="1"/>
  <c r="F47" i="6"/>
  <c r="F47" i="5" s="1"/>
  <c r="F49" i="6"/>
  <c r="F49" i="5" s="1"/>
  <c r="O9" i="6"/>
  <c r="F62" i="6"/>
  <c r="F62" i="5" s="1"/>
  <c r="R9" i="6"/>
  <c r="F56" i="6"/>
  <c r="F56" i="5" s="1"/>
  <c r="G54" i="6"/>
  <c r="F54" i="6" s="1"/>
  <c r="F54" i="5" s="1"/>
  <c r="F45" i="6"/>
  <c r="F45" i="5" s="1"/>
  <c r="H24" i="6"/>
  <c r="F31" i="6"/>
  <c r="F31" i="5" s="1"/>
  <c r="F51" i="6"/>
  <c r="F51" i="5" s="1"/>
  <c r="F27" i="6"/>
  <c r="F27" i="5" s="1"/>
  <c r="F35" i="6"/>
  <c r="F35" i="5" s="1"/>
  <c r="H10" i="6"/>
  <c r="F18" i="6"/>
  <c r="F18" i="5" s="1"/>
  <c r="F22" i="6"/>
  <c r="F22" i="5" s="1"/>
  <c r="G10" i="6"/>
  <c r="F55" i="6"/>
  <c r="F55" i="5" s="1"/>
  <c r="K24" i="5" l="1"/>
  <c r="K33" i="5"/>
  <c r="K55" i="5"/>
  <c r="K15" i="5"/>
  <c r="K21" i="5"/>
  <c r="K27" i="5"/>
  <c r="K35" i="5"/>
  <c r="K42" i="5"/>
  <c r="K59" i="5"/>
  <c r="K48" i="5"/>
  <c r="K51" i="5"/>
  <c r="K53" i="5"/>
  <c r="K57" i="5"/>
  <c r="K52" i="5"/>
  <c r="K49" i="5"/>
  <c r="K23" i="5"/>
  <c r="K17" i="5"/>
  <c r="K60" i="5"/>
  <c r="K16" i="5"/>
  <c r="K12" i="5"/>
  <c r="K26" i="5"/>
  <c r="K11" i="5"/>
  <c r="K37" i="5"/>
  <c r="K31" i="5"/>
  <c r="K61" i="5"/>
  <c r="K62" i="5"/>
  <c r="K45" i="5"/>
  <c r="K44" i="5"/>
  <c r="K43" i="5"/>
  <c r="K20" i="5"/>
  <c r="K22" i="5"/>
  <c r="K19" i="5"/>
  <c r="K29" i="5"/>
  <c r="K56" i="5"/>
  <c r="K40" i="5"/>
  <c r="K39" i="5"/>
  <c r="K34" i="5"/>
  <c r="K38" i="5"/>
  <c r="K14" i="5"/>
  <c r="K10" i="5"/>
  <c r="K54" i="5"/>
  <c r="K58" i="5"/>
  <c r="K47" i="5"/>
  <c r="K30" i="5"/>
  <c r="K28" i="5"/>
  <c r="K18" i="5"/>
  <c r="K32" i="5"/>
  <c r="K13" i="5"/>
  <c r="H9" i="6"/>
  <c r="G9" i="6"/>
  <c r="K9" i="5"/>
  <c r="F24" i="6"/>
  <c r="F24" i="5" s="1"/>
  <c r="F10" i="6"/>
  <c r="F10" i="5" s="1"/>
  <c r="F9" i="6" l="1"/>
  <c r="F9" i="5" s="1"/>
  <c r="G16" i="5" l="1"/>
  <c r="G14" i="5"/>
  <c r="G32" i="5"/>
  <c r="G45" i="5"/>
  <c r="G47" i="5"/>
  <c r="G48" i="5"/>
  <c r="G49" i="5"/>
  <c r="G51" i="5"/>
  <c r="G52" i="5"/>
  <c r="G53" i="5"/>
  <c r="G54" i="5"/>
  <c r="G55" i="5"/>
  <c r="G56" i="5"/>
  <c r="G57" i="5"/>
  <c r="G58" i="5"/>
  <c r="G18" i="5"/>
  <c r="G28" i="5"/>
  <c r="G62" i="5"/>
  <c r="G23" i="5"/>
  <c r="G34" i="5"/>
  <c r="G11" i="5"/>
  <c r="G59" i="5"/>
  <c r="G38" i="5"/>
  <c r="G30" i="5"/>
  <c r="G35" i="5"/>
  <c r="G61" i="5"/>
  <c r="G19" i="5"/>
  <c r="G31" i="5"/>
  <c r="G40" i="5"/>
  <c r="G10" i="5"/>
  <c r="G15" i="5"/>
  <c r="G24" i="5"/>
  <c r="G26" i="5"/>
  <c r="G27" i="5"/>
  <c r="G43" i="5"/>
  <c r="G12" i="5"/>
  <c r="G21" i="5"/>
  <c r="G33" i="5"/>
  <c r="G20" i="5"/>
  <c r="G60" i="5"/>
  <c r="G17" i="5"/>
  <c r="G37" i="5"/>
  <c r="G44" i="5"/>
  <c r="G13" i="5"/>
  <c r="G22" i="5"/>
  <c r="G42" i="5"/>
  <c r="G29" i="5"/>
  <c r="G39" i="5"/>
  <c r="G9" i="5"/>
</calcChain>
</file>

<file path=xl/sharedStrings.xml><?xml version="1.0" encoding="utf-8"?>
<sst xmlns="http://schemas.openxmlformats.org/spreadsheetml/2006/main" count="5226" uniqueCount="226">
  <si>
    <t>Population (thousands)</t>
  </si>
  <si>
    <t>Total</t>
  </si>
  <si>
    <t>All Causes</t>
  </si>
  <si>
    <t>1.</t>
  </si>
  <si>
    <t>Tuberculosis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</si>
  <si>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</si>
  <si>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</si>
  <si>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</si>
  <si>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</si>
  <si>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</si>
  <si>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</si>
  <si>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</si>
  <si>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</si>
  <si>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</si>
  <si>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Malaria</t>
  </si>
  <si>
    <t>11.</t>
  </si>
  <si>
    <t>12.</t>
  </si>
  <si>
    <t>Stomach cancer</t>
  </si>
  <si>
    <t>Liver cancer</t>
  </si>
  <si>
    <t>Breast cancer</t>
  </si>
  <si>
    <t>13.</t>
  </si>
  <si>
    <t>14.</t>
  </si>
  <si>
    <t>15.</t>
  </si>
  <si>
    <t>16.</t>
  </si>
  <si>
    <t>Epilepsy</t>
  </si>
  <si>
    <t>Cardiovascular diseases</t>
  </si>
  <si>
    <t>Genitourinary diseases</t>
  </si>
  <si>
    <t>Falls</t>
  </si>
  <si>
    <t>Drowning</t>
  </si>
  <si>
    <t>Interpersonal violence</t>
  </si>
  <si>
    <t>Both sexes</t>
  </si>
  <si>
    <t>Male</t>
  </si>
  <si>
    <t>Female</t>
  </si>
  <si>
    <t>Sex</t>
  </si>
  <si>
    <t>Age group</t>
  </si>
  <si>
    <t>5-14 years</t>
  </si>
  <si>
    <t>15-29 years</t>
  </si>
  <si>
    <t>30-49 years</t>
  </si>
  <si>
    <t>% total</t>
  </si>
  <si>
    <t>60-69 years</t>
  </si>
  <si>
    <t>50-59 years</t>
  </si>
  <si>
    <t>Code</t>
  </si>
  <si>
    <t>Cause of death</t>
  </si>
  <si>
    <t>Hepatitis</t>
  </si>
  <si>
    <t>17.</t>
  </si>
  <si>
    <t>18.</t>
  </si>
  <si>
    <t>19.</t>
  </si>
  <si>
    <t>20.</t>
  </si>
  <si>
    <t>21.</t>
  </si>
  <si>
    <t>22.</t>
  </si>
  <si>
    <t>23.</t>
  </si>
  <si>
    <t>24.</t>
  </si>
  <si>
    <t>Total (all ages)</t>
  </si>
  <si>
    <t>Meningitis/encephalitis</t>
  </si>
  <si>
    <t>Respiratory infections</t>
  </si>
  <si>
    <t>Fever of unknown origin</t>
  </si>
  <si>
    <t>III. Injuries</t>
  </si>
  <si>
    <t>Other digestive cancer</t>
  </si>
  <si>
    <t>All other cancers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</si>
  <si>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</si>
  <si>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</si>
  <si>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</si>
  <si>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</si>
  <si>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</si>
  <si>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</si>
  <si>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</si>
  <si>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</si>
  <si>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</si>
  <si>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</si>
  <si>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</si>
  <si>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</si>
  <si>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</si>
  <si>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</si>
  <si>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</si>
  <si>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</si>
  <si>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</si>
  <si>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</si>
  <si>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</si>
  <si>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</si>
  <si>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Ill-defined or cause unknown</t>
  </si>
  <si>
    <t>4A01</t>
  </si>
  <si>
    <t>1A01</t>
  </si>
  <si>
    <t>1B01</t>
  </si>
  <si>
    <t>1D01</t>
  </si>
  <si>
    <t>1E01</t>
  </si>
  <si>
    <t>1F01</t>
  </si>
  <si>
    <t>1G01</t>
  </si>
  <si>
    <t>1H01</t>
  </si>
  <si>
    <t>1J01</t>
  </si>
  <si>
    <t>1L01</t>
  </si>
  <si>
    <t>1M01</t>
  </si>
  <si>
    <t>1N01</t>
  </si>
  <si>
    <t>1O01</t>
  </si>
  <si>
    <t>1P01</t>
  </si>
  <si>
    <t>2A01</t>
  </si>
  <si>
    <t>2A02</t>
  </si>
  <si>
    <t>2A03</t>
  </si>
  <si>
    <t>2A04</t>
  </si>
  <si>
    <t>2A05</t>
  </si>
  <si>
    <t>2A06</t>
  </si>
  <si>
    <t>2A07</t>
  </si>
  <si>
    <t>2A08</t>
  </si>
  <si>
    <t>2A09</t>
  </si>
  <si>
    <t>2B01</t>
  </si>
  <si>
    <t>2D01</t>
  </si>
  <si>
    <t>2F01</t>
  </si>
  <si>
    <t>2G01</t>
  </si>
  <si>
    <t>2D02</t>
  </si>
  <si>
    <t>2F02</t>
  </si>
  <si>
    <t>2G02</t>
  </si>
  <si>
    <t>2G03</t>
  </si>
  <si>
    <t>2H01</t>
  </si>
  <si>
    <t>2J01</t>
  </si>
  <si>
    <t>2J02</t>
  </si>
  <si>
    <t>2J03</t>
  </si>
  <si>
    <t>2K01</t>
  </si>
  <si>
    <t>2K02</t>
  </si>
  <si>
    <t>Venomous deaths</t>
  </si>
  <si>
    <t>All other injuries</t>
  </si>
  <si>
    <t>3A01</t>
  </si>
  <si>
    <t>3A02</t>
  </si>
  <si>
    <t>3A03</t>
  </si>
  <si>
    <t>3A04</t>
  </si>
  <si>
    <t>3A05</t>
  </si>
  <si>
    <t>3A06</t>
  </si>
  <si>
    <t>3A07</t>
  </si>
  <si>
    <t>0-4 years</t>
  </si>
  <si>
    <t>70-79 years</t>
  </si>
  <si>
    <t>80+ years</t>
  </si>
  <si>
    <t>Region: Jammu &amp; Kashmir</t>
  </si>
  <si>
    <t>Region: All India, Urban</t>
  </si>
  <si>
    <t>Region: All India, Rural</t>
  </si>
  <si>
    <t>Region: All India</t>
  </si>
  <si>
    <t>All India</t>
  </si>
  <si>
    <t>Jammu &amp; Kashmir</t>
  </si>
  <si>
    <t>Punjab</t>
  </si>
  <si>
    <t>All India (Urban)</t>
  </si>
  <si>
    <t>All India (Rural)</t>
  </si>
  <si>
    <t>Haryana</t>
  </si>
  <si>
    <t>Delhi</t>
  </si>
  <si>
    <t>Rajasthan</t>
  </si>
  <si>
    <t>Uttar Pradesh</t>
  </si>
  <si>
    <t>Bihar</t>
  </si>
  <si>
    <t>Assam</t>
  </si>
  <si>
    <t>West Bengal</t>
  </si>
  <si>
    <t>Odisha</t>
  </si>
  <si>
    <t>Chhattisgarh</t>
  </si>
  <si>
    <t>Madhya Pradesh</t>
  </si>
  <si>
    <t>Gujarat</t>
  </si>
  <si>
    <t>Maharashtra</t>
  </si>
  <si>
    <t>Andhra Pradesh</t>
  </si>
  <si>
    <t>Karnataka</t>
  </si>
  <si>
    <t>Kerala</t>
  </si>
  <si>
    <t>Tamil Nadu</t>
  </si>
  <si>
    <t>NE cluster states</t>
  </si>
  <si>
    <t>Jharkhand</t>
  </si>
  <si>
    <t>Region: Punjab</t>
  </si>
  <si>
    <t>Region: Haryana</t>
  </si>
  <si>
    <t>Region: Delhi</t>
  </si>
  <si>
    <t>Region: Rajasthan</t>
  </si>
  <si>
    <t>Region: Uttar Pradesh</t>
  </si>
  <si>
    <t>Region: Bihar</t>
  </si>
  <si>
    <t>Region: Assam</t>
  </si>
  <si>
    <t>Region: Tamil Nadu</t>
  </si>
  <si>
    <t>Region: Kerala</t>
  </si>
  <si>
    <t>Region: Karnataka</t>
  </si>
  <si>
    <t>Region: Andhra Pradesh</t>
  </si>
  <si>
    <t>Region: Maharashtra</t>
  </si>
  <si>
    <t>Region: Gujarat</t>
  </si>
  <si>
    <t>Region: Madhya Pradesh</t>
  </si>
  <si>
    <t>Region: Chhattisgarh</t>
  </si>
  <si>
    <t>Region: Odisha</t>
  </si>
  <si>
    <t>Region: Jharkhand</t>
  </si>
  <si>
    <t>Men &lt; 70 years old</t>
  </si>
  <si>
    <t>Women &lt; 70 years old</t>
  </si>
  <si>
    <t>Rank</t>
  </si>
  <si>
    <t>Cause</t>
  </si>
  <si>
    <t>India (Urban)</t>
  </si>
  <si>
    <t>India (Rural)</t>
  </si>
  <si>
    <t>Northeastern cluster states</t>
  </si>
  <si>
    <t>Region: West Bengal</t>
  </si>
  <si>
    <t>Region: Northeastern cluster states</t>
  </si>
  <si>
    <t>Congenital anomalies</t>
  </si>
  <si>
    <t>IV.</t>
  </si>
  <si>
    <t>2L01</t>
  </si>
  <si>
    <t>Region: Remaining states</t>
  </si>
  <si>
    <t>Remaining states</t>
  </si>
  <si>
    <t>Population (2017 est.)</t>
  </si>
  <si>
    <t>Cancers</t>
  </si>
  <si>
    <t>Oral and upper aerodigestive cancers</t>
  </si>
  <si>
    <t>Vision and other sensory loss</t>
  </si>
  <si>
    <t>Lung and airway cancers</t>
  </si>
  <si>
    <t>Neuropsychiatric disorders</t>
  </si>
  <si>
    <t>Cervix and uterus cancers</t>
  </si>
  <si>
    <t>National Burden Estimates 2017: YLDs by cause</t>
  </si>
  <si>
    <t>YLDs (000s)</t>
  </si>
  <si>
    <t>National Burden Estimates 2017: Top 10 causes of YLDs for age &lt;70, by region and sex</t>
  </si>
  <si>
    <t>YLDs (000)</t>
  </si>
  <si>
    <t>% YLDs</t>
  </si>
  <si>
    <t>YLDs per 100,000 population</t>
  </si>
  <si>
    <t>Maternal</t>
  </si>
  <si>
    <t>Perinatal</t>
  </si>
  <si>
    <t>Other neuropsychiatric</t>
  </si>
  <si>
    <t>Sexually-transmitted infections</t>
  </si>
  <si>
    <t>Selected vaccine-preventable</t>
  </si>
  <si>
    <t>Other infectious and parasitic</t>
  </si>
  <si>
    <t>Diarrhoea</t>
  </si>
  <si>
    <t>II. Non-communicable</t>
  </si>
  <si>
    <t>Blood cancers</t>
  </si>
  <si>
    <t>Diabetes and other endocrine</t>
  </si>
  <si>
    <t>Musculoskeletal</t>
  </si>
  <si>
    <t>Ischemic heart</t>
  </si>
  <si>
    <t>Rheumatic heart</t>
  </si>
  <si>
    <t>Stroke</t>
  </si>
  <si>
    <t>Chronic respiratory</t>
  </si>
  <si>
    <t>Gastro-oesophageal</t>
  </si>
  <si>
    <t>Liver and alcohol-related</t>
  </si>
  <si>
    <t>Digestive</t>
  </si>
  <si>
    <t>Other digestive</t>
  </si>
  <si>
    <t>Renal failure</t>
  </si>
  <si>
    <t>Other genitourinary</t>
  </si>
  <si>
    <t>Suicide</t>
  </si>
  <si>
    <t>Nutritional</t>
  </si>
  <si>
    <t>I. Communicable, maternal, perinatal, &amp; nutritional</t>
  </si>
  <si>
    <t>National Burden Estimates 2017: YLDs by age, sex, and cause</t>
  </si>
  <si>
    <t>Road traffic injuries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</si>
</sst>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&quot;$&quot;#,##0;\-&quot;$&quot;#,##0"/>
    <numFmt numFmtId="165" formatCode="_-* #,##0.00_-;\-* #,##0.00_-;_-* &quot;-&quot;??_-;_-@_-"/>
    <numFmt numFmtId="166" formatCode="0_)"/>
    <numFmt numFmtId="167" formatCode="0.0%"/>
    <numFmt numFmtId="168" formatCode="_-* #,##0_-;\-* #,##0_-;_-* &quot;-&quot;??_-;_-@_-"/>
    <numFmt numFmtId="169" formatCode="_(* #,##0_);_(* \(#,##0\);_(* &quot;-&quot;??_);_(@_)"/>
    <numFmt numFmtId="170" formatCode="#,##0.000"/>
  </numFmts>
  <fonts count="40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Helvetica"/>
      <family val="2"/>
    </font>
    <font>
      <sz val="10"/>
      <name val="Geneva"/>
    </font>
    <font>
      <sz val="9"/>
      <name val="Helvetica"/>
      <family val="2"/>
    </font>
    <font>
      <b/>
      <i/>
      <sz val="9"/>
      <name val="Helvetic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0"/>
      <name val="Arial"/>
      <family val="2"/>
    </font>
    <font>
      <i/>
      <sz val="9"/>
      <color theme="0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165" fontId="14" fillId="0" borderId="0" applyFont="0" applyFill="0" applyBorder="0" applyAlignment="0" applyProtection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66" fontId="10" fillId="0" borderId="1" applyNumberFormat="0" applyFill="0" applyBorder="0" applyProtection="0">
      <alignment horizontal="left"/>
    </xf>
    <xf numFmtId="0" fontId="11" fillId="0" borderId="0"/>
    <xf numFmtId="0" fontId="8" fillId="0" borderId="0"/>
    <xf numFmtId="0" fontId="1" fillId="0" borderId="0"/>
    <xf numFmtId="9" fontId="14" fillId="0" borderId="0" applyFont="0" applyFill="0" applyBorder="0" applyAlignment="0" applyProtection="0"/>
    <xf numFmtId="166" fontId="12" fillId="0" borderId="1" applyNumberFormat="0" applyFill="0" applyBorder="0" applyProtection="0">
      <alignment horizontal="left"/>
    </xf>
    <xf numFmtId="166" fontId="12" fillId="0" borderId="1" applyNumberFormat="0" applyFill="0" applyBorder="0" applyProtection="0">
      <alignment horizontal="right"/>
    </xf>
    <xf numFmtId="166" fontId="13" fillId="0" borderId="0" applyNumberFormat="0" applyFill="0" applyBorder="0" applyAlignment="0" applyProtection="0">
      <alignment horizontal="left"/>
    </xf>
    <xf numFmtId="43" fontId="14" fillId="0" borderId="0" applyFont="0" applyFill="0" applyBorder="0" applyAlignment="0" applyProtection="0"/>
  </cellStyleXfs>
  <cellXfs count="305">
    <xf numFmtId="0" fontId="0" fillId="0" borderId="0" xfId="0"/>
    <xf numFmtId="0" fontId="15" fillId="0" borderId="0" xfId="0" applyFont="1"/>
    <xf numFmtId="0" fontId="15" fillId="0" borderId="0" xfId="0" applyFont="1" applyBorder="1"/>
    <xf numFmtId="0" fontId="16" fillId="0" borderId="0" xfId="0" applyFont="1"/>
    <xf numFmtId="0" fontId="18" fillId="0" borderId="0" xfId="0" applyFont="1"/>
    <xf numFmtId="0" fontId="19" fillId="0" borderId="0" xfId="0" applyFont="1"/>
    <xf numFmtId="3" fontId="15" fillId="0" borderId="0" xfId="0" applyNumberFormat="1" applyFont="1"/>
    <xf numFmtId="3" fontId="20" fillId="2" borderId="6" xfId="1" applyNumberFormat="1" applyFont="1" applyFill="1" applyBorder="1" applyAlignment="1">
      <alignment horizontal="center"/>
    </xf>
    <xf numFmtId="3" fontId="18" fillId="0" borderId="0" xfId="1" applyNumberFormat="1" applyFont="1"/>
    <xf numFmtId="3" fontId="20" fillId="0" borderId="7" xfId="1" applyNumberFormat="1" applyFont="1" applyBorder="1" applyAlignment="1">
      <alignment horizontal="center"/>
    </xf>
    <xf numFmtId="3" fontId="20" fillId="0" borderId="8" xfId="1" applyNumberFormat="1" applyFont="1" applyBorder="1" applyAlignment="1">
      <alignment horizontal="center"/>
    </xf>
    <xf numFmtId="3" fontId="15" fillId="0" borderId="0" xfId="1" applyNumberFormat="1" applyFont="1"/>
    <xf numFmtId="3" fontId="21" fillId="0" borderId="9" xfId="1" applyNumberFormat="1" applyFont="1" applyBorder="1"/>
    <xf numFmtId="3" fontId="21" fillId="0" borderId="10" xfId="1" applyNumberFormat="1" applyFont="1" applyBorder="1"/>
    <xf numFmtId="3" fontId="15" fillId="0" borderId="0" xfId="1" applyNumberFormat="1" applyFont="1" applyBorder="1"/>
    <xf numFmtId="3" fontId="16" fillId="0" borderId="0" xfId="1" applyNumberFormat="1" applyFont="1"/>
    <xf numFmtId="3" fontId="19" fillId="0" borderId="0" xfId="1" applyNumberFormat="1" applyFont="1"/>
    <xf numFmtId="3" fontId="21" fillId="2" borderId="13" xfId="1" applyNumberFormat="1" applyFont="1" applyFill="1" applyBorder="1"/>
    <xf numFmtId="3" fontId="21" fillId="0" borderId="12" xfId="1" applyNumberFormat="1" applyFont="1" applyBorder="1"/>
    <xf numFmtId="3" fontId="21" fillId="2" borderId="14" xfId="1" applyNumberFormat="1" applyFont="1" applyFill="1" applyBorder="1"/>
    <xf numFmtId="3" fontId="23" fillId="0" borderId="0" xfId="0" applyNumberFormat="1" applyFont="1"/>
    <xf numFmtId="0" fontId="22" fillId="0" borderId="15" xfId="0" applyFont="1" applyBorder="1" applyAlignment="1">
      <alignment horizontal="right"/>
    </xf>
    <xf numFmtId="0" fontId="7" fillId="0" borderId="12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>
      <alignment horizontal="right" wrapText="1"/>
    </xf>
    <xf numFmtId="0" fontId="7" fillId="0" borderId="0" xfId="0" applyNumberFormat="1" applyFont="1" applyFill="1" applyBorder="1" applyAlignment="1">
      <alignment horizontal="left"/>
    </xf>
    <xf numFmtId="0" fontId="25" fillId="0" borderId="0" xfId="9" applyNumberFormat="1" applyFont="1" applyFill="1" applyBorder="1"/>
    <xf numFmtId="0" fontId="25" fillId="0" borderId="16" xfId="9" applyNumberFormat="1" applyFont="1" applyFill="1" applyBorder="1"/>
    <xf numFmtId="0" fontId="2" fillId="0" borderId="19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6" xfId="0" applyFont="1" applyFill="1" applyBorder="1" applyAlignment="1">
      <alignment horizontal="left" vertical="top"/>
    </xf>
    <xf numFmtId="0" fontId="22" fillId="0" borderId="20" xfId="0" applyFont="1" applyBorder="1" applyAlignment="1">
      <alignment horizontal="right"/>
    </xf>
    <xf numFmtId="3" fontId="21" fillId="0" borderId="0" xfId="1" applyNumberFormat="1" applyFont="1" applyFill="1" applyBorder="1"/>
    <xf numFmtId="3" fontId="21" fillId="0" borderId="12" xfId="1" applyNumberFormat="1" applyFont="1" applyFill="1" applyBorder="1"/>
    <xf numFmtId="3" fontId="21" fillId="0" borderId="0" xfId="0" applyNumberFormat="1" applyFont="1" applyFill="1" applyBorder="1"/>
    <xf numFmtId="3" fontId="20" fillId="2" borderId="20" xfId="1" applyNumberFormat="1" applyFont="1" applyFill="1" applyBorder="1" applyAlignment="1">
      <alignment horizontal="center"/>
    </xf>
    <xf numFmtId="3" fontId="21" fillId="0" borderId="10" xfId="1" applyNumberFormat="1" applyFont="1" applyFill="1" applyBorder="1"/>
    <xf numFmtId="3" fontId="21" fillId="0" borderId="9" xfId="1" applyNumberFormat="1" applyFont="1" applyFill="1" applyBorder="1"/>
    <xf numFmtId="49" fontId="4" fillId="0" borderId="0" xfId="0" applyNumberFormat="1" applyFont="1" applyFill="1" applyBorder="1" applyAlignment="1">
      <alignment vertical="top"/>
    </xf>
    <xf numFmtId="49" fontId="4" fillId="0" borderId="0" xfId="0" quotePrefix="1" applyNumberFormat="1" applyFont="1" applyFill="1" applyBorder="1" applyAlignment="1">
      <alignment vertical="top"/>
    </xf>
    <xf numFmtId="49" fontId="4" fillId="0" borderId="0" xfId="0" applyNumberFormat="1" applyFont="1" applyFill="1" applyBorder="1"/>
    <xf numFmtId="3" fontId="15" fillId="0" borderId="0" xfId="0" applyNumberFormat="1" applyFont="1" applyAlignment="1">
      <alignment horizontal="left" vertical="center"/>
    </xf>
    <xf numFmtId="3" fontId="23" fillId="0" borderId="0" xfId="0" applyNumberFormat="1" applyFont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4" borderId="18" xfId="0" applyNumberFormat="1" applyFont="1" applyFill="1" applyBorder="1" applyAlignment="1">
      <alignment horizontal="left" vertical="center"/>
    </xf>
    <xf numFmtId="0" fontId="3" fillId="4" borderId="19" xfId="0" applyFont="1" applyFill="1" applyBorder="1" applyAlignment="1">
      <alignment vertical="top"/>
    </xf>
    <xf numFmtId="3" fontId="20" fillId="4" borderId="13" xfId="1" applyNumberFormat="1" applyFont="1" applyFill="1" applyBorder="1"/>
    <xf numFmtId="3" fontId="20" fillId="4" borderId="14" xfId="1" applyNumberFormat="1" applyFont="1" applyFill="1" applyBorder="1"/>
    <xf numFmtId="3" fontId="20" fillId="4" borderId="12" xfId="1" applyNumberFormat="1" applyFont="1" applyFill="1" applyBorder="1"/>
    <xf numFmtId="3" fontId="20" fillId="4" borderId="0" xfId="1" applyNumberFormat="1" applyFont="1" applyFill="1" applyBorder="1"/>
    <xf numFmtId="3" fontId="22" fillId="5" borderId="13" xfId="1" applyNumberFormat="1" applyFont="1" applyFill="1" applyBorder="1"/>
    <xf numFmtId="3" fontId="22" fillId="5" borderId="14" xfId="1" applyNumberFormat="1" applyFont="1" applyFill="1" applyBorder="1"/>
    <xf numFmtId="3" fontId="22" fillId="5" borderId="12" xfId="1" applyNumberFormat="1" applyFont="1" applyFill="1" applyBorder="1"/>
    <xf numFmtId="3" fontId="22" fillId="5" borderId="0" xfId="1" applyNumberFormat="1" applyFont="1" applyFill="1" applyBorder="1"/>
    <xf numFmtId="0" fontId="21" fillId="5" borderId="10" xfId="0" applyFont="1" applyFill="1" applyBorder="1" applyAlignment="1">
      <alignment horizontal="left" vertical="center"/>
    </xf>
    <xf numFmtId="0" fontId="21" fillId="5" borderId="22" xfId="0" applyFont="1" applyFill="1" applyBorder="1"/>
    <xf numFmtId="3" fontId="21" fillId="5" borderId="11" xfId="1" applyNumberFormat="1" applyFont="1" applyFill="1" applyBorder="1"/>
    <xf numFmtId="3" fontId="21" fillId="5" borderId="4" xfId="1" applyNumberFormat="1" applyFont="1" applyFill="1" applyBorder="1"/>
    <xf numFmtId="3" fontId="21" fillId="5" borderId="9" xfId="1" applyNumberFormat="1" applyFont="1" applyFill="1" applyBorder="1"/>
    <xf numFmtId="3" fontId="21" fillId="5" borderId="10" xfId="1" applyNumberFormat="1" applyFont="1" applyFill="1" applyBorder="1"/>
    <xf numFmtId="3" fontId="20" fillId="5" borderId="0" xfId="1" applyNumberFormat="1" applyFont="1" applyFill="1" applyBorder="1"/>
    <xf numFmtId="3" fontId="20" fillId="5" borderId="16" xfId="1" applyNumberFormat="1" applyFont="1" applyFill="1" applyBorder="1"/>
    <xf numFmtId="49" fontId="17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20" fillId="5" borderId="9" xfId="0" applyNumberFormat="1" applyFont="1" applyFill="1" applyBorder="1" applyAlignment="1">
      <alignment horizontal="left" vertical="center"/>
    </xf>
    <xf numFmtId="3" fontId="20" fillId="5" borderId="12" xfId="1" applyNumberFormat="1" applyFont="1" applyFill="1" applyBorder="1"/>
    <xf numFmtId="0" fontId="20" fillId="5" borderId="7" xfId="0" applyFont="1" applyFill="1" applyBorder="1"/>
    <xf numFmtId="0" fontId="20" fillId="5" borderId="8" xfId="0" applyFont="1" applyFill="1" applyBorder="1"/>
    <xf numFmtId="0" fontId="20" fillId="5" borderId="15" xfId="0" applyFont="1" applyFill="1" applyBorder="1"/>
    <xf numFmtId="3" fontId="27" fillId="0" borderId="0" xfId="1" applyNumberFormat="1" applyFont="1"/>
    <xf numFmtId="3" fontId="26" fillId="2" borderId="13" xfId="1" applyNumberFormat="1" applyFont="1" applyFill="1" applyBorder="1"/>
    <xf numFmtId="3" fontId="15" fillId="0" borderId="0" xfId="0" applyNumberFormat="1" applyFont="1" applyBorder="1"/>
    <xf numFmtId="3" fontId="18" fillId="4" borderId="12" xfId="1" applyNumberFormat="1" applyFont="1" applyFill="1" applyBorder="1"/>
    <xf numFmtId="0" fontId="15" fillId="0" borderId="8" xfId="0" applyFont="1" applyBorder="1"/>
    <xf numFmtId="0" fontId="17" fillId="0" borderId="8" xfId="0" applyFont="1" applyBorder="1"/>
    <xf numFmtId="3" fontId="15" fillId="0" borderId="8" xfId="0" applyNumberFormat="1" applyFont="1" applyBorder="1"/>
    <xf numFmtId="49" fontId="29" fillId="0" borderId="0" xfId="0" applyNumberFormat="1" applyFont="1" applyAlignment="1">
      <alignment horizontal="left" vertical="center"/>
    </xf>
    <xf numFmtId="3" fontId="21" fillId="0" borderId="16" xfId="1" applyNumberFormat="1" applyFont="1" applyFill="1" applyBorder="1"/>
    <xf numFmtId="0" fontId="4" fillId="0" borderId="0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3" fontId="28" fillId="6" borderId="5" xfId="1" applyNumberFormat="1" applyFont="1" applyFill="1" applyBorder="1" applyAlignment="1">
      <alignment horizontal="right" vertical="center" wrapText="1"/>
    </xf>
    <xf numFmtId="0" fontId="28" fillId="6" borderId="21" xfId="0" applyFont="1" applyFill="1" applyBorder="1" applyAlignment="1">
      <alignment horizontal="right" vertical="center"/>
    </xf>
    <xf numFmtId="3" fontId="18" fillId="5" borderId="23" xfId="1" applyNumberFormat="1" applyFont="1" applyFill="1" applyBorder="1"/>
    <xf numFmtId="3" fontId="20" fillId="5" borderId="23" xfId="1" applyNumberFormat="1" applyFont="1" applyFill="1" applyBorder="1"/>
    <xf numFmtId="3" fontId="20" fillId="5" borderId="24" xfId="1" applyNumberFormat="1" applyFont="1" applyFill="1" applyBorder="1"/>
    <xf numFmtId="3" fontId="22" fillId="5" borderId="25" xfId="1" applyNumberFormat="1" applyFont="1" applyFill="1" applyBorder="1"/>
    <xf numFmtId="3" fontId="22" fillId="5" borderId="26" xfId="1" applyNumberFormat="1" applyFont="1" applyFill="1" applyBorder="1"/>
    <xf numFmtId="3" fontId="20" fillId="5" borderId="27" xfId="1" applyNumberFormat="1" applyFont="1" applyFill="1" applyBorder="1"/>
    <xf numFmtId="3" fontId="19" fillId="0" borderId="0" xfId="1" applyNumberFormat="1" applyFont="1" applyFill="1"/>
    <xf numFmtId="3" fontId="27" fillId="7" borderId="0" xfId="1" applyNumberFormat="1" applyFont="1" applyFill="1"/>
    <xf numFmtId="49" fontId="7" fillId="7" borderId="0" xfId="0" quotePrefix="1" applyNumberFormat="1" applyFont="1" applyFill="1" applyBorder="1" applyAlignment="1">
      <alignment vertical="top"/>
    </xf>
    <xf numFmtId="3" fontId="26" fillId="7" borderId="12" xfId="1" applyNumberFormat="1" applyFont="1" applyFill="1" applyBorder="1"/>
    <xf numFmtId="3" fontId="26" fillId="7" borderId="0" xfId="1" applyNumberFormat="1" applyFont="1" applyFill="1" applyBorder="1"/>
    <xf numFmtId="167" fontId="18" fillId="4" borderId="19" xfId="10" applyNumberFormat="1" applyFont="1" applyFill="1" applyBorder="1"/>
    <xf numFmtId="167" fontId="20" fillId="5" borderId="0" xfId="10" applyNumberFormat="1" applyFont="1" applyFill="1" applyBorder="1"/>
    <xf numFmtId="167" fontId="21" fillId="0" borderId="0" xfId="10" applyNumberFormat="1" applyFont="1" applyFill="1" applyBorder="1"/>
    <xf numFmtId="3" fontId="21" fillId="7" borderId="12" xfId="1" applyNumberFormat="1" applyFont="1" applyFill="1" applyBorder="1"/>
    <xf numFmtId="167" fontId="21" fillId="7" borderId="0" xfId="10" applyNumberFormat="1" applyFont="1" applyFill="1" applyBorder="1"/>
    <xf numFmtId="0" fontId="7" fillId="7" borderId="0" xfId="0" applyFont="1" applyFill="1" applyBorder="1" applyAlignment="1">
      <alignment horizontal="left" vertical="top"/>
    </xf>
    <xf numFmtId="49" fontId="31" fillId="0" borderId="0" xfId="0" applyNumberFormat="1" applyFont="1" applyAlignment="1">
      <alignment horizontal="left" vertical="center"/>
    </xf>
    <xf numFmtId="0" fontId="28" fillId="6" borderId="4" xfId="0" applyFont="1" applyFill="1" applyBorder="1" applyAlignment="1">
      <alignment horizontal="right" vertical="center"/>
    </xf>
    <xf numFmtId="167" fontId="20" fillId="5" borderId="16" xfId="10" applyNumberFormat="1" applyFont="1" applyFill="1" applyBorder="1"/>
    <xf numFmtId="167" fontId="21" fillId="0" borderId="16" xfId="10" applyNumberFormat="1" applyFont="1" applyFill="1" applyBorder="1"/>
    <xf numFmtId="167" fontId="21" fillId="7" borderId="16" xfId="10" applyNumberFormat="1" applyFont="1" applyFill="1" applyBorder="1"/>
    <xf numFmtId="0" fontId="30" fillId="0" borderId="0" xfId="0" applyFont="1"/>
    <xf numFmtId="49" fontId="32" fillId="0" borderId="0" xfId="0" applyNumberFormat="1" applyFont="1" applyAlignment="1">
      <alignment horizontal="left" vertical="center"/>
    </xf>
    <xf numFmtId="3" fontId="16" fillId="0" borderId="0" xfId="0" applyNumberFormat="1" applyFont="1" applyAlignment="1">
      <alignment horizontal="left" vertical="center"/>
    </xf>
    <xf numFmtId="3" fontId="16" fillId="0" borderId="0" xfId="0" applyNumberFormat="1" applyFont="1"/>
    <xf numFmtId="49" fontId="33" fillId="0" borderId="0" xfId="0" applyNumberFormat="1" applyFont="1" applyAlignment="1">
      <alignment horizontal="left" vertical="center"/>
    </xf>
    <xf numFmtId="0" fontId="8" fillId="0" borderId="0" xfId="0" applyFont="1"/>
    <xf numFmtId="0" fontId="8" fillId="0" borderId="0" xfId="0" applyFont="1" applyBorder="1"/>
    <xf numFmtId="0" fontId="35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68" fontId="8" fillId="0" borderId="0" xfId="1" applyNumberFormat="1" applyFont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68" fontId="8" fillId="0" borderId="0" xfId="1" applyNumberFormat="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168" fontId="35" fillId="0" borderId="0" xfId="1" applyNumberFormat="1" applyFont="1" applyAlignment="1">
      <alignment horizontal="right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168" fontId="37" fillId="0" borderId="0" xfId="1" applyNumberFormat="1" applyFont="1" applyAlignment="1">
      <alignment horizontal="right" vertical="center"/>
    </xf>
    <xf numFmtId="0" fontId="38" fillId="8" borderId="31" xfId="0" applyFont="1" applyFill="1" applyBorder="1" applyAlignment="1">
      <alignment horizontal="center" vertical="center"/>
    </xf>
    <xf numFmtId="0" fontId="38" fillId="8" borderId="32" xfId="0" applyFont="1" applyFill="1" applyBorder="1" applyAlignment="1">
      <alignment horizontal="left" vertical="center"/>
    </xf>
    <xf numFmtId="3" fontId="38" fillId="8" borderId="32" xfId="0" applyNumberFormat="1" applyFont="1" applyFill="1" applyBorder="1" applyAlignment="1">
      <alignment horizontal="right" vertical="center" wrapText="1"/>
    </xf>
    <xf numFmtId="0" fontId="38" fillId="8" borderId="32" xfId="0" applyFont="1" applyFill="1" applyBorder="1" applyAlignment="1">
      <alignment horizontal="right" vertical="center"/>
    </xf>
    <xf numFmtId="168" fontId="38" fillId="8" borderId="29" xfId="1" applyNumberFormat="1" applyFont="1" applyFill="1" applyBorder="1" applyAlignment="1">
      <alignment horizontal="right" vertical="center" wrapText="1"/>
    </xf>
    <xf numFmtId="0" fontId="38" fillId="9" borderId="31" xfId="0" applyFont="1" applyFill="1" applyBorder="1" applyAlignment="1">
      <alignment horizontal="center" vertical="center"/>
    </xf>
    <xf numFmtId="0" fontId="38" fillId="9" borderId="32" xfId="0" applyFont="1" applyFill="1" applyBorder="1" applyAlignment="1">
      <alignment horizontal="left" vertical="center"/>
    </xf>
    <xf numFmtId="3" fontId="38" fillId="9" borderId="32" xfId="0" applyNumberFormat="1" applyFont="1" applyFill="1" applyBorder="1" applyAlignment="1">
      <alignment horizontal="right" vertical="center" wrapText="1"/>
    </xf>
    <xf numFmtId="0" fontId="38" fillId="9" borderId="32" xfId="0" applyFont="1" applyFill="1" applyBorder="1" applyAlignment="1">
      <alignment horizontal="right" vertical="center"/>
    </xf>
    <xf numFmtId="168" fontId="38" fillId="9" borderId="33" xfId="1" applyNumberFormat="1" applyFont="1" applyFill="1" applyBorder="1" applyAlignment="1">
      <alignment horizontal="right" vertical="center" wrapText="1"/>
    </xf>
    <xf numFmtId="1" fontId="35" fillId="8" borderId="34" xfId="0" applyNumberFormat="1" applyFont="1" applyFill="1" applyBorder="1" applyAlignment="1">
      <alignment horizontal="center" vertical="center"/>
    </xf>
    <xf numFmtId="0" fontId="38" fillId="8" borderId="35" xfId="0" applyFont="1" applyFill="1" applyBorder="1" applyAlignment="1">
      <alignment horizontal="left" vertical="center"/>
    </xf>
    <xf numFmtId="168" fontId="38" fillId="8" borderId="35" xfId="1" applyNumberFormat="1" applyFont="1" applyFill="1" applyBorder="1" applyAlignment="1">
      <alignment horizontal="right" vertical="center"/>
    </xf>
    <xf numFmtId="167" fontId="38" fillId="8" borderId="35" xfId="10" applyNumberFormat="1" applyFont="1" applyFill="1" applyBorder="1" applyAlignment="1">
      <alignment horizontal="right" vertical="center"/>
    </xf>
    <xf numFmtId="169" fontId="38" fillId="8" borderId="43" xfId="1" applyNumberFormat="1" applyFont="1" applyFill="1" applyBorder="1" applyAlignment="1">
      <alignment horizontal="right" vertical="center"/>
    </xf>
    <xf numFmtId="1" fontId="35" fillId="9" borderId="34" xfId="0" applyNumberFormat="1" applyFont="1" applyFill="1" applyBorder="1" applyAlignment="1">
      <alignment horizontal="center" vertical="center"/>
    </xf>
    <xf numFmtId="0" fontId="38" fillId="9" borderId="35" xfId="0" applyFont="1" applyFill="1" applyBorder="1" applyAlignment="1">
      <alignment horizontal="left" vertical="center"/>
    </xf>
    <xf numFmtId="168" fontId="38" fillId="9" borderId="35" xfId="1" applyNumberFormat="1" applyFont="1" applyFill="1" applyBorder="1" applyAlignment="1">
      <alignment horizontal="right" vertical="center"/>
    </xf>
    <xf numFmtId="167" fontId="38" fillId="9" borderId="44" xfId="10" applyNumberFormat="1" applyFont="1" applyFill="1" applyBorder="1" applyAlignment="1">
      <alignment horizontal="right" vertical="center"/>
    </xf>
    <xf numFmtId="168" fontId="38" fillId="9" borderId="36" xfId="1" applyNumberFormat="1" applyFont="1" applyFill="1" applyBorder="1" applyAlignment="1">
      <alignment horizontal="right" vertical="center"/>
    </xf>
    <xf numFmtId="1" fontId="35" fillId="8" borderId="37" xfId="0" applyNumberFormat="1" applyFont="1" applyFill="1" applyBorder="1" applyAlignment="1">
      <alignment horizontal="center" vertical="center"/>
    </xf>
    <xf numFmtId="0" fontId="35" fillId="8" borderId="38" xfId="0" applyFont="1" applyFill="1" applyBorder="1" applyAlignment="1">
      <alignment horizontal="left" vertical="center"/>
    </xf>
    <xf numFmtId="168" fontId="35" fillId="8" borderId="38" xfId="1" applyNumberFormat="1" applyFont="1" applyFill="1" applyBorder="1" applyAlignment="1">
      <alignment horizontal="right" vertical="center"/>
    </xf>
    <xf numFmtId="167" fontId="35" fillId="8" borderId="35" xfId="10" applyNumberFormat="1" applyFont="1" applyFill="1" applyBorder="1" applyAlignment="1">
      <alignment horizontal="right" vertical="center"/>
    </xf>
    <xf numFmtId="168" fontId="35" fillId="8" borderId="43" xfId="1" applyNumberFormat="1" applyFont="1" applyFill="1" applyBorder="1" applyAlignment="1">
      <alignment horizontal="right" vertical="center"/>
    </xf>
    <xf numFmtId="1" fontId="35" fillId="9" borderId="37" xfId="0" applyNumberFormat="1" applyFont="1" applyFill="1" applyBorder="1" applyAlignment="1">
      <alignment horizontal="center" vertical="center"/>
    </xf>
    <xf numFmtId="0" fontId="35" fillId="9" borderId="38" xfId="0" applyFont="1" applyFill="1" applyBorder="1" applyAlignment="1">
      <alignment horizontal="left" vertical="center"/>
    </xf>
    <xf numFmtId="168" fontId="35" fillId="9" borderId="38" xfId="1" applyNumberFormat="1" applyFont="1" applyFill="1" applyBorder="1" applyAlignment="1">
      <alignment horizontal="right" vertical="center"/>
    </xf>
    <xf numFmtId="167" fontId="35" fillId="9" borderId="44" xfId="10" applyNumberFormat="1" applyFont="1" applyFill="1" applyBorder="1" applyAlignment="1">
      <alignment horizontal="right" vertical="center"/>
    </xf>
    <xf numFmtId="168" fontId="35" fillId="9" borderId="39" xfId="1" applyNumberFormat="1" applyFont="1" applyFill="1" applyBorder="1" applyAlignment="1">
      <alignment horizontal="right" vertical="center"/>
    </xf>
    <xf numFmtId="169" fontId="35" fillId="8" borderId="43" xfId="1" applyNumberFormat="1" applyFont="1" applyFill="1" applyBorder="1" applyAlignment="1">
      <alignment horizontal="right" vertical="center"/>
    </xf>
    <xf numFmtId="169" fontId="35" fillId="9" borderId="39" xfId="1" applyNumberFormat="1" applyFont="1" applyFill="1" applyBorder="1" applyAlignment="1">
      <alignment horizontal="right" vertical="center"/>
    </xf>
    <xf numFmtId="1" fontId="35" fillId="8" borderId="40" xfId="0" applyNumberFormat="1" applyFont="1" applyFill="1" applyBorder="1" applyAlignment="1">
      <alignment horizontal="center" vertical="center"/>
    </xf>
    <xf numFmtId="0" fontId="35" fillId="8" borderId="41" xfId="0" applyFont="1" applyFill="1" applyBorder="1" applyAlignment="1">
      <alignment horizontal="left" vertical="center"/>
    </xf>
    <xf numFmtId="168" fontId="35" fillId="8" borderId="41" xfId="1" applyNumberFormat="1" applyFont="1" applyFill="1" applyBorder="1" applyAlignment="1">
      <alignment horizontal="right" vertical="center"/>
    </xf>
    <xf numFmtId="167" fontId="35" fillId="8" borderId="45" xfId="10" applyNumberFormat="1" applyFont="1" applyFill="1" applyBorder="1" applyAlignment="1">
      <alignment horizontal="right" vertical="center"/>
    </xf>
    <xf numFmtId="168" fontId="35" fillId="8" borderId="24" xfId="1" applyNumberFormat="1" applyFont="1" applyFill="1" applyBorder="1" applyAlignment="1">
      <alignment horizontal="right" vertical="center"/>
    </xf>
    <xf numFmtId="1" fontId="35" fillId="9" borderId="40" xfId="0" applyNumberFormat="1" applyFont="1" applyFill="1" applyBorder="1" applyAlignment="1">
      <alignment horizontal="center" vertical="center"/>
    </xf>
    <xf numFmtId="0" fontId="35" fillId="9" borderId="41" xfId="0" applyFont="1" applyFill="1" applyBorder="1" applyAlignment="1">
      <alignment horizontal="left" vertical="center"/>
    </xf>
    <xf numFmtId="168" fontId="35" fillId="9" borderId="41" xfId="1" applyNumberFormat="1" applyFont="1" applyFill="1" applyBorder="1" applyAlignment="1">
      <alignment horizontal="right" vertical="center"/>
    </xf>
    <xf numFmtId="167" fontId="35" fillId="9" borderId="46" xfId="10" applyNumberFormat="1" applyFont="1" applyFill="1" applyBorder="1" applyAlignment="1">
      <alignment horizontal="right" vertical="center"/>
    </xf>
    <xf numFmtId="168" fontId="35" fillId="9" borderId="42" xfId="1" applyNumberFormat="1" applyFont="1" applyFill="1" applyBorder="1" applyAlignment="1">
      <alignment horizontal="right" vertical="center"/>
    </xf>
    <xf numFmtId="167" fontId="35" fillId="0" borderId="0" xfId="0" applyNumberFormat="1" applyFont="1" applyAlignment="1">
      <alignment horizontal="right" vertical="center"/>
    </xf>
    <xf numFmtId="1" fontId="35" fillId="8" borderId="47" xfId="0" applyNumberFormat="1" applyFont="1" applyFill="1" applyBorder="1" applyAlignment="1">
      <alignment horizontal="center" vertical="center"/>
    </xf>
    <xf numFmtId="168" fontId="38" fillId="8" borderId="48" xfId="1" applyNumberFormat="1" applyFont="1" applyFill="1" applyBorder="1" applyAlignment="1">
      <alignment horizontal="right" vertical="center"/>
    </xf>
    <xf numFmtId="167" fontId="38" fillId="8" borderId="48" xfId="10" applyNumberFormat="1" applyFont="1" applyFill="1" applyBorder="1" applyAlignment="1">
      <alignment horizontal="right" vertical="center"/>
    </xf>
    <xf numFmtId="168" fontId="38" fillId="8" borderId="43" xfId="1" applyNumberFormat="1" applyFont="1" applyFill="1" applyBorder="1" applyAlignment="1">
      <alignment horizontal="right" vertical="center"/>
    </xf>
    <xf numFmtId="167" fontId="38" fillId="9" borderId="35" xfId="10" applyNumberFormat="1" applyFont="1" applyFill="1" applyBorder="1" applyAlignment="1">
      <alignment horizontal="right" vertical="center"/>
    </xf>
    <xf numFmtId="169" fontId="38" fillId="9" borderId="36" xfId="1" applyNumberFormat="1" applyFont="1" applyFill="1" applyBorder="1" applyAlignment="1">
      <alignment horizontal="right" vertical="center"/>
    </xf>
    <xf numFmtId="167" fontId="35" fillId="9" borderId="38" xfId="10" applyNumberFormat="1" applyFont="1" applyFill="1" applyBorder="1" applyAlignment="1">
      <alignment horizontal="right" vertical="center"/>
    </xf>
    <xf numFmtId="167" fontId="35" fillId="9" borderId="41" xfId="10" applyNumberFormat="1" applyFont="1" applyFill="1" applyBorder="1" applyAlignment="1">
      <alignment horizontal="right" vertical="center"/>
    </xf>
    <xf numFmtId="169" fontId="35" fillId="9" borderId="42" xfId="1" applyNumberFormat="1" applyFont="1" applyFill="1" applyBorder="1" applyAlignment="1">
      <alignment horizontal="right" vertical="center"/>
    </xf>
    <xf numFmtId="169" fontId="35" fillId="8" borderId="24" xfId="1" applyNumberFormat="1" applyFont="1" applyFill="1" applyBorder="1" applyAlignment="1">
      <alignment horizontal="right" vertical="center"/>
    </xf>
    <xf numFmtId="0" fontId="38" fillId="10" borderId="31" xfId="0" applyFont="1" applyFill="1" applyBorder="1" applyAlignment="1">
      <alignment horizontal="center" vertical="center"/>
    </xf>
    <xf numFmtId="0" fontId="38" fillId="10" borderId="32" xfId="0" applyFont="1" applyFill="1" applyBorder="1" applyAlignment="1">
      <alignment horizontal="left" vertical="center"/>
    </xf>
    <xf numFmtId="3" fontId="38" fillId="10" borderId="32" xfId="0" applyNumberFormat="1" applyFont="1" applyFill="1" applyBorder="1" applyAlignment="1">
      <alignment horizontal="right" vertical="center" wrapText="1"/>
    </xf>
    <xf numFmtId="0" fontId="38" fillId="10" borderId="32" xfId="0" applyFont="1" applyFill="1" applyBorder="1" applyAlignment="1">
      <alignment horizontal="right" vertical="center"/>
    </xf>
    <xf numFmtId="168" fontId="38" fillId="10" borderId="49" xfId="1" applyNumberFormat="1" applyFont="1" applyFill="1" applyBorder="1" applyAlignment="1">
      <alignment horizontal="right" vertical="center" wrapText="1"/>
    </xf>
    <xf numFmtId="0" fontId="38" fillId="11" borderId="31" xfId="0" applyFont="1" applyFill="1" applyBorder="1" applyAlignment="1">
      <alignment horizontal="center" vertical="center"/>
    </xf>
    <xf numFmtId="0" fontId="38" fillId="11" borderId="32" xfId="0" applyFont="1" applyFill="1" applyBorder="1" applyAlignment="1">
      <alignment horizontal="left" vertical="center"/>
    </xf>
    <xf numFmtId="3" fontId="38" fillId="11" borderId="32" xfId="0" applyNumberFormat="1" applyFont="1" applyFill="1" applyBorder="1" applyAlignment="1">
      <alignment horizontal="right" vertical="center" wrapText="1"/>
    </xf>
    <xf numFmtId="0" fontId="38" fillId="11" borderId="32" xfId="0" applyFont="1" applyFill="1" applyBorder="1" applyAlignment="1">
      <alignment horizontal="right" vertical="center"/>
    </xf>
    <xf numFmtId="168" fontId="38" fillId="11" borderId="33" xfId="1" applyNumberFormat="1" applyFont="1" applyFill="1" applyBorder="1" applyAlignment="1">
      <alignment horizontal="right" vertical="center" wrapText="1"/>
    </xf>
    <xf numFmtId="1" fontId="35" fillId="10" borderId="34" xfId="0" applyNumberFormat="1" applyFont="1" applyFill="1" applyBorder="1" applyAlignment="1">
      <alignment horizontal="center" vertical="center"/>
    </xf>
    <xf numFmtId="0" fontId="38" fillId="10" borderId="35" xfId="0" applyFont="1" applyFill="1" applyBorder="1" applyAlignment="1">
      <alignment horizontal="left" vertical="center"/>
    </xf>
    <xf numFmtId="168" fontId="38" fillId="10" borderId="35" xfId="1" applyNumberFormat="1" applyFont="1" applyFill="1" applyBorder="1" applyAlignment="1">
      <alignment horizontal="right" vertical="center"/>
    </xf>
    <xf numFmtId="167" fontId="38" fillId="10" borderId="35" xfId="10" applyNumberFormat="1" applyFont="1" applyFill="1" applyBorder="1" applyAlignment="1">
      <alignment horizontal="right" vertical="center"/>
    </xf>
    <xf numFmtId="169" fontId="38" fillId="10" borderId="50" xfId="1" applyNumberFormat="1" applyFont="1" applyFill="1" applyBorder="1" applyAlignment="1">
      <alignment horizontal="right" vertical="center"/>
    </xf>
    <xf numFmtId="1" fontId="35" fillId="11" borderId="34" xfId="0" applyNumberFormat="1" applyFont="1" applyFill="1" applyBorder="1" applyAlignment="1">
      <alignment horizontal="center" vertical="center"/>
    </xf>
    <xf numFmtId="168" fontId="38" fillId="11" borderId="35" xfId="1" applyNumberFormat="1" applyFont="1" applyFill="1" applyBorder="1" applyAlignment="1">
      <alignment horizontal="right" vertical="center"/>
    </xf>
    <xf numFmtId="167" fontId="38" fillId="11" borderId="35" xfId="10" applyNumberFormat="1" applyFont="1" applyFill="1" applyBorder="1" applyAlignment="1">
      <alignment horizontal="right" vertical="center"/>
    </xf>
    <xf numFmtId="169" fontId="38" fillId="11" borderId="36" xfId="1" applyNumberFormat="1" applyFont="1" applyFill="1" applyBorder="1" applyAlignment="1">
      <alignment horizontal="right" vertical="center"/>
    </xf>
    <xf numFmtId="1" fontId="35" fillId="10" borderId="37" xfId="0" applyNumberFormat="1" applyFont="1" applyFill="1" applyBorder="1" applyAlignment="1">
      <alignment horizontal="center" vertical="center"/>
    </xf>
    <xf numFmtId="0" fontId="35" fillId="10" borderId="38" xfId="0" applyFont="1" applyFill="1" applyBorder="1" applyAlignment="1">
      <alignment horizontal="left" vertical="center"/>
    </xf>
    <xf numFmtId="168" fontId="35" fillId="10" borderId="38" xfId="1" applyNumberFormat="1" applyFont="1" applyFill="1" applyBorder="1" applyAlignment="1">
      <alignment horizontal="right" vertical="center"/>
    </xf>
    <xf numFmtId="167" fontId="35" fillId="10" borderId="38" xfId="10" applyNumberFormat="1" applyFont="1" applyFill="1" applyBorder="1" applyAlignment="1">
      <alignment horizontal="right" vertical="center"/>
    </xf>
    <xf numFmtId="169" fontId="35" fillId="10" borderId="51" xfId="1" applyNumberFormat="1" applyFont="1" applyFill="1" applyBorder="1" applyAlignment="1">
      <alignment horizontal="right" vertical="center"/>
    </xf>
    <xf numFmtId="1" fontId="35" fillId="11" borderId="37" xfId="0" applyNumberFormat="1" applyFont="1" applyFill="1" applyBorder="1" applyAlignment="1">
      <alignment horizontal="center" vertical="center"/>
    </xf>
    <xf numFmtId="0" fontId="35" fillId="11" borderId="38" xfId="0" applyFont="1" applyFill="1" applyBorder="1" applyAlignment="1">
      <alignment horizontal="left" vertical="center"/>
    </xf>
    <xf numFmtId="168" fontId="35" fillId="11" borderId="38" xfId="1" applyNumberFormat="1" applyFont="1" applyFill="1" applyBorder="1" applyAlignment="1">
      <alignment horizontal="right" vertical="center"/>
    </xf>
    <xf numFmtId="167" fontId="35" fillId="11" borderId="38" xfId="10" applyNumberFormat="1" applyFont="1" applyFill="1" applyBorder="1" applyAlignment="1">
      <alignment horizontal="right" vertical="center"/>
    </xf>
    <xf numFmtId="168" fontId="35" fillId="11" borderId="39" xfId="1" applyNumberFormat="1" applyFont="1" applyFill="1" applyBorder="1" applyAlignment="1">
      <alignment horizontal="right" vertical="center"/>
    </xf>
    <xf numFmtId="1" fontId="35" fillId="10" borderId="40" xfId="0" applyNumberFormat="1" applyFont="1" applyFill="1" applyBorder="1" applyAlignment="1">
      <alignment horizontal="center" vertical="center"/>
    </xf>
    <xf numFmtId="0" fontId="35" fillId="10" borderId="41" xfId="0" applyFont="1" applyFill="1" applyBorder="1" applyAlignment="1">
      <alignment horizontal="left" vertical="center"/>
    </xf>
    <xf numFmtId="168" fontId="35" fillId="10" borderId="41" xfId="1" applyNumberFormat="1" applyFont="1" applyFill="1" applyBorder="1" applyAlignment="1">
      <alignment horizontal="right" vertical="center"/>
    </xf>
    <xf numFmtId="167" fontId="35" fillId="10" borderId="41" xfId="10" applyNumberFormat="1" applyFont="1" applyFill="1" applyBorder="1" applyAlignment="1">
      <alignment horizontal="right" vertical="center"/>
    </xf>
    <xf numFmtId="169" fontId="35" fillId="10" borderId="52" xfId="1" applyNumberFormat="1" applyFont="1" applyFill="1" applyBorder="1" applyAlignment="1">
      <alignment horizontal="right" vertical="center"/>
    </xf>
    <xf numFmtId="1" fontId="35" fillId="11" borderId="40" xfId="0" applyNumberFormat="1" applyFont="1" applyFill="1" applyBorder="1" applyAlignment="1">
      <alignment horizontal="center" vertical="center"/>
    </xf>
    <xf numFmtId="0" fontId="35" fillId="11" borderId="41" xfId="0" applyFont="1" applyFill="1" applyBorder="1" applyAlignment="1">
      <alignment horizontal="left" vertical="center"/>
    </xf>
    <xf numFmtId="168" fontId="35" fillId="11" borderId="41" xfId="1" applyNumberFormat="1" applyFont="1" applyFill="1" applyBorder="1" applyAlignment="1">
      <alignment horizontal="right" vertical="center"/>
    </xf>
    <xf numFmtId="167" fontId="35" fillId="11" borderId="41" xfId="10" applyNumberFormat="1" applyFont="1" applyFill="1" applyBorder="1" applyAlignment="1">
      <alignment horizontal="right" vertical="center"/>
    </xf>
    <xf numFmtId="168" fontId="35" fillId="11" borderId="42" xfId="1" applyNumberFormat="1" applyFont="1" applyFill="1" applyBorder="1" applyAlignment="1">
      <alignment horizontal="right" vertical="center"/>
    </xf>
    <xf numFmtId="1" fontId="35" fillId="11" borderId="47" xfId="0" applyNumberFormat="1" applyFont="1" applyFill="1" applyBorder="1" applyAlignment="1">
      <alignment horizontal="center" vertical="center"/>
    </xf>
    <xf numFmtId="0" fontId="38" fillId="11" borderId="48" xfId="0" applyFont="1" applyFill="1" applyBorder="1" applyAlignment="1">
      <alignment horizontal="left" vertical="center"/>
    </xf>
    <xf numFmtId="168" fontId="38" fillId="11" borderId="48" xfId="1" applyNumberFormat="1" applyFont="1" applyFill="1" applyBorder="1" applyAlignment="1">
      <alignment horizontal="right" vertical="center"/>
    </xf>
    <xf numFmtId="167" fontId="38" fillId="11" borderId="48" xfId="10" applyNumberFormat="1" applyFont="1" applyFill="1" applyBorder="1" applyAlignment="1">
      <alignment horizontal="right" vertical="center"/>
    </xf>
    <xf numFmtId="168" fontId="35" fillId="10" borderId="51" xfId="1" applyNumberFormat="1" applyFont="1" applyFill="1" applyBorder="1" applyAlignment="1">
      <alignment horizontal="right" vertical="center"/>
    </xf>
    <xf numFmtId="168" fontId="35" fillId="10" borderId="52" xfId="1" applyNumberFormat="1" applyFont="1" applyFill="1" applyBorder="1" applyAlignment="1">
      <alignment horizontal="right" vertical="center"/>
    </xf>
    <xf numFmtId="167" fontId="20" fillId="5" borderId="23" xfId="10" applyNumberFormat="1" applyFont="1" applyFill="1" applyBorder="1"/>
    <xf numFmtId="167" fontId="20" fillId="5" borderId="24" xfId="10" applyNumberFormat="1" applyFont="1" applyFill="1" applyBorder="1"/>
    <xf numFmtId="3" fontId="21" fillId="0" borderId="0" xfId="1" applyNumberFormat="1" applyFont="1" applyBorder="1"/>
    <xf numFmtId="0" fontId="4" fillId="0" borderId="0" xfId="0" applyNumberFormat="1" applyFont="1" applyFill="1" applyBorder="1" applyAlignment="1">
      <alignment horizontal="left" vertical="top"/>
    </xf>
    <xf numFmtId="3" fontId="21" fillId="2" borderId="16" xfId="1" applyNumberFormat="1" applyFont="1" applyFill="1" applyBorder="1"/>
    <xf numFmtId="3" fontId="39" fillId="0" borderId="0" xfId="0" applyNumberFormat="1" applyFont="1" applyBorder="1"/>
    <xf numFmtId="49" fontId="6" fillId="4" borderId="53" xfId="0" applyNumberFormat="1" applyFont="1" applyFill="1" applyBorder="1" applyAlignment="1">
      <alignment horizontal="left" vertical="center" wrapText="1"/>
    </xf>
    <xf numFmtId="49" fontId="20" fillId="5" borderId="54" xfId="1" applyNumberFormat="1" applyFont="1" applyFill="1" applyBorder="1" applyAlignment="1">
      <alignment horizontal="left"/>
    </xf>
    <xf numFmtId="49" fontId="4" fillId="0" borderId="54" xfId="0" applyNumberFormat="1" applyFont="1" applyFill="1" applyBorder="1" applyAlignment="1">
      <alignment horizontal="left" vertical="center"/>
    </xf>
    <xf numFmtId="49" fontId="7" fillId="7" borderId="54" xfId="0" applyNumberFormat="1" applyFont="1" applyFill="1" applyBorder="1" applyAlignment="1">
      <alignment horizontal="left" vertical="center"/>
    </xf>
    <xf numFmtId="49" fontId="20" fillId="5" borderId="46" xfId="1" applyNumberFormat="1" applyFont="1" applyFill="1" applyBorder="1" applyAlignment="1">
      <alignment horizontal="left"/>
    </xf>
    <xf numFmtId="49" fontId="6" fillId="4" borderId="17" xfId="0" applyNumberFormat="1" applyFont="1" applyFill="1" applyBorder="1" applyAlignment="1">
      <alignment horizontal="left" vertical="center" wrapText="1"/>
    </xf>
    <xf numFmtId="49" fontId="20" fillId="5" borderId="12" xfId="1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 vertical="center"/>
    </xf>
    <xf numFmtId="49" fontId="7" fillId="7" borderId="12" xfId="0" applyNumberFormat="1" applyFont="1" applyFill="1" applyBorder="1" applyAlignment="1">
      <alignment horizontal="left" vertical="center"/>
    </xf>
    <xf numFmtId="3" fontId="27" fillId="7" borderId="0" xfId="1" applyNumberFormat="1" applyFont="1" applyFill="1" applyBorder="1"/>
    <xf numFmtId="3" fontId="27" fillId="7" borderId="16" xfId="1" applyNumberFormat="1" applyFont="1" applyFill="1" applyBorder="1"/>
    <xf numFmtId="3" fontId="15" fillId="0" borderId="16" xfId="1" applyNumberFormat="1" applyFont="1" applyBorder="1"/>
    <xf numFmtId="0" fontId="15" fillId="0" borderId="16" xfId="0" applyFont="1" applyBorder="1"/>
    <xf numFmtId="3" fontId="15" fillId="0" borderId="16" xfId="0" applyNumberFormat="1" applyFont="1" applyBorder="1"/>
    <xf numFmtId="49" fontId="20" fillId="5" borderId="27" xfId="1" applyNumberFormat="1" applyFont="1" applyFill="1" applyBorder="1" applyAlignment="1">
      <alignment horizontal="left"/>
    </xf>
    <xf numFmtId="3" fontId="20" fillId="2" borderId="3" xfId="1" applyNumberFormat="1" applyFont="1" applyFill="1" applyBorder="1" applyAlignment="1">
      <alignment horizontal="center"/>
    </xf>
    <xf numFmtId="3" fontId="21" fillId="5" borderId="21" xfId="1" applyNumberFormat="1" applyFont="1" applyFill="1" applyBorder="1"/>
    <xf numFmtId="3" fontId="20" fillId="4" borderId="54" xfId="1" applyNumberFormat="1" applyFont="1" applyFill="1" applyBorder="1"/>
    <xf numFmtId="3" fontId="22" fillId="5" borderId="54" xfId="1" applyNumberFormat="1" applyFont="1" applyFill="1" applyBorder="1"/>
    <xf numFmtId="3" fontId="21" fillId="2" borderId="54" xfId="1" applyNumberFormat="1" applyFont="1" applyFill="1" applyBorder="1"/>
    <xf numFmtId="3" fontId="21" fillId="2" borderId="12" xfId="1" applyNumberFormat="1" applyFont="1" applyFill="1" applyBorder="1"/>
    <xf numFmtId="3" fontId="26" fillId="2" borderId="12" xfId="1" applyNumberFormat="1" applyFont="1" applyFill="1" applyBorder="1"/>
    <xf numFmtId="3" fontId="22" fillId="5" borderId="46" xfId="1" applyNumberFormat="1" applyFont="1" applyFill="1" applyBorder="1"/>
    <xf numFmtId="3" fontId="20" fillId="0" borderId="15" xfId="1" applyNumberFormat="1" applyFont="1" applyBorder="1" applyAlignment="1">
      <alignment horizontal="center"/>
    </xf>
    <xf numFmtId="3" fontId="21" fillId="5" borderId="22" xfId="1" applyNumberFormat="1" applyFont="1" applyFill="1" applyBorder="1"/>
    <xf numFmtId="3" fontId="21" fillId="0" borderId="22" xfId="1" applyNumberFormat="1" applyFont="1" applyFill="1" applyBorder="1"/>
    <xf numFmtId="3" fontId="21" fillId="0" borderId="22" xfId="1" applyNumberFormat="1" applyFont="1" applyBorder="1"/>
    <xf numFmtId="3" fontId="20" fillId="4" borderId="16" xfId="1" applyNumberFormat="1" applyFont="1" applyFill="1" applyBorder="1"/>
    <xf numFmtId="3" fontId="22" fillId="5" borderId="16" xfId="1" applyNumberFormat="1" applyFont="1" applyFill="1" applyBorder="1"/>
    <xf numFmtId="3" fontId="27" fillId="7" borderId="12" xfId="1" applyNumberFormat="1" applyFont="1" applyFill="1" applyBorder="1"/>
    <xf numFmtId="3" fontId="21" fillId="0" borderId="12" xfId="0" applyNumberFormat="1" applyFont="1" applyFill="1" applyBorder="1"/>
    <xf numFmtId="170" fontId="21" fillId="0" borderId="9" xfId="1" applyNumberFormat="1" applyFont="1" applyBorder="1"/>
    <xf numFmtId="3" fontId="26" fillId="7" borderId="16" xfId="1" applyNumberFormat="1" applyFont="1" applyFill="1" applyBorder="1"/>
    <xf numFmtId="3" fontId="21" fillId="0" borderId="16" xfId="0" applyNumberFormat="1" applyFont="1" applyFill="1" applyBorder="1"/>
    <xf numFmtId="3" fontId="16" fillId="0" borderId="28" xfId="0" applyNumberFormat="1" applyFont="1" applyBorder="1" applyAlignment="1">
      <alignment horizontal="center"/>
    </xf>
    <xf numFmtId="3" fontId="16" fillId="0" borderId="29" xfId="0" applyNumberFormat="1" applyFont="1" applyBorder="1" applyAlignment="1">
      <alignment horizontal="center"/>
    </xf>
    <xf numFmtId="3" fontId="20" fillId="5" borderId="9" xfId="1" applyNumberFormat="1" applyFont="1" applyFill="1" applyBorder="1" applyAlignment="1">
      <alignment horizontal="center"/>
    </xf>
    <xf numFmtId="3" fontId="20" fillId="5" borderId="22" xfId="1" applyNumberFormat="1" applyFont="1" applyFill="1" applyBorder="1" applyAlignment="1">
      <alignment horizontal="center"/>
    </xf>
    <xf numFmtId="0" fontId="36" fillId="10" borderId="28" xfId="0" applyFont="1" applyFill="1" applyBorder="1" applyAlignment="1">
      <alignment horizontal="center"/>
    </xf>
    <xf numFmtId="0" fontId="36" fillId="10" borderId="30" xfId="0" applyFont="1" applyFill="1" applyBorder="1" applyAlignment="1">
      <alignment horizontal="center"/>
    </xf>
    <xf numFmtId="0" fontId="36" fillId="10" borderId="29" xfId="0" applyFont="1" applyFill="1" applyBorder="1" applyAlignment="1">
      <alignment horizontal="center"/>
    </xf>
    <xf numFmtId="0" fontId="36" fillId="11" borderId="28" xfId="0" applyFont="1" applyFill="1" applyBorder="1" applyAlignment="1">
      <alignment horizontal="center"/>
    </xf>
    <xf numFmtId="0" fontId="36" fillId="11" borderId="30" xfId="0" applyFont="1" applyFill="1" applyBorder="1" applyAlignment="1">
      <alignment horizontal="center"/>
    </xf>
    <xf numFmtId="0" fontId="36" fillId="11" borderId="29" xfId="0" applyFont="1" applyFill="1" applyBorder="1" applyAlignment="1">
      <alignment horizontal="center"/>
    </xf>
    <xf numFmtId="0" fontId="36" fillId="8" borderId="28" xfId="0" applyFont="1" applyFill="1" applyBorder="1" applyAlignment="1">
      <alignment horizontal="center"/>
    </xf>
    <xf numFmtId="0" fontId="36" fillId="8" borderId="30" xfId="0" applyFont="1" applyFill="1" applyBorder="1" applyAlignment="1">
      <alignment horizontal="center"/>
    </xf>
    <xf numFmtId="0" fontId="36" fillId="8" borderId="29" xfId="0" applyFont="1" applyFill="1" applyBorder="1" applyAlignment="1">
      <alignment horizontal="center"/>
    </xf>
    <xf numFmtId="0" fontId="36" fillId="9" borderId="2" xfId="0" applyFont="1" applyFill="1" applyBorder="1" applyAlignment="1">
      <alignment horizontal="center"/>
    </xf>
    <xf numFmtId="0" fontId="36" fillId="9" borderId="3" xfId="0" applyFont="1" applyFill="1" applyBorder="1" applyAlignment="1">
      <alignment horizontal="center"/>
    </xf>
    <xf numFmtId="0" fontId="36" fillId="9" borderId="20" xfId="0" applyFont="1" applyFill="1" applyBorder="1" applyAlignment="1">
      <alignment horizontal="center"/>
    </xf>
    <xf numFmtId="0" fontId="36" fillId="11" borderId="2" xfId="0" applyFont="1" applyFill="1" applyBorder="1" applyAlignment="1">
      <alignment horizontal="center"/>
    </xf>
    <xf numFmtId="0" fontId="36" fillId="11" borderId="3" xfId="0" applyFont="1" applyFill="1" applyBorder="1" applyAlignment="1">
      <alignment horizontal="center"/>
    </xf>
    <xf numFmtId="0" fontId="36" fillId="11" borderId="20" xfId="0" applyFont="1" applyFill="1" applyBorder="1" applyAlignment="1">
      <alignment horizontal="center"/>
    </xf>
    <xf numFmtId="3" fontId="20" fillId="0" borderId="7" xfId="1" applyNumberFormat="1" applyFont="1" applyFill="1" applyBorder="1" applyAlignment="1">
      <alignment horizontal="center"/>
    </xf>
    <xf numFmtId="3" fontId="20" fillId="0" borderId="8" xfId="1" applyNumberFormat="1" applyFont="1" applyFill="1" applyBorder="1" applyAlignment="1">
      <alignment horizontal="center"/>
    </xf>
    <xf numFmtId="3" fontId="20" fillId="3" borderId="2" xfId="1" applyNumberFormat="1" applyFont="1" applyFill="1" applyBorder="1" applyAlignment="1">
      <alignment horizontal="center"/>
    </xf>
    <xf numFmtId="3" fontId="20" fillId="3" borderId="3" xfId="1" applyNumberFormat="1" applyFont="1" applyFill="1" applyBorder="1" applyAlignment="1">
      <alignment horizontal="center"/>
    </xf>
    <xf numFmtId="3" fontId="20" fillId="3" borderId="20" xfId="1" applyNumberFormat="1" applyFont="1" applyFill="1" applyBorder="1" applyAlignment="1">
      <alignment horizontal="center"/>
    </xf>
  </cellXfs>
  <cellStyles count="15">
    <cellStyle name="Comma" xfId="1" builtinId="3"/>
    <cellStyle name="Comma 2" xfId="14"/>
    <cellStyle name="Comma0" xfId="2"/>
    <cellStyle name="Currency0" xfId="3"/>
    <cellStyle name="Date" xfId="4"/>
    <cellStyle name="Fixed" xfId="5"/>
    <cellStyle name="Heading" xfId="6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7"/>
    <cellStyle name="Normal" xfId="0" builtinId="0"/>
    <cellStyle name="Normal 2" xfId="8"/>
    <cellStyle name="Normal_Annex Table 3" xfId="9"/>
    <cellStyle name="Percent" xfId="10" builtinId="5"/>
    <cellStyle name="Stub" xfId="11"/>
    <cellStyle name="Top" xfId="12"/>
    <cellStyle name="Totals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HQWILLOW\SecureD\TEMP\Estimating%20adult%20mortality\Relational\BaseYearUN\RegionalLifeTab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HE\Consultations\CL_23_16\Country%20consultation%20template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D9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HR2003\GBD\NBD\Templates%20v2\Italy\DALYs%20country%204180%20year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HQWILLOW\SecureD\Estimating%20adult%20mortality\Relational\New%20Stand-WHO\Country\AUSTRI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untry%20consultation%202004\India\DALYs%20country%203100%20year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x"/>
      <sheetName val="Adj lx"/>
      <sheetName val="slop-inter"/>
      <sheetName val="DB"/>
      <sheetName val="Sheet1"/>
      <sheetName val="Global"/>
      <sheetName val="EurA"/>
      <sheetName val="EurB"/>
      <sheetName val="EurC"/>
      <sheetName val="AmrA"/>
      <sheetName val="AmrB"/>
      <sheetName val="SearD"/>
      <sheetName val="WprA"/>
      <sheetName val="WprB"/>
      <sheetName val="AmrD"/>
      <sheetName val="EmrB"/>
      <sheetName val="EmrD"/>
      <sheetName val="SearB"/>
      <sheetName val="EurA-M"/>
      <sheetName val="Chart2"/>
      <sheetName val="EurA-F"/>
      <sheetName val="Sheet2"/>
      <sheetName val="Sheet3"/>
      <sheetName val="Sheet3 (2)"/>
    </sheetNames>
    <sheetDataSet>
      <sheetData sheetId="0" refreshError="1">
        <row r="1788">
          <cell r="D1788" t="str">
            <v>MALES</v>
          </cell>
          <cell r="E1788">
            <v>0</v>
          </cell>
        </row>
        <row r="1789">
          <cell r="D1789" t="str">
            <v>MALES</v>
          </cell>
          <cell r="E1789">
            <v>1</v>
          </cell>
        </row>
        <row r="1790">
          <cell r="D1790" t="str">
            <v>MALES</v>
          </cell>
          <cell r="E1790">
            <v>5</v>
          </cell>
        </row>
        <row r="1791">
          <cell r="D1791" t="str">
            <v>MALES</v>
          </cell>
          <cell r="E1791">
            <v>10</v>
          </cell>
        </row>
        <row r="1792">
          <cell r="D1792" t="str">
            <v>MALES</v>
          </cell>
          <cell r="E1792">
            <v>15</v>
          </cell>
        </row>
        <row r="1793">
          <cell r="D1793" t="str">
            <v>MALES</v>
          </cell>
          <cell r="E1793">
            <v>20</v>
          </cell>
        </row>
        <row r="1794">
          <cell r="D1794" t="str">
            <v>MALES</v>
          </cell>
          <cell r="E1794">
            <v>25</v>
          </cell>
        </row>
        <row r="1795">
          <cell r="D1795" t="str">
            <v>MALES</v>
          </cell>
          <cell r="E1795">
            <v>30</v>
          </cell>
        </row>
        <row r="1796">
          <cell r="D1796" t="str">
            <v>MALES</v>
          </cell>
          <cell r="E1796">
            <v>35</v>
          </cell>
        </row>
        <row r="1797">
          <cell r="D1797" t="str">
            <v>MALES</v>
          </cell>
          <cell r="E1797">
            <v>40</v>
          </cell>
        </row>
        <row r="1798">
          <cell r="D1798" t="str">
            <v>MALES</v>
          </cell>
          <cell r="E1798">
            <v>45</v>
          </cell>
        </row>
        <row r="1799">
          <cell r="D1799" t="str">
            <v>MALES</v>
          </cell>
          <cell r="E1799">
            <v>50</v>
          </cell>
        </row>
        <row r="1800">
          <cell r="D1800" t="str">
            <v>MALES</v>
          </cell>
          <cell r="E1800">
            <v>55</v>
          </cell>
        </row>
        <row r="1801">
          <cell r="D1801" t="str">
            <v>MALES</v>
          </cell>
          <cell r="E1801">
            <v>60</v>
          </cell>
        </row>
        <row r="1802">
          <cell r="D1802" t="str">
            <v>MALES</v>
          </cell>
          <cell r="E1802">
            <v>65</v>
          </cell>
        </row>
        <row r="1803">
          <cell r="D1803" t="str">
            <v>MALES</v>
          </cell>
          <cell r="E1803">
            <v>70</v>
          </cell>
        </row>
        <row r="1804">
          <cell r="D1804" t="str">
            <v>MALES</v>
          </cell>
          <cell r="E1804">
            <v>75</v>
          </cell>
        </row>
        <row r="1805">
          <cell r="D1805" t="str">
            <v>MALES</v>
          </cell>
          <cell r="E1805">
            <v>80</v>
          </cell>
        </row>
        <row r="1806">
          <cell r="D1806" t="str">
            <v>MALES</v>
          </cell>
          <cell r="E1806">
            <v>85</v>
          </cell>
        </row>
        <row r="1807">
          <cell r="D1807" t="str">
            <v>FEMALES</v>
          </cell>
          <cell r="E1807">
            <v>0</v>
          </cell>
        </row>
        <row r="1808">
          <cell r="D1808" t="str">
            <v>FEMALES</v>
          </cell>
          <cell r="E1808">
            <v>1</v>
          </cell>
        </row>
        <row r="1809">
          <cell r="D1809" t="str">
            <v>FEMALES</v>
          </cell>
          <cell r="E1809">
            <v>5</v>
          </cell>
        </row>
        <row r="1810">
          <cell r="D1810" t="str">
            <v>FEMALES</v>
          </cell>
          <cell r="E1810">
            <v>10</v>
          </cell>
        </row>
        <row r="1811">
          <cell r="D1811" t="str">
            <v>FEMALES</v>
          </cell>
          <cell r="E1811">
            <v>15</v>
          </cell>
        </row>
        <row r="1812">
          <cell r="D1812" t="str">
            <v>FEMALES</v>
          </cell>
          <cell r="E1812">
            <v>20</v>
          </cell>
        </row>
        <row r="1813">
          <cell r="D1813" t="str">
            <v>FEMALES</v>
          </cell>
          <cell r="E1813">
            <v>25</v>
          </cell>
        </row>
        <row r="1814">
          <cell r="D1814" t="str">
            <v>FEMALES</v>
          </cell>
          <cell r="E1814">
            <v>30</v>
          </cell>
        </row>
        <row r="1815">
          <cell r="D1815" t="str">
            <v>FEMALES</v>
          </cell>
          <cell r="E1815">
            <v>35</v>
          </cell>
        </row>
        <row r="1816">
          <cell r="D1816" t="str">
            <v>FEMALES</v>
          </cell>
          <cell r="E1816">
            <v>40</v>
          </cell>
        </row>
        <row r="1817">
          <cell r="D1817" t="str">
            <v>FEMALES</v>
          </cell>
          <cell r="E1817">
            <v>45</v>
          </cell>
        </row>
        <row r="1818">
          <cell r="D1818" t="str">
            <v>FEMALES</v>
          </cell>
          <cell r="E1818">
            <v>50</v>
          </cell>
        </row>
        <row r="1819">
          <cell r="D1819" t="str">
            <v>FEMALES</v>
          </cell>
          <cell r="E1819">
            <v>55</v>
          </cell>
        </row>
        <row r="1820">
          <cell r="D1820" t="str">
            <v>FEMALES</v>
          </cell>
          <cell r="E1820">
            <v>60</v>
          </cell>
        </row>
        <row r="1821">
          <cell r="D1821" t="str">
            <v>FEMALES</v>
          </cell>
          <cell r="E1821">
            <v>65</v>
          </cell>
        </row>
        <row r="1822">
          <cell r="D1822" t="str">
            <v>FEMALES</v>
          </cell>
          <cell r="E1822">
            <v>70</v>
          </cell>
        </row>
        <row r="1823">
          <cell r="D1823" t="str">
            <v>FEMALES</v>
          </cell>
          <cell r="E1823">
            <v>75</v>
          </cell>
        </row>
        <row r="1824">
          <cell r="D1824" t="str">
            <v>FEMALES</v>
          </cell>
          <cell r="E1824">
            <v>80</v>
          </cell>
        </row>
        <row r="1825">
          <cell r="D1825" t="str">
            <v>FEMALES</v>
          </cell>
          <cell r="E1825">
            <v>85</v>
          </cell>
        </row>
      </sheetData>
      <sheetData sheetId="1" refreshError="1"/>
      <sheetData sheetId="2" refreshError="1">
        <row r="45">
          <cell r="A45">
            <v>3350</v>
          </cell>
          <cell r="B45" t="str">
            <v>SINGAPORE</v>
          </cell>
          <cell r="C45" t="str">
            <v>slope</v>
          </cell>
          <cell r="D45" t="str">
            <v>M</v>
          </cell>
          <cell r="E45">
            <v>0.92907723090646332</v>
          </cell>
          <cell r="F45">
            <v>0.9726291217792149</v>
          </cell>
          <cell r="G45">
            <v>0.94807665791612961</v>
          </cell>
          <cell r="H45">
            <v>0.93923159322195715</v>
          </cell>
          <cell r="I45">
            <v>0.98307654438077763</v>
          </cell>
          <cell r="J45">
            <v>1.0345509019934083</v>
          </cell>
          <cell r="K45">
            <v>1.0264115781044727</v>
          </cell>
          <cell r="L45">
            <v>1.0375525553320615</v>
          </cell>
          <cell r="M45">
            <v>0.99139473843277581</v>
          </cell>
          <cell r="N45">
            <v>1.0150676435807644</v>
          </cell>
          <cell r="O45">
            <v>1.0326143945712434</v>
          </cell>
          <cell r="P45">
            <v>1.0601860528220253</v>
          </cell>
          <cell r="Q45">
            <v>1.0082616749230897</v>
          </cell>
          <cell r="R45">
            <v>1.0737311185184544</v>
          </cell>
          <cell r="S45">
            <v>1.0634108443217154</v>
          </cell>
          <cell r="T45">
            <v>1.0626655849320432</v>
          </cell>
          <cell r="U45">
            <v>1.0562592114062257</v>
          </cell>
          <cell r="V45">
            <v>1.0401280061131593</v>
          </cell>
          <cell r="W45">
            <v>1.0756131198949326</v>
          </cell>
          <cell r="X45">
            <v>1.1195196873331612</v>
          </cell>
          <cell r="Y45">
            <v>1.0572364001947208</v>
          </cell>
          <cell r="Z45">
            <v>1.1161806648123604</v>
          </cell>
          <cell r="AA45">
            <v>1.1044937968777109</v>
          </cell>
          <cell r="AB45">
            <v>1.1156589789809499</v>
          </cell>
          <cell r="AC45">
            <v>1.1373970370876185</v>
          </cell>
          <cell r="AD45">
            <v>1.1281482122827089</v>
          </cell>
          <cell r="AE45">
            <v>1.1489790388558383</v>
          </cell>
          <cell r="AF45">
            <v>1.1152291079741574</v>
          </cell>
          <cell r="AG45" t="str">
            <v/>
          </cell>
        </row>
        <row r="46">
          <cell r="A46">
            <v>3350</v>
          </cell>
          <cell r="B46" t="str">
            <v>SINGAPORE</v>
          </cell>
          <cell r="C46" t="str">
            <v>intercept</v>
          </cell>
          <cell r="D46" t="str">
            <v>M</v>
          </cell>
          <cell r="E46">
            <v>0.48822078638460709</v>
          </cell>
          <cell r="F46">
            <v>0.53465310115286635</v>
          </cell>
          <cell r="G46">
            <v>0.48391656620727552</v>
          </cell>
          <cell r="H46">
            <v>0.48085810577519439</v>
          </cell>
          <cell r="I46">
            <v>0.48028861196330097</v>
          </cell>
          <cell r="J46">
            <v>0.51430865574765572</v>
          </cell>
          <cell r="K46">
            <v>0.47871725747371308</v>
          </cell>
          <cell r="L46">
            <v>0.472813105791279</v>
          </cell>
          <cell r="M46">
            <v>0.42280594531848892</v>
          </cell>
          <cell r="N46">
            <v>0.42342479940472844</v>
          </cell>
          <cell r="O46">
            <v>0.43803257698906162</v>
          </cell>
          <cell r="P46">
            <v>0.46412064042382495</v>
          </cell>
          <cell r="Q46">
            <v>0.40200301601480359</v>
          </cell>
          <cell r="R46">
            <v>0.44701940116006722</v>
          </cell>
          <cell r="S46">
            <v>0.43247464566239358</v>
          </cell>
          <cell r="T46">
            <v>0.39648868976386709</v>
          </cell>
          <cell r="U46">
            <v>0.34848308055124222</v>
          </cell>
          <cell r="V46">
            <v>0.31066971609285066</v>
          </cell>
          <cell r="W46">
            <v>0.34343637926589299</v>
          </cell>
          <cell r="X46">
            <v>0.38637933019703197</v>
          </cell>
          <cell r="Y46">
            <v>0.29982125460255649</v>
          </cell>
          <cell r="Z46">
            <v>0.33971474154837944</v>
          </cell>
          <cell r="AA46">
            <v>0.33365550585674497</v>
          </cell>
          <cell r="AB46">
            <v>0.31210207020634084</v>
          </cell>
          <cell r="AC46">
            <v>0.3470551975406917</v>
          </cell>
          <cell r="AD46">
            <v>0.32772299104861013</v>
          </cell>
          <cell r="AE46">
            <v>0.3418503400499262</v>
          </cell>
          <cell r="AF46">
            <v>0.27654006494243011</v>
          </cell>
          <cell r="AG46" t="str">
            <v/>
          </cell>
        </row>
        <row r="47">
          <cell r="A47">
            <v>3350</v>
          </cell>
          <cell r="B47" t="str">
            <v>SINGAPORE</v>
          </cell>
          <cell r="C47" t="str">
            <v>slope</v>
          </cell>
          <cell r="D47" t="str">
            <v>F</v>
          </cell>
          <cell r="E47">
            <v>0.90053210931392869</v>
          </cell>
          <cell r="F47">
            <v>0.95901062940412485</v>
          </cell>
          <cell r="G47">
            <v>0.97621557152946037</v>
          </cell>
          <cell r="H47">
            <v>0.96662212736929121</v>
          </cell>
          <cell r="I47">
            <v>1.0100005099199116</v>
          </cell>
          <cell r="J47">
            <v>1.0391160543129312</v>
          </cell>
          <cell r="K47">
            <v>1.0764834383618378</v>
          </cell>
          <cell r="L47">
            <v>1.0941255343910061</v>
          </cell>
          <cell r="M47">
            <v>1.0595686980705281</v>
          </cell>
          <cell r="N47">
            <v>1.0172091108974974</v>
          </cell>
          <cell r="O47">
            <v>0.99601859736581255</v>
          </cell>
          <cell r="P47">
            <v>1.0626442300840344</v>
          </cell>
          <cell r="Q47">
            <v>1.0754185135592416</v>
          </cell>
          <cell r="R47">
            <v>1.0731642188692434</v>
          </cell>
          <cell r="S47">
            <v>1.0547151017279017</v>
          </cell>
          <cell r="T47">
            <v>1.0877195180102848</v>
          </cell>
          <cell r="U47">
            <v>1.0771444071546934</v>
          </cell>
          <cell r="V47">
            <v>1.1187449944104657</v>
          </cell>
          <cell r="W47">
            <v>1.0727970543655949</v>
          </cell>
          <cell r="X47">
            <v>1.1262822839870867</v>
          </cell>
          <cell r="Y47">
            <v>1.1099578085691246</v>
          </cell>
          <cell r="Z47">
            <v>1.1453166675783055</v>
          </cell>
          <cell r="AA47">
            <v>1.155800275632777</v>
          </cell>
          <cell r="AB47">
            <v>1.170349105509745</v>
          </cell>
          <cell r="AC47">
            <v>1.1732623719009996</v>
          </cell>
          <cell r="AD47">
            <v>1.2078011431317033</v>
          </cell>
          <cell r="AE47">
            <v>1.1657625064633219</v>
          </cell>
          <cell r="AF47">
            <v>1.2182581200282534</v>
          </cell>
          <cell r="AG47" t="str">
            <v/>
          </cell>
        </row>
        <row r="48">
          <cell r="A48">
            <v>3350</v>
          </cell>
          <cell r="B48" t="str">
            <v>SINGAPORE</v>
          </cell>
          <cell r="C48" t="str">
            <v>intercept</v>
          </cell>
          <cell r="D48" t="str">
            <v>F</v>
          </cell>
          <cell r="E48">
            <v>0.47863718975290293</v>
          </cell>
          <cell r="F48">
            <v>0.54862855998066995</v>
          </cell>
          <cell r="G48">
            <v>0.54938517012214394</v>
          </cell>
          <cell r="H48">
            <v>0.52879530370292227</v>
          </cell>
          <cell r="I48">
            <v>0.55541440141446774</v>
          </cell>
          <cell r="J48">
            <v>0.558096583302925</v>
          </cell>
          <cell r="K48">
            <v>0.57776790476960826</v>
          </cell>
          <cell r="L48">
            <v>0.60960304867675141</v>
          </cell>
          <cell r="M48">
            <v>0.55924564117177322</v>
          </cell>
          <cell r="N48">
            <v>0.50976798999590223</v>
          </cell>
          <cell r="O48">
            <v>0.46833625463318884</v>
          </cell>
          <cell r="P48">
            <v>0.54911775209368474</v>
          </cell>
          <cell r="Q48">
            <v>0.5262423670441565</v>
          </cell>
          <cell r="R48">
            <v>0.51340840937526422</v>
          </cell>
          <cell r="S48">
            <v>0.46377726005992992</v>
          </cell>
          <cell r="T48">
            <v>0.50522080275526604</v>
          </cell>
          <cell r="U48">
            <v>0.45602643878312521</v>
          </cell>
          <cell r="V48">
            <v>0.51406527227909971</v>
          </cell>
          <cell r="W48">
            <v>0.45248314082031893</v>
          </cell>
          <cell r="X48">
            <v>0.49396062432154464</v>
          </cell>
          <cell r="Y48">
            <v>0.45665235545638194</v>
          </cell>
          <cell r="Z48">
            <v>0.47089656871161667</v>
          </cell>
          <cell r="AA48">
            <v>0.46741420779840759</v>
          </cell>
          <cell r="AB48">
            <v>0.47425052449810434</v>
          </cell>
          <cell r="AC48">
            <v>0.46522097475741031</v>
          </cell>
          <cell r="AD48">
            <v>0.5007598572543368</v>
          </cell>
          <cell r="AE48">
            <v>0.42553008334550579</v>
          </cell>
          <cell r="AF48">
            <v>0.47278848198392787</v>
          </cell>
          <cell r="AG48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&amp;deadline"/>
      <sheetName val="Deaths2015"/>
      <sheetName val="Deaths2010"/>
      <sheetName val="Deaths2005"/>
      <sheetName val="Deaths2000"/>
      <sheetName val="Summary"/>
    </sheetNames>
    <sheetDataSet>
      <sheetData sheetId="0"/>
      <sheetData sheetId="1"/>
      <sheetData sheetId="2"/>
      <sheetData sheetId="3"/>
      <sheetData sheetId="4"/>
      <sheetData sheetId="5">
        <row r="2">
          <cell r="B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"/>
    </sheetNames>
    <sheetDataSet>
      <sheetData sheetId="0" refreshError="1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2177.4299999999998</v>
          </cell>
          <cell r="N2">
            <v>1311.1790000000001</v>
          </cell>
          <cell r="O2">
            <v>113.756</v>
          </cell>
          <cell r="P2">
            <v>160.30199999999999</v>
          </cell>
          <cell r="Q2">
            <v>132</v>
          </cell>
          <cell r="R2">
            <v>146.99700000000001</v>
          </cell>
          <cell r="S2">
            <v>134.68299999999999</v>
          </cell>
          <cell r="T2">
            <v>178.51300000000001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87.087000000000003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3.9449999999999998</v>
          </cell>
          <cell r="R3">
            <v>8.7629999999999999</v>
          </cell>
          <cell r="S3">
            <v>14.305</v>
          </cell>
          <cell r="T3">
            <v>41.713000000000001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223.05799999999999</v>
          </cell>
          <cell r="O4">
            <v>29.783000000000001</v>
          </cell>
          <cell r="P4">
            <v>48.436</v>
          </cell>
          <cell r="Q4">
            <v>52.965000000000003</v>
          </cell>
          <cell r="R4">
            <v>74.546999999999997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602.28399999999999</v>
          </cell>
          <cell r="O5">
            <v>104.325</v>
          </cell>
          <cell r="P5">
            <v>93.799000000000007</v>
          </cell>
          <cell r="Q5">
            <v>77.826999999999998</v>
          </cell>
          <cell r="R5">
            <v>76.793999999999997</v>
          </cell>
          <cell r="S5">
            <v>65.759</v>
          </cell>
          <cell r="T5">
            <v>97.521999999999991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257.23099999999999</v>
          </cell>
          <cell r="N6">
            <v>32.682000000000002</v>
          </cell>
          <cell r="O6">
            <v>5.1100000000000003</v>
          </cell>
          <cell r="P6">
            <v>10.056000000000001</v>
          </cell>
          <cell r="Q6">
            <v>22.314</v>
          </cell>
          <cell r="R6">
            <v>35.090000000000003</v>
          </cell>
          <cell r="S6">
            <v>56.853999999999999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1426.0920000000001</v>
          </cell>
          <cell r="N7">
            <v>91.304000000000002</v>
          </cell>
          <cell r="O7">
            <v>10.260999999999999</v>
          </cell>
          <cell r="P7">
            <v>37.046999999999997</v>
          </cell>
          <cell r="Q7">
            <v>66.525999999999996</v>
          </cell>
          <cell r="R7">
            <v>178.81299999999999</v>
          </cell>
          <cell r="S7">
            <v>236.25700000000001</v>
          </cell>
          <cell r="T7">
            <v>805.88400000000001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8.7989999999999995</v>
          </cell>
          <cell r="O8">
            <v>2.1120000000000001</v>
          </cell>
          <cell r="P8">
            <v>12.759</v>
          </cell>
          <cell r="Q8">
            <v>23.852</v>
          </cell>
          <cell r="R8">
            <v>59.674999999999997</v>
          </cell>
          <cell r="S8">
            <v>93.140999999999991</v>
          </cell>
          <cell r="T8">
            <v>498.37200000000001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3.2719999999999998</v>
          </cell>
          <cell r="O9">
            <v>0.74399999999999999</v>
          </cell>
          <cell r="P9">
            <v>5.6539999999999999</v>
          </cell>
          <cell r="Q9">
            <v>12.847999999999999</v>
          </cell>
          <cell r="R9">
            <v>36.653000000000006</v>
          </cell>
          <cell r="S9">
            <v>55.228999999999999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7.2549999999999999</v>
          </cell>
          <cell r="N10">
            <v>0.6</v>
          </cell>
          <cell r="O10">
            <v>7.3999999999999996E-2</v>
          </cell>
          <cell r="P10">
            <v>0.40899999999999997</v>
          </cell>
          <cell r="Q10">
            <v>0.89800000000000013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10.502000000000001</v>
          </cell>
          <cell r="N11">
            <v>1.3420000000000001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2.0459999999999998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5940.4089999999997</v>
          </cell>
          <cell r="N12">
            <v>1878.85</v>
          </cell>
          <cell r="O12">
            <v>309.23400000000004</v>
          </cell>
          <cell r="P12">
            <v>649.97800000000007</v>
          </cell>
          <cell r="Q12">
            <v>586.03300000000002</v>
          </cell>
          <cell r="R12">
            <v>729.726</v>
          </cell>
          <cell r="S12">
            <v>644.74300000000005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7.8949999999999996</v>
          </cell>
          <cell r="O13">
            <v>1.3940000000000001</v>
          </cell>
          <cell r="P13">
            <v>4.1059999999999999</v>
          </cell>
          <cell r="Q13">
            <v>11.193000000000001</v>
          </cell>
          <cell r="R13">
            <v>18.588999999999999</v>
          </cell>
          <cell r="S13">
            <v>32.867999999999995</v>
          </cell>
          <cell r="T13">
            <v>59.502000000000002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3.9E-2</v>
          </cell>
          <cell r="P14">
            <v>0.157</v>
          </cell>
          <cell r="Q14">
            <v>0.4</v>
          </cell>
          <cell r="R14">
            <v>0.88500000000000001</v>
          </cell>
          <cell r="S14">
            <v>1.278</v>
          </cell>
          <cell r="T14">
            <v>7.9790000000000001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531.83600000000001</v>
          </cell>
          <cell r="N15">
            <v>4.5970000000000004</v>
          </cell>
          <cell r="O15">
            <v>0.95400000000000007</v>
          </cell>
          <cell r="P15">
            <v>5.8559999999999999</v>
          </cell>
          <cell r="Q15">
            <v>13.807</v>
          </cell>
          <cell r="R15">
            <v>41.387999999999998</v>
          </cell>
          <cell r="S15">
            <v>79.936000000000007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36.088999999999999</v>
          </cell>
          <cell r="O16">
            <v>6.4890000000000008</v>
          </cell>
          <cell r="P16">
            <v>8.3979999999999997</v>
          </cell>
          <cell r="Q16">
            <v>7.9109999999999996</v>
          </cell>
          <cell r="R16">
            <v>9.5609999999999999</v>
          </cell>
          <cell r="S16">
            <v>9.7830000000000013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358.38799999999998</v>
          </cell>
          <cell r="N17">
            <v>116.941</v>
          </cell>
          <cell r="O17">
            <v>21.748000000000001</v>
          </cell>
          <cell r="P17">
            <v>31.746000000000002</v>
          </cell>
          <cell r="Q17">
            <v>30.616</v>
          </cell>
          <cell r="R17">
            <v>39.874000000000002</v>
          </cell>
          <cell r="S17">
            <v>40.465999999999994</v>
          </cell>
          <cell r="T17">
            <v>76.996999999999986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136.75700000000001</v>
          </cell>
          <cell r="N18">
            <v>3.5569999999999999</v>
          </cell>
          <cell r="O18">
            <v>0.72099999999999997</v>
          </cell>
          <cell r="P18">
            <v>2.9350000000000001</v>
          </cell>
          <cell r="Q18">
            <v>7.89</v>
          </cell>
          <cell r="R18">
            <v>20.271000000000001</v>
          </cell>
          <cell r="S18">
            <v>35.258000000000003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4.7229999999999999</v>
          </cell>
          <cell r="P19">
            <v>13.266</v>
          </cell>
          <cell r="Q19">
            <v>28.175000000000001</v>
          </cell>
          <cell r="R19">
            <v>21.860999999999997</v>
          </cell>
          <cell r="S19">
            <v>8.6229999999999993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5951.4369999999999</v>
          </cell>
          <cell r="N20">
            <v>811.96500000000003</v>
          </cell>
          <cell r="O20">
            <v>116.947</v>
          </cell>
          <cell r="P20">
            <v>430.23900000000003</v>
          </cell>
          <cell r="Q20">
            <v>746.69800000000009</v>
          </cell>
          <cell r="R20">
            <v>1018.97</v>
          </cell>
          <cell r="S20">
            <v>898.34500000000003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1.3009999999999999</v>
          </cell>
          <cell r="O21">
            <v>0.11599999999999999</v>
          </cell>
          <cell r="P21">
            <v>0.20100000000000001</v>
          </cell>
          <cell r="Q21">
            <v>0.248</v>
          </cell>
          <cell r="R21">
            <v>0.35799999999999998</v>
          </cell>
          <cell r="S21">
            <v>0.58199999999999996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8.1940000000000008</v>
          </cell>
          <cell r="N22">
            <v>1.974</v>
          </cell>
          <cell r="O22">
            <v>0.217</v>
          </cell>
          <cell r="P22">
            <v>0.51100000000000001</v>
          </cell>
          <cell r="Q22">
            <v>0.54100000000000004</v>
          </cell>
          <cell r="R22">
            <v>1.0900000000000001</v>
          </cell>
          <cell r="S22">
            <v>1.2889999999999999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4.7539999999999996</v>
          </cell>
          <cell r="N23">
            <v>0.40600000000000003</v>
          </cell>
          <cell r="O23">
            <v>9.8000000000000004E-2</v>
          </cell>
          <cell r="P23">
            <v>0.26800000000000002</v>
          </cell>
          <cell r="Q23">
            <v>0.39500000000000002</v>
          </cell>
          <cell r="R23">
            <v>0.78899999999999992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563.53399999999999</v>
          </cell>
          <cell r="N24">
            <v>7.6470000000000002</v>
          </cell>
          <cell r="O24">
            <v>2.2130000000000001</v>
          </cell>
          <cell r="P24">
            <v>9.0510000000000002</v>
          </cell>
          <cell r="Q24">
            <v>20.573999999999998</v>
          </cell>
          <cell r="R24">
            <v>66.691999999999993</v>
          </cell>
          <cell r="S24">
            <v>112.01599999999999</v>
          </cell>
          <cell r="T24">
            <v>345.34100000000001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2068.0259999999998</v>
          </cell>
          <cell r="N25">
            <v>532.68200000000002</v>
          </cell>
          <cell r="O25">
            <v>84.356999999999999</v>
          </cell>
          <cell r="P25">
            <v>124.77200000000001</v>
          </cell>
          <cell r="Q25">
            <v>168.649</v>
          </cell>
          <cell r="R25">
            <v>278.48699999999997</v>
          </cell>
          <cell r="S25">
            <v>349.29500000000002</v>
          </cell>
          <cell r="T25">
            <v>529.78399999999999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254.42099999999999</v>
          </cell>
          <cell r="O26">
            <v>68.456999999999994</v>
          </cell>
          <cell r="P26">
            <v>64.546000000000006</v>
          </cell>
          <cell r="Q26">
            <v>91.237000000000009</v>
          </cell>
          <cell r="R26">
            <v>66.533000000000001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680.79499999999996</v>
          </cell>
          <cell r="N27">
            <v>15.14</v>
          </cell>
          <cell r="O27">
            <v>4.2649999999999997</v>
          </cell>
          <cell r="P27">
            <v>18.640999999999998</v>
          </cell>
          <cell r="Q27">
            <v>47.058999999999997</v>
          </cell>
          <cell r="R27">
            <v>101.03100000000001</v>
          </cell>
          <cell r="S27">
            <v>146.74799999999999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670.24699999999996</v>
          </cell>
          <cell r="N28">
            <v>252.489</v>
          </cell>
          <cell r="O28">
            <v>48.302</v>
          </cell>
          <cell r="P28">
            <v>59.246000000000002</v>
          </cell>
          <cell r="Q28">
            <v>81.233999999999995</v>
          </cell>
          <cell r="R28">
            <v>81.544000000000011</v>
          </cell>
          <cell r="S28">
            <v>59.23</v>
          </cell>
          <cell r="T28">
            <v>88.201999999999984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878.24300000000005</v>
          </cell>
          <cell r="N29">
            <v>322.75700000000001</v>
          </cell>
          <cell r="O29">
            <v>70.426999999999992</v>
          </cell>
          <cell r="P29">
            <v>82.525000000000006</v>
          </cell>
          <cell r="Q29">
            <v>98.614999999999995</v>
          </cell>
          <cell r="R29">
            <v>96.861999999999995</v>
          </cell>
          <cell r="S29">
            <v>73.863</v>
          </cell>
          <cell r="T29">
            <v>133.19399999999999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18.350000000000001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728.19199999999989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12.901999999999999</v>
          </cell>
          <cell r="N31">
            <v>4.1280000000000001</v>
          </cell>
          <cell r="O31">
            <v>0.253</v>
          </cell>
          <cell r="P31">
            <v>0.66300000000000003</v>
          </cell>
          <cell r="Q31">
            <v>0.84799999999999998</v>
          </cell>
          <cell r="R31">
            <v>0.72499999999999998</v>
          </cell>
          <cell r="S31">
            <v>1.69</v>
          </cell>
          <cell r="T31">
            <v>4.5949999999999998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322.44900000000001</v>
          </cell>
          <cell r="N32">
            <v>105.4</v>
          </cell>
          <cell r="O32">
            <v>29.103000000000002</v>
          </cell>
          <cell r="P32">
            <v>32.055</v>
          </cell>
          <cell r="Q32">
            <v>48.18</v>
          </cell>
          <cell r="R32">
            <v>41.764000000000003</v>
          </cell>
          <cell r="S32">
            <v>25.571999999999999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527.29399999999998</v>
          </cell>
          <cell r="N33">
            <v>34.707000000000001</v>
          </cell>
          <cell r="O33">
            <v>6.173</v>
          </cell>
          <cell r="P33">
            <v>24.677999999999997</v>
          </cell>
          <cell r="Q33">
            <v>35.829000000000001</v>
          </cell>
          <cell r="R33">
            <v>75.338999999999999</v>
          </cell>
          <cell r="S33">
            <v>96.841999999999999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635.44899999999996</v>
          </cell>
          <cell r="N34">
            <v>282.92</v>
          </cell>
          <cell r="O34">
            <v>65.450999999999993</v>
          </cell>
          <cell r="P34">
            <v>55.186999999999998</v>
          </cell>
          <cell r="Q34">
            <v>60.798000000000002</v>
          </cell>
          <cell r="R34">
            <v>56.838999999999999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411.48700000000002</v>
          </cell>
          <cell r="N35">
            <v>22.606999999999999</v>
          </cell>
          <cell r="O35">
            <v>3.8210000000000002</v>
          </cell>
          <cell r="P35">
            <v>15.298000000000002</v>
          </cell>
          <cell r="Q35">
            <v>29.103000000000002</v>
          </cell>
          <cell r="R35">
            <v>56.652999999999992</v>
          </cell>
          <cell r="S35">
            <v>68.819999999999993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4894.9560000000001</v>
          </cell>
          <cell r="O36">
            <v>541.58100000000002</v>
          </cell>
          <cell r="P36">
            <v>1524.999</v>
          </cell>
          <cell r="Q36">
            <v>2521.2719999999999</v>
          </cell>
          <cell r="R36">
            <v>5590.2880000000005</v>
          </cell>
          <cell r="S36">
            <v>8630.6080000000002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24.021999999999998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409.07100000000003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30.402000000000001</v>
          </cell>
          <cell r="N38">
            <v>12.544</v>
          </cell>
          <cell r="O38">
            <v>1.6579999999999999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4.4980000000000002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217.43600000000001</v>
          </cell>
          <cell r="N39">
            <v>80.656000000000006</v>
          </cell>
          <cell r="O39">
            <v>17.849</v>
          </cell>
          <cell r="P39">
            <v>21.222999999999999</v>
          </cell>
          <cell r="Q39">
            <v>30.654</v>
          </cell>
          <cell r="R39">
            <v>26.080999999999996</v>
          </cell>
          <cell r="S39">
            <v>15.481999999999999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331.32499999999999</v>
          </cell>
          <cell r="P40">
            <v>321.666</v>
          </cell>
          <cell r="Q40">
            <v>383.53800000000001</v>
          </cell>
          <cell r="R40">
            <v>350.21499999999997</v>
          </cell>
          <cell r="S40">
            <v>237.488</v>
          </cell>
          <cell r="T40">
            <v>361.96800000000007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6.5259999999999998</v>
          </cell>
          <cell r="O41">
            <v>1.1360000000000001</v>
          </cell>
          <cell r="P41">
            <v>3.3709999999999996</v>
          </cell>
          <cell r="Q41">
            <v>5.7089999999999996</v>
          </cell>
          <cell r="R41">
            <v>9.2940000000000005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257.56200000000001</v>
          </cell>
          <cell r="N42">
            <v>3.0150000000000001</v>
          </cell>
          <cell r="O42">
            <v>0.82200000000000006</v>
          </cell>
          <cell r="P42">
            <v>3.8220000000000001</v>
          </cell>
          <cell r="Q42">
            <v>10.516</v>
          </cell>
          <cell r="R42">
            <v>33.561999999999998</v>
          </cell>
          <cell r="S42">
            <v>55.563000000000002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8.8160000000000007</v>
          </cell>
          <cell r="O43">
            <v>3.069</v>
          </cell>
          <cell r="P43">
            <v>14.347</v>
          </cell>
          <cell r="Q43">
            <v>22.85</v>
          </cell>
          <cell r="R43">
            <v>49.567999999999998</v>
          </cell>
          <cell r="S43">
            <v>57.926000000000002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0.51900000000000002</v>
          </cell>
          <cell r="O44">
            <v>9.1999999999999998E-2</v>
          </cell>
          <cell r="P44">
            <v>0.65700000000000003</v>
          </cell>
          <cell r="Q44">
            <v>0.96300000000000008</v>
          </cell>
          <cell r="R44">
            <v>2.637</v>
          </cell>
          <cell r="S44">
            <v>3.7989999999999999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569.48800000000006</v>
          </cell>
          <cell r="N45">
            <v>4.085</v>
          </cell>
          <cell r="O45">
            <v>1.4039999999999999</v>
          </cell>
          <cell r="P45">
            <v>8.0120000000000005</v>
          </cell>
          <cell r="Q45">
            <v>17.771000000000001</v>
          </cell>
          <cell r="R45">
            <v>70.631</v>
          </cell>
          <cell r="S45">
            <v>100.313</v>
          </cell>
          <cell r="T45">
            <v>367.27199999999999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371.49799999999999</v>
          </cell>
          <cell r="N46">
            <v>161.35</v>
          </cell>
          <cell r="O46">
            <v>38.707999999999998</v>
          </cell>
          <cell r="P46">
            <v>34.244</v>
          </cell>
          <cell r="Q46">
            <v>34.914999999999999</v>
          </cell>
          <cell r="R46">
            <v>30.76</v>
          </cell>
          <cell r="S46">
            <v>23.852</v>
          </cell>
          <cell r="T46">
            <v>47.668999999999997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307.43200000000002</v>
          </cell>
          <cell r="N47">
            <v>2.8130000000000002</v>
          </cell>
          <cell r="O47">
            <v>0.54500000000000004</v>
          </cell>
          <cell r="P47">
            <v>2.8819999999999997</v>
          </cell>
          <cell r="Q47">
            <v>8.6439999999999984</v>
          </cell>
          <cell r="R47">
            <v>33.134</v>
          </cell>
          <cell r="S47">
            <v>45.231000000000002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216.28200000000001</v>
          </cell>
          <cell r="N48">
            <v>45.902999999999999</v>
          </cell>
          <cell r="O48">
            <v>6.3140000000000001</v>
          </cell>
          <cell r="P48">
            <v>13.788</v>
          </cell>
          <cell r="Q48">
            <v>19.905000000000001</v>
          </cell>
          <cell r="R48">
            <v>27.356000000000002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359.47500000000002</v>
          </cell>
          <cell r="N49">
            <v>92.406000000000006</v>
          </cell>
          <cell r="O49">
            <v>10.93</v>
          </cell>
          <cell r="P49">
            <v>25.100999999999999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5.2679999999999998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59.755000000000003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34.652000000000001</v>
          </cell>
          <cell r="N51">
            <v>15.648</v>
          </cell>
          <cell r="O51">
            <v>2.8259999999999996</v>
          </cell>
          <cell r="P51">
            <v>2.9660000000000002</v>
          </cell>
          <cell r="Q51">
            <v>2.726</v>
          </cell>
          <cell r="R51">
            <v>2.867</v>
          </cell>
          <cell r="S51">
            <v>2.7679999999999998</v>
          </cell>
          <cell r="T51">
            <v>4.8510000000000009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5837.0159999999996</v>
          </cell>
          <cell r="N52">
            <v>2463.846</v>
          </cell>
          <cell r="O52">
            <v>544.69200000000001</v>
          </cell>
          <cell r="P52">
            <v>548.94799999999998</v>
          </cell>
          <cell r="Q52">
            <v>762.21399999999994</v>
          </cell>
          <cell r="R52">
            <v>648.19599999999991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19.574999999999999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97.805999999999997</v>
          </cell>
          <cell r="N54">
            <v>1.702</v>
          </cell>
          <cell r="O54">
            <v>0.63200000000000001</v>
          </cell>
          <cell r="P54">
            <v>2.5990000000000002</v>
          </cell>
          <cell r="Q54">
            <v>5.7770000000000001</v>
          </cell>
          <cell r="R54">
            <v>13.933</v>
          </cell>
          <cell r="S54">
            <v>20.331000000000003</v>
          </cell>
          <cell r="T54">
            <v>52.832000000000001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17.792000000000002</v>
          </cell>
          <cell r="N55">
            <v>2.0230000000000001</v>
          </cell>
          <cell r="O55">
            <v>0.28800000000000003</v>
          </cell>
          <cell r="P55">
            <v>0.84100000000000008</v>
          </cell>
          <cell r="Q55">
            <v>1.1819999999999999</v>
          </cell>
          <cell r="R55">
            <v>2.87</v>
          </cell>
          <cell r="S55">
            <v>3.53</v>
          </cell>
          <cell r="T55">
            <v>7.0579999999999998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250.08199999999999</v>
          </cell>
          <cell r="N56">
            <v>2.004</v>
          </cell>
          <cell r="O56">
            <v>0.505</v>
          </cell>
          <cell r="P56">
            <v>3.4460000000000002</v>
          </cell>
          <cell r="Q56">
            <v>8.99</v>
          </cell>
          <cell r="R56">
            <v>26.118000000000002</v>
          </cell>
          <cell r="S56">
            <v>37.817999999999998</v>
          </cell>
          <cell r="T56">
            <v>171.20099999999999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27.489000000000001</v>
          </cell>
          <cell r="O57">
            <v>6.0259999999999998</v>
          </cell>
          <cell r="P57">
            <v>45.178000000000004</v>
          </cell>
          <cell r="Q57">
            <v>101.39</v>
          </cell>
          <cell r="R57">
            <v>249.32300000000001</v>
          </cell>
          <cell r="S57">
            <v>370.26499999999999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5.3289999999999997</v>
          </cell>
          <cell r="N58">
            <v>0.38800000000000001</v>
          </cell>
          <cell r="O58">
            <v>8.8999999999999996E-2</v>
          </cell>
          <cell r="P58">
            <v>0.34200000000000003</v>
          </cell>
          <cell r="Q58">
            <v>0.41800000000000004</v>
          </cell>
          <cell r="R58">
            <v>0.99900000000000011</v>
          </cell>
          <cell r="S58">
            <v>1.1830000000000001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45.902999999999999</v>
          </cell>
          <cell r="N59">
            <v>20.187999999999999</v>
          </cell>
          <cell r="O59">
            <v>3.9429999999999996</v>
          </cell>
          <cell r="P59">
            <v>4.516</v>
          </cell>
          <cell r="Q59">
            <v>4.0539999999999994</v>
          </cell>
          <cell r="R59">
            <v>4.3879999999999999</v>
          </cell>
          <cell r="S59">
            <v>3.6480000000000001</v>
          </cell>
          <cell r="T59">
            <v>5.1660000000000013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91.844999999999999</v>
          </cell>
          <cell r="N60">
            <v>29.628</v>
          </cell>
          <cell r="O60">
            <v>6.1820000000000004</v>
          </cell>
          <cell r="P60">
            <v>6.86</v>
          </cell>
          <cell r="Q60">
            <v>8.9949999999999992</v>
          </cell>
          <cell r="R60">
            <v>10.814</v>
          </cell>
          <cell r="S60">
            <v>9.5440000000000005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238.56899999999999</v>
          </cell>
          <cell r="N61">
            <v>8.3320000000000007</v>
          </cell>
          <cell r="O61">
            <v>1.2970000000000002</v>
          </cell>
          <cell r="P61">
            <v>5.3620000000000001</v>
          </cell>
          <cell r="Q61">
            <v>13.101000000000001</v>
          </cell>
          <cell r="R61">
            <v>29.870999999999999</v>
          </cell>
          <cell r="S61">
            <v>52.040999999999997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50.026000000000003</v>
          </cell>
          <cell r="O62">
            <v>8.8650000000000002</v>
          </cell>
          <cell r="P62">
            <v>9.56</v>
          </cell>
          <cell r="Q62">
            <v>10.013999999999999</v>
          </cell>
          <cell r="R62">
            <v>9.6110000000000007</v>
          </cell>
          <cell r="S62">
            <v>7.399</v>
          </cell>
          <cell r="T62">
            <v>9.8070000000000022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23.219000000000001</v>
          </cell>
          <cell r="N63">
            <v>6.9139999999999997</v>
          </cell>
          <cell r="O63">
            <v>0.623</v>
          </cell>
          <cell r="P63">
            <v>1.222</v>
          </cell>
          <cell r="Q63">
            <v>1.1339999999999999</v>
          </cell>
          <cell r="R63">
            <v>1.9359999999999999</v>
          </cell>
          <cell r="S63">
            <v>2.9530000000000003</v>
          </cell>
          <cell r="T63">
            <v>8.4369999999999994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4411.9530000000004</v>
          </cell>
          <cell r="N64">
            <v>24.347000000000001</v>
          </cell>
          <cell r="O64">
            <v>6.2770000000000001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698.01400000000001</v>
          </cell>
          <cell r="T64">
            <v>3100.0410000000002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892.28899999999999</v>
          </cell>
          <cell r="N65">
            <v>360.87099999999998</v>
          </cell>
          <cell r="O65">
            <v>68.829000000000008</v>
          </cell>
          <cell r="P65">
            <v>87.254999999999995</v>
          </cell>
          <cell r="Q65">
            <v>76.753000000000014</v>
          </cell>
          <cell r="R65">
            <v>82.863</v>
          </cell>
          <cell r="S65">
            <v>75.588999999999999</v>
          </cell>
          <cell r="T65">
            <v>140.12899999999999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508.76600000000002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36.045999999999999</v>
          </cell>
          <cell r="S66">
            <v>77.992000000000004</v>
          </cell>
          <cell r="T66">
            <v>370.21100000000001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0.39300000000000002</v>
          </cell>
          <cell r="O67">
            <v>6.2E-2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7.4569999999999999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3.4790000000000001</v>
          </cell>
          <cell r="N68">
            <v>0.24199999999999999</v>
          </cell>
          <cell r="O68">
            <v>4.8000000000000001E-2</v>
          </cell>
          <cell r="P68">
            <v>0.19500000000000001</v>
          </cell>
          <cell r="Q68">
            <v>0.35899999999999999</v>
          </cell>
          <cell r="R68">
            <v>0.625</v>
          </cell>
          <cell r="S68">
            <v>0.68900000000000006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394.25400000000002</v>
          </cell>
          <cell r="N69">
            <v>118.965</v>
          </cell>
          <cell r="O69">
            <v>15.888999999999999</v>
          </cell>
          <cell r="P69">
            <v>40.332000000000001</v>
          </cell>
          <cell r="Q69">
            <v>43.670999999999999</v>
          </cell>
          <cell r="R69">
            <v>45.98</v>
          </cell>
          <cell r="S69">
            <v>44.933</v>
          </cell>
          <cell r="T69">
            <v>84.483999999999995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637.00900000000001</v>
          </cell>
          <cell r="N70">
            <v>317.267</v>
          </cell>
          <cell r="O70">
            <v>62.802</v>
          </cell>
          <cell r="P70">
            <v>61.942999999999998</v>
          </cell>
          <cell r="Q70">
            <v>52.486000000000004</v>
          </cell>
          <cell r="R70">
            <v>47.655999999999999</v>
          </cell>
          <cell r="S70">
            <v>39.195999999999998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31.251000000000001</v>
          </cell>
          <cell r="N71">
            <v>7.2480000000000002</v>
          </cell>
          <cell r="O71">
            <v>0.95100000000000007</v>
          </cell>
          <cell r="P71">
            <v>2.157</v>
          </cell>
          <cell r="Q71">
            <v>3.423</v>
          </cell>
          <cell r="R71">
            <v>4.2530000000000001</v>
          </cell>
          <cell r="S71">
            <v>4.4710000000000001</v>
          </cell>
          <cell r="T71">
            <v>8.7480000000000011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491.01799999999997</v>
          </cell>
          <cell r="N72">
            <v>134.76</v>
          </cell>
          <cell r="O72">
            <v>33.378</v>
          </cell>
          <cell r="P72">
            <v>49.308</v>
          </cell>
          <cell r="Q72">
            <v>66.016000000000005</v>
          </cell>
          <cell r="R72">
            <v>69.727000000000004</v>
          </cell>
          <cell r="S72">
            <v>50.899000000000001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163.45699999999999</v>
          </cell>
          <cell r="N73">
            <v>50.219000000000001</v>
          </cell>
          <cell r="O73">
            <v>8.23</v>
          </cell>
          <cell r="P73">
            <v>15.472999999999999</v>
          </cell>
          <cell r="Q73">
            <v>17.513000000000002</v>
          </cell>
          <cell r="R73">
            <v>17.350999999999999</v>
          </cell>
          <cell r="S73">
            <v>16.166</v>
          </cell>
          <cell r="T73">
            <v>38.505000000000003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190.85300000000001</v>
          </cell>
          <cell r="N74">
            <v>2.4990000000000001</v>
          </cell>
          <cell r="O74">
            <v>0.63200000000000001</v>
          </cell>
          <cell r="P74">
            <v>3.11</v>
          </cell>
          <cell r="Q74">
            <v>9.1750000000000007</v>
          </cell>
          <cell r="R74">
            <v>21.454000000000001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692.76800000000003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35.409999999999997</v>
          </cell>
          <cell r="R75">
            <v>108.846</v>
          </cell>
          <cell r="S75">
            <v>133.48500000000001</v>
          </cell>
          <cell r="T75">
            <v>400.14600000000002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9.1999999999999993</v>
          </cell>
          <cell r="N76">
            <v>0.13500000000000001</v>
          </cell>
          <cell r="O76">
            <v>2.8000000000000001E-2</v>
          </cell>
          <cell r="P76">
            <v>0.16900000000000001</v>
          </cell>
          <cell r="Q76">
            <v>0.26600000000000001</v>
          </cell>
          <cell r="R76">
            <v>0.78400000000000003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43222.786999999997</v>
          </cell>
          <cell r="N77">
            <v>11662.937</v>
          </cell>
          <cell r="O77">
            <v>2506.9690000000001</v>
          </cell>
          <cell r="P77">
            <v>2344.665</v>
          </cell>
          <cell r="Q77">
            <v>3030.3649999999998</v>
          </cell>
          <cell r="R77">
            <v>5494.3179999999993</v>
          </cell>
          <cell r="S77">
            <v>6541.6139999999996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7729.5209999999997</v>
          </cell>
          <cell r="N78">
            <v>1475.759</v>
          </cell>
          <cell r="O78">
            <v>218.614</v>
          </cell>
          <cell r="P78">
            <v>604.85500000000002</v>
          </cell>
          <cell r="Q78">
            <v>718.68299999999999</v>
          </cell>
          <cell r="R78">
            <v>1124.143</v>
          </cell>
          <cell r="S78">
            <v>1275.6310000000001</v>
          </cell>
          <cell r="T78">
            <v>2311.8359999999998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1778.7539999999999</v>
          </cell>
          <cell r="N79">
            <v>395.45</v>
          </cell>
          <cell r="O79">
            <v>90.225999999999999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558.30200000000002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916.28800000000001</v>
          </cell>
          <cell r="N80">
            <v>443.92700000000002</v>
          </cell>
          <cell r="O80">
            <v>30.6</v>
          </cell>
          <cell r="P80">
            <v>52.146000000000001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2.2309999999999999</v>
          </cell>
          <cell r="O81">
            <v>0.432</v>
          </cell>
          <cell r="P81">
            <v>2.3540000000000001</v>
          </cell>
          <cell r="Q81">
            <v>3.661</v>
          </cell>
          <cell r="R81">
            <v>13.58</v>
          </cell>
          <cell r="S81">
            <v>23.754999999999999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0.95499999999999996</v>
          </cell>
          <cell r="P82">
            <v>3.3230000000000004</v>
          </cell>
          <cell r="Q82">
            <v>5.4939999999999998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2976.5729999999999</v>
          </cell>
          <cell r="N83">
            <v>22.439</v>
          </cell>
          <cell r="O83">
            <v>5.1870000000000003</v>
          </cell>
          <cell r="P83">
            <v>31.869</v>
          </cell>
          <cell r="Q83">
            <v>62.069000000000003</v>
          </cell>
          <cell r="R83">
            <v>222.86699999999999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1142.9110000000001</v>
          </cell>
          <cell r="N84">
            <v>369.91300000000001</v>
          </cell>
          <cell r="O84">
            <v>97.823999999999998</v>
          </cell>
          <cell r="P84">
            <v>125.295</v>
          </cell>
          <cell r="Q84">
            <v>191.649</v>
          </cell>
          <cell r="R84">
            <v>160.80500000000001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74.876000000000005</v>
          </cell>
          <cell r="N85">
            <v>7.52</v>
          </cell>
          <cell r="O85">
            <v>0.98199999999999998</v>
          </cell>
          <cell r="P85">
            <v>2.2930000000000001</v>
          </cell>
          <cell r="Q85">
            <v>3.52</v>
          </cell>
          <cell r="R85">
            <v>6.3879999999999999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5026.9279999999999</v>
          </cell>
          <cell r="N86">
            <v>37.021000000000001</v>
          </cell>
          <cell r="O86">
            <v>9.86</v>
          </cell>
          <cell r="P86">
            <v>60.429000000000002</v>
          </cell>
          <cell r="Q86">
            <v>118.708</v>
          </cell>
          <cell r="R86">
            <v>513.89</v>
          </cell>
          <cell r="S86">
            <v>803.88499999999999</v>
          </cell>
          <cell r="T86">
            <v>3483.1350000000002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697.66399999999999</v>
          </cell>
          <cell r="N87">
            <v>62.820999999999998</v>
          </cell>
          <cell r="O87">
            <v>9.7650000000000006</v>
          </cell>
          <cell r="P87">
            <v>32.725000000000001</v>
          </cell>
          <cell r="Q87">
            <v>64.596000000000004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33.677999999999997</v>
          </cell>
          <cell r="O88">
            <v>4.1399999999999997</v>
          </cell>
          <cell r="P88">
            <v>10.079000000000001</v>
          </cell>
          <cell r="Q88">
            <v>11.106999999999999</v>
          </cell>
          <cell r="R88">
            <v>18.37</v>
          </cell>
          <cell r="S88">
            <v>20.672000000000001</v>
          </cell>
          <cell r="T88">
            <v>44.609000000000002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520.94100000000003</v>
          </cell>
          <cell r="O89">
            <v>138.983</v>
          </cell>
          <cell r="P89">
            <v>194.88800000000001</v>
          </cell>
          <cell r="Q89">
            <v>305.548</v>
          </cell>
          <cell r="R89">
            <v>234.30699999999999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620.03599999999994</v>
          </cell>
          <cell r="N90">
            <v>62.155999999999999</v>
          </cell>
          <cell r="O90">
            <v>5.798</v>
          </cell>
          <cell r="P90">
            <v>23.387</v>
          </cell>
          <cell r="Q90">
            <v>49.505000000000003</v>
          </cell>
          <cell r="R90">
            <v>107.874</v>
          </cell>
          <cell r="S90">
            <v>127.82300000000001</v>
          </cell>
          <cell r="T90">
            <v>243.49299999999999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124.53100000000001</v>
          </cell>
          <cell r="R91">
            <v>261.63900000000001</v>
          </cell>
          <cell r="S91">
            <v>303.30200000000002</v>
          </cell>
          <cell r="T91">
            <v>623.33299999999997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20.335999999999999</v>
          </cell>
          <cell r="N92">
            <v>3.1320000000000001</v>
          </cell>
          <cell r="O92">
            <v>0.55100000000000005</v>
          </cell>
          <cell r="P92">
            <v>0.92899999999999994</v>
          </cell>
          <cell r="Q92">
            <v>1.651</v>
          </cell>
          <cell r="R92">
            <v>4.0229999999999997</v>
          </cell>
          <cell r="S92">
            <v>3.5880000000000001</v>
          </cell>
          <cell r="T92">
            <v>6.4620000000000006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29.507999999999999</v>
          </cell>
          <cell r="O93">
            <v>3.5439999999999996</v>
          </cell>
          <cell r="P93">
            <v>8.8640000000000008</v>
          </cell>
          <cell r="Q93">
            <v>16.451999999999998</v>
          </cell>
          <cell r="R93">
            <v>21.507999999999999</v>
          </cell>
          <cell r="S93">
            <v>29.423999999999999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342.92700000000002</v>
          </cell>
          <cell r="N94">
            <v>154.27699999999999</v>
          </cell>
          <cell r="O94">
            <v>28.971000000000004</v>
          </cell>
          <cell r="P94">
            <v>30.974</v>
          </cell>
          <cell r="Q94">
            <v>29.021000000000001</v>
          </cell>
          <cell r="R94">
            <v>30.622999999999998</v>
          </cell>
          <cell r="S94">
            <v>26.832999999999998</v>
          </cell>
          <cell r="T94">
            <v>42.228000000000002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5.3070000000000004</v>
          </cell>
          <cell r="Q95">
            <v>6.609</v>
          </cell>
          <cell r="R95">
            <v>11.187000000000001</v>
          </cell>
          <cell r="S95">
            <v>18.393000000000001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46.664999999999999</v>
          </cell>
          <cell r="O96">
            <v>5.7330000000000005</v>
          </cell>
          <cell r="P96">
            <v>8.2680000000000007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22.138000000000002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171.28299999999999</v>
          </cell>
          <cell r="N97">
            <v>2.7909999999999999</v>
          </cell>
          <cell r="O97">
            <v>1.173</v>
          </cell>
          <cell r="P97">
            <v>4.2939999999999996</v>
          </cell>
          <cell r="Q97">
            <v>10.257000000000001</v>
          </cell>
          <cell r="R97">
            <v>25.722000000000001</v>
          </cell>
          <cell r="S97">
            <v>34.840000000000003</v>
          </cell>
          <cell r="T97">
            <v>92.206000000000003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99.167000000000002</v>
          </cell>
          <cell r="O98">
            <v>17.030999999999999</v>
          </cell>
          <cell r="P98">
            <v>21.070999999999998</v>
          </cell>
          <cell r="Q98">
            <v>18.498999999999999</v>
          </cell>
          <cell r="R98">
            <v>21.818999999999999</v>
          </cell>
          <cell r="S98">
            <v>16.366</v>
          </cell>
          <cell r="T98">
            <v>22.172999999999998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24.251999999999999</v>
          </cell>
          <cell r="O99">
            <v>2.448</v>
          </cell>
          <cell r="P99">
            <v>6.4850000000000003</v>
          </cell>
          <cell r="Q99">
            <v>8.92</v>
          </cell>
          <cell r="R99">
            <v>22.225999999999999</v>
          </cell>
          <cell r="S99">
            <v>23.774999999999999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220.39699999999999</v>
          </cell>
          <cell r="N100">
            <v>4.7080000000000002</v>
          </cell>
          <cell r="O100">
            <v>1.3479999999999999</v>
          </cell>
          <cell r="P100">
            <v>5.6849999999999996</v>
          </cell>
          <cell r="Q100">
            <v>15.932000000000002</v>
          </cell>
          <cell r="R100">
            <v>32.957999999999998</v>
          </cell>
          <cell r="S100">
            <v>43.063000000000002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20.108000000000001</v>
          </cell>
          <cell r="N101">
            <v>0.216</v>
          </cell>
          <cell r="O101">
            <v>3.6999999999999998E-2</v>
          </cell>
          <cell r="P101">
            <v>0.255</v>
          </cell>
          <cell r="Q101">
            <v>0.53</v>
          </cell>
          <cell r="R101">
            <v>1.9319999999999999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0.33900000000000002</v>
          </cell>
          <cell r="O102">
            <v>0.05</v>
          </cell>
          <cell r="P102">
            <v>0.17299999999999999</v>
          </cell>
          <cell r="Q102">
            <v>0.53300000000000003</v>
          </cell>
          <cell r="R102">
            <v>1.1399999999999999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802.33199999999999</v>
          </cell>
          <cell r="N103">
            <v>349.60599999999999</v>
          </cell>
          <cell r="O103">
            <v>39.989000000000004</v>
          </cell>
          <cell r="P103">
            <v>69.885000000000005</v>
          </cell>
          <cell r="Q103">
            <v>70.861999999999995</v>
          </cell>
          <cell r="R103">
            <v>76.171999999999997</v>
          </cell>
          <cell r="S103">
            <v>69.430000000000007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549.01499999999999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80.466000000000008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506.15800000000002</v>
          </cell>
          <cell r="N105">
            <v>40.015999999999998</v>
          </cell>
          <cell r="O105">
            <v>9.0229999999999997</v>
          </cell>
          <cell r="P105">
            <v>28.378</v>
          </cell>
          <cell r="Q105">
            <v>41.915999999999997</v>
          </cell>
          <cell r="R105">
            <v>81.676999999999992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9.6270000000000007</v>
          </cell>
          <cell r="N106">
            <v>3.097</v>
          </cell>
          <cell r="O106">
            <v>0.42300000000000004</v>
          </cell>
          <cell r="P106">
            <v>0.75800000000000001</v>
          </cell>
          <cell r="Q106">
            <v>0.745</v>
          </cell>
          <cell r="R106">
            <v>1.0149999999999999</v>
          </cell>
          <cell r="S106">
            <v>1.2649999999999999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844.51300000000003</v>
          </cell>
          <cell r="N107">
            <v>568.279</v>
          </cell>
          <cell r="O107">
            <v>56.680999999999997</v>
          </cell>
          <cell r="P107">
            <v>52.546999999999997</v>
          </cell>
          <cell r="Q107">
            <v>36.048000000000002</v>
          </cell>
          <cell r="R107">
            <v>33.033999999999999</v>
          </cell>
          <cell r="S107">
            <v>31.802999999999997</v>
          </cell>
          <cell r="T107">
            <v>66.120999999999995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0.23499999999999999</v>
          </cell>
          <cell r="O108">
            <v>3.9E-2</v>
          </cell>
          <cell r="P108">
            <v>0.157</v>
          </cell>
          <cell r="Q108">
            <v>0.30599999999999999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4.7E-2</v>
          </cell>
          <cell r="P109">
            <v>0.33900000000000002</v>
          </cell>
          <cell r="Q109">
            <v>0.61899999999999999</v>
          </cell>
          <cell r="R109">
            <v>1.214</v>
          </cell>
          <cell r="S109">
            <v>1.9010000000000002</v>
          </cell>
          <cell r="T109">
            <v>7.6579999999999986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75.510000000000005</v>
          </cell>
          <cell r="O110">
            <v>13.754</v>
          </cell>
          <cell r="P110">
            <v>15.864000000000001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36.654000000000003</v>
          </cell>
          <cell r="N111">
            <v>1.671</v>
          </cell>
          <cell r="O111">
            <v>0.23799999999999999</v>
          </cell>
          <cell r="P111">
            <v>1.1819999999999999</v>
          </cell>
          <cell r="Q111">
            <v>3.1269999999999998</v>
          </cell>
          <cell r="R111">
            <v>6.5389999999999997</v>
          </cell>
          <cell r="S111">
            <v>7.3770000000000007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2405.5639999999999</v>
          </cell>
          <cell r="N112">
            <v>445.69</v>
          </cell>
          <cell r="O112">
            <v>52.277000000000001</v>
          </cell>
          <cell r="P112">
            <v>182.58199999999999</v>
          </cell>
          <cell r="Q112">
            <v>228.74299999999999</v>
          </cell>
          <cell r="R112">
            <v>325.04899999999998</v>
          </cell>
          <cell r="S112">
            <v>319.97800000000001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83.557000000000002</v>
          </cell>
          <cell r="N113">
            <v>21.440999999999999</v>
          </cell>
          <cell r="O113">
            <v>2.165</v>
          </cell>
          <cell r="P113">
            <v>3.7830000000000004</v>
          </cell>
          <cell r="Q113">
            <v>6.4290000000000003</v>
          </cell>
          <cell r="R113">
            <v>10.612</v>
          </cell>
          <cell r="S113">
            <v>12.282</v>
          </cell>
          <cell r="T113">
            <v>26.844999999999999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235.42599999999999</v>
          </cell>
          <cell r="N114">
            <v>9.8469999999999995</v>
          </cell>
          <cell r="O114">
            <v>2.0249999999999999</v>
          </cell>
          <cell r="P114">
            <v>7.59</v>
          </cell>
          <cell r="Q114">
            <v>17.364999999999998</v>
          </cell>
          <cell r="R114">
            <v>39.396000000000001</v>
          </cell>
          <cell r="S114">
            <v>50.424999999999997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913.93899999999996</v>
          </cell>
          <cell r="N115">
            <v>232.54499999999999</v>
          </cell>
          <cell r="O115">
            <v>26.429000000000002</v>
          </cell>
          <cell r="P115">
            <v>63.009</v>
          </cell>
          <cell r="Q115">
            <v>68.768000000000001</v>
          </cell>
          <cell r="R115">
            <v>96.575000000000003</v>
          </cell>
          <cell r="S115">
            <v>129.55799999999999</v>
          </cell>
          <cell r="T115">
            <v>297.05500000000001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752.51800000000003</v>
          </cell>
          <cell r="O116">
            <v>159.05200000000002</v>
          </cell>
          <cell r="P116">
            <v>155.37899999999999</v>
          </cell>
          <cell r="Q116">
            <v>201.274</v>
          </cell>
          <cell r="R116">
            <v>181.46899999999999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2.8580000000000001</v>
          </cell>
          <cell r="Q117">
            <v>3.7110000000000003</v>
          </cell>
          <cell r="R117">
            <v>7.7750000000000004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110.66500000000001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16.632999999999999</v>
          </cell>
          <cell r="R118">
            <v>15.147</v>
          </cell>
          <cell r="S118">
            <v>9.6129999999999995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455.76799999999997</v>
          </cell>
          <cell r="O119">
            <v>62.441000000000003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680.26900000000001</v>
          </cell>
          <cell r="N120">
            <v>7.3150000000000004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6.4459999999999997</v>
          </cell>
          <cell r="N121">
            <v>0.29699999999999999</v>
          </cell>
          <cell r="O121">
            <v>3.7999999999999999E-2</v>
          </cell>
          <cell r="P121">
            <v>0.129</v>
          </cell>
          <cell r="Q121">
            <v>0.28000000000000003</v>
          </cell>
          <cell r="R121">
            <v>0.81899999999999995</v>
          </cell>
          <cell r="S121">
            <v>1.079</v>
          </cell>
          <cell r="T121">
            <v>3.8039999999999998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5.4980000000000002</v>
          </cell>
          <cell r="N122">
            <v>0.36499999999999999</v>
          </cell>
          <cell r="O122">
            <v>7.3000000000000009E-2</v>
          </cell>
          <cell r="P122">
            <v>0.36099999999999999</v>
          </cell>
          <cell r="Q122">
            <v>0.41600000000000004</v>
          </cell>
          <cell r="R122">
            <v>0.96199999999999997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5.4859999999999998</v>
          </cell>
          <cell r="N123">
            <v>1.4119999999999999</v>
          </cell>
          <cell r="O123">
            <v>0.18099999999999999</v>
          </cell>
          <cell r="P123">
            <v>0.36299999999999999</v>
          </cell>
          <cell r="Q123">
            <v>0.42700000000000005</v>
          </cell>
          <cell r="R123">
            <v>0.69700000000000006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2.4649999999999999</v>
          </cell>
          <cell r="O124">
            <v>0.56900000000000006</v>
          </cell>
          <cell r="P124">
            <v>3.802</v>
          </cell>
          <cell r="Q124">
            <v>5.3820000000000006</v>
          </cell>
          <cell r="R124">
            <v>14.816000000000001</v>
          </cell>
          <cell r="S124">
            <v>21.683</v>
          </cell>
          <cell r="T124">
            <v>99.028000000000006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50.264000000000003</v>
          </cell>
          <cell r="O125">
            <v>6.8879999999999999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841.84900000000005</v>
          </cell>
          <cell r="N126">
            <v>461.12299999999999</v>
          </cell>
          <cell r="O126">
            <v>78.728000000000009</v>
          </cell>
          <cell r="P126">
            <v>73.978999999999999</v>
          </cell>
          <cell r="Q126">
            <v>60.867000000000004</v>
          </cell>
          <cell r="R126">
            <v>55.835000000000001</v>
          </cell>
          <cell r="S126">
            <v>45.596000000000004</v>
          </cell>
          <cell r="T126">
            <v>65.721000000000004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7734.4629999999997</v>
          </cell>
          <cell r="N127">
            <v>3077.9459999999999</v>
          </cell>
          <cell r="O127">
            <v>863.33900000000006</v>
          </cell>
          <cell r="P127">
            <v>789.25199999999995</v>
          </cell>
          <cell r="Q127">
            <v>819.48500000000001</v>
          </cell>
          <cell r="R127">
            <v>789.00700000000006</v>
          </cell>
          <cell r="S127">
            <v>572.07000000000005</v>
          </cell>
          <cell r="T127">
            <v>823.36399999999992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1.8320000000000001</v>
          </cell>
          <cell r="O128">
            <v>0.40600000000000003</v>
          </cell>
          <cell r="P128">
            <v>2.2469999999999999</v>
          </cell>
          <cell r="Q128">
            <v>5.37</v>
          </cell>
          <cell r="R128">
            <v>15.949000000000002</v>
          </cell>
          <cell r="S128">
            <v>26.312999999999999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5681.9480000000003</v>
          </cell>
          <cell r="N129">
            <v>2753.5639999999999</v>
          </cell>
          <cell r="O129">
            <v>236.84399999999999</v>
          </cell>
          <cell r="P129">
            <v>203.70400000000001</v>
          </cell>
          <cell r="Q129">
            <v>291.685</v>
          </cell>
          <cell r="R129">
            <v>516.19899999999996</v>
          </cell>
          <cell r="S129">
            <v>622.28399999999999</v>
          </cell>
          <cell r="T129">
            <v>1057.6679999999999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70.183000000000007</v>
          </cell>
          <cell r="N130">
            <v>8.6780000000000008</v>
          </cell>
          <cell r="O130">
            <v>1.363</v>
          </cell>
          <cell r="P130">
            <v>4.1159999999999997</v>
          </cell>
          <cell r="Q130">
            <v>5.2670000000000003</v>
          </cell>
          <cell r="R130">
            <v>8.5210000000000008</v>
          </cell>
          <cell r="S130">
            <v>9.6269999999999989</v>
          </cell>
          <cell r="T130">
            <v>32.610999999999997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60.515000000000001</v>
          </cell>
          <cell r="O131">
            <v>8.25</v>
          </cell>
          <cell r="P131">
            <v>20.972999999999999</v>
          </cell>
          <cell r="Q131">
            <v>25.391000000000002</v>
          </cell>
          <cell r="R131">
            <v>38.999000000000002</v>
          </cell>
          <cell r="S131">
            <v>34.701000000000001</v>
          </cell>
          <cell r="T131">
            <v>34.981000000000009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140.12899999999999</v>
          </cell>
          <cell r="N132">
            <v>39.24</v>
          </cell>
          <cell r="O132">
            <v>4.258</v>
          </cell>
          <cell r="P132">
            <v>7.5129999999999999</v>
          </cell>
          <cell r="Q132">
            <v>10.022</v>
          </cell>
          <cell r="R132">
            <v>15.85</v>
          </cell>
          <cell r="S132">
            <v>16.834</v>
          </cell>
          <cell r="T132">
            <v>46.411999999999999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792.60900000000004</v>
          </cell>
          <cell r="N133">
            <v>200.053</v>
          </cell>
          <cell r="O133">
            <v>27.962000000000003</v>
          </cell>
          <cell r="P133">
            <v>48.685000000000002</v>
          </cell>
          <cell r="Q133">
            <v>64.647999999999996</v>
          </cell>
          <cell r="R133">
            <v>98.568000000000012</v>
          </cell>
          <cell r="S133">
            <v>109.755</v>
          </cell>
          <cell r="T133">
            <v>242.93799999999999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2091.3739999999998</v>
          </cell>
          <cell r="N134">
            <v>451.45400000000001</v>
          </cell>
          <cell r="O134">
            <v>59.670999999999999</v>
          </cell>
          <cell r="P134">
            <v>143.822</v>
          </cell>
          <cell r="Q134">
            <v>176.34800000000001</v>
          </cell>
          <cell r="R134">
            <v>290.3</v>
          </cell>
          <cell r="S134">
            <v>307.86099999999999</v>
          </cell>
          <cell r="T134">
            <v>661.91800000000001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1906.8050000000001</v>
          </cell>
          <cell r="N135">
            <v>36.326000000000001</v>
          </cell>
          <cell r="O135">
            <v>6.8260000000000005</v>
          </cell>
          <cell r="P135">
            <v>32.753</v>
          </cell>
          <cell r="Q135">
            <v>96.340999999999994</v>
          </cell>
          <cell r="R135">
            <v>262.01</v>
          </cell>
          <cell r="S135">
            <v>382.09800000000001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526.39599999999996</v>
          </cell>
          <cell r="N136">
            <v>5.9779999999999998</v>
          </cell>
          <cell r="O136">
            <v>1.7610000000000001</v>
          </cell>
          <cell r="P136">
            <v>10.271000000000001</v>
          </cell>
          <cell r="Q136">
            <v>16.870999999999999</v>
          </cell>
          <cell r="R136">
            <v>47.200999999999993</v>
          </cell>
          <cell r="S136">
            <v>83.808999999999997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50.576000000000001</v>
          </cell>
          <cell r="O137">
            <v>11.946999999999999</v>
          </cell>
          <cell r="P137">
            <v>9.2970000000000006</v>
          </cell>
          <cell r="Q137">
            <v>9.6880000000000006</v>
          </cell>
          <cell r="R137">
            <v>10.508000000000001</v>
          </cell>
          <cell r="S137">
            <v>8.8990000000000009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63.994999999999997</v>
          </cell>
          <cell r="N138">
            <v>27.39</v>
          </cell>
          <cell r="O138">
            <v>4.3390000000000004</v>
          </cell>
          <cell r="P138">
            <v>6.4979999999999993</v>
          </cell>
          <cell r="Q138">
            <v>7.7859999999999996</v>
          </cell>
          <cell r="R138">
            <v>7.3879999999999999</v>
          </cell>
          <cell r="S138">
            <v>5.069</v>
          </cell>
          <cell r="T138">
            <v>5.5250000000000004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4.5759999999999996</v>
          </cell>
          <cell r="O139">
            <v>0.59799999999999998</v>
          </cell>
          <cell r="P139">
            <v>7.242</v>
          </cell>
          <cell r="Q139">
            <v>13.768000000000001</v>
          </cell>
          <cell r="R139">
            <v>20.43</v>
          </cell>
          <cell r="S139">
            <v>21.893999999999998</v>
          </cell>
          <cell r="T139">
            <v>84.402999999999992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10.592000000000001</v>
          </cell>
          <cell r="N140">
            <v>1.216</v>
          </cell>
          <cell r="O140">
            <v>0.17</v>
          </cell>
          <cell r="P140">
            <v>0.38100000000000001</v>
          </cell>
          <cell r="Q140">
            <v>1.45</v>
          </cell>
          <cell r="R140">
            <v>3.4350000000000001</v>
          </cell>
          <cell r="S140">
            <v>2.2360000000000002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0.64600000000000002</v>
          </cell>
          <cell r="O141">
            <v>9.7000000000000003E-2</v>
          </cell>
          <cell r="P141">
            <v>0.57499999999999996</v>
          </cell>
          <cell r="Q141">
            <v>1.419</v>
          </cell>
          <cell r="R141">
            <v>2.7930000000000001</v>
          </cell>
          <cell r="S141">
            <v>3.4409999999999998</v>
          </cell>
          <cell r="T141">
            <v>8.3309999999999995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1290.3900000000001</v>
          </cell>
          <cell r="N142">
            <v>35.481999999999999</v>
          </cell>
          <cell r="O142">
            <v>7.827</v>
          </cell>
          <cell r="P142">
            <v>27.876000000000001</v>
          </cell>
          <cell r="Q142">
            <v>65.611000000000004</v>
          </cell>
          <cell r="R142">
            <v>172.66800000000001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326.90199999999999</v>
          </cell>
          <cell r="Q143">
            <v>949.90800000000013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299.16500000000002</v>
          </cell>
          <cell r="O144">
            <v>71.260999999999996</v>
          </cell>
          <cell r="P144">
            <v>68.152999999999992</v>
          </cell>
          <cell r="Q144">
            <v>90.292000000000002</v>
          </cell>
          <cell r="R144">
            <v>73.265000000000001</v>
          </cell>
          <cell r="S144">
            <v>37.225999999999999</v>
          </cell>
          <cell r="T144">
            <v>41.498000000000012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412.18400000000003</v>
          </cell>
          <cell r="N145">
            <v>92.486999999999995</v>
          </cell>
          <cell r="O145">
            <v>9.9130000000000003</v>
          </cell>
          <cell r="P145">
            <v>22.387999999999998</v>
          </cell>
          <cell r="Q145">
            <v>34.871000000000002</v>
          </cell>
          <cell r="R145">
            <v>66.158000000000001</v>
          </cell>
          <cell r="S145">
            <v>62.271000000000001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580.04499999999996</v>
          </cell>
          <cell r="N146">
            <v>208.04400000000001</v>
          </cell>
          <cell r="O146">
            <v>58.747999999999998</v>
          </cell>
          <cell r="P146">
            <v>65.616</v>
          </cell>
          <cell r="Q146">
            <v>56.725999999999999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586.19100000000003</v>
          </cell>
          <cell r="N147">
            <v>286.76299999999998</v>
          </cell>
          <cell r="O147">
            <v>65.450999999999993</v>
          </cell>
          <cell r="P147">
            <v>51.793999999999997</v>
          </cell>
          <cell r="Q147">
            <v>55.142000000000003</v>
          </cell>
          <cell r="R147">
            <v>49.686</v>
          </cell>
          <cell r="S147">
            <v>35.255000000000003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84.608999999999995</v>
          </cell>
          <cell r="N148">
            <v>1.6259999999999999</v>
          </cell>
          <cell r="O148">
            <v>0.46300000000000002</v>
          </cell>
          <cell r="P148">
            <v>1.8190000000000002</v>
          </cell>
          <cell r="Q148">
            <v>5.0440000000000005</v>
          </cell>
          <cell r="R148">
            <v>13.353999999999999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0.81600000000000006</v>
          </cell>
          <cell r="P149">
            <v>3.8940000000000001</v>
          </cell>
          <cell r="Q149">
            <v>11.628</v>
          </cell>
          <cell r="R149">
            <v>35.926000000000002</v>
          </cell>
          <cell r="S149">
            <v>49.733999999999995</v>
          </cell>
          <cell r="T149">
            <v>152.66300000000001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2623.8319999999999</v>
          </cell>
          <cell r="N150">
            <v>503.67899999999997</v>
          </cell>
          <cell r="O150">
            <v>132.95400000000001</v>
          </cell>
          <cell r="P150">
            <v>194.27600000000001</v>
          </cell>
          <cell r="Q150">
            <v>208.773</v>
          </cell>
          <cell r="R150">
            <v>267.30200000000002</v>
          </cell>
          <cell r="S150">
            <v>380.46</v>
          </cell>
          <cell r="T150">
            <v>936.38799999999992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101.30200000000001</v>
          </cell>
          <cell r="N151">
            <v>0.81299999999999994</v>
          </cell>
          <cell r="O151">
            <v>0.22</v>
          </cell>
          <cell r="P151">
            <v>1.907</v>
          </cell>
          <cell r="Q151">
            <v>4.4320000000000004</v>
          </cell>
          <cell r="R151">
            <v>12.744</v>
          </cell>
          <cell r="S151">
            <v>19.204999999999998</v>
          </cell>
          <cell r="T151">
            <v>61.981000000000009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843.74400000000003</v>
          </cell>
          <cell r="N152">
            <v>476.06799999999998</v>
          </cell>
          <cell r="O152">
            <v>76.62</v>
          </cell>
          <cell r="P152">
            <v>73.040000000000006</v>
          </cell>
          <cell r="Q152">
            <v>59.521000000000001</v>
          </cell>
          <cell r="R152">
            <v>52.421999999999997</v>
          </cell>
          <cell r="S152">
            <v>42.48</v>
          </cell>
          <cell r="T152">
            <v>63.592999999999989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2381.1280000000002</v>
          </cell>
          <cell r="N153">
            <v>459.94200000000001</v>
          </cell>
          <cell r="O153">
            <v>72.849000000000004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321.01499999999999</v>
          </cell>
          <cell r="T153">
            <v>394.44499999999999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978.39599999999996</v>
          </cell>
          <cell r="N154">
            <v>212.02500000000001</v>
          </cell>
          <cell r="O154">
            <v>51.164000000000001</v>
          </cell>
          <cell r="P154">
            <v>118.902</v>
          </cell>
          <cell r="Q154">
            <v>243.44399999999999</v>
          </cell>
          <cell r="R154">
            <v>177.92399999999998</v>
          </cell>
          <cell r="S154">
            <v>74.700999999999993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1850.0250000000001</v>
          </cell>
          <cell r="N155">
            <v>14.78</v>
          </cell>
          <cell r="O155">
            <v>4.109</v>
          </cell>
          <cell r="P155">
            <v>37.197000000000003</v>
          </cell>
          <cell r="Q155">
            <v>55.689</v>
          </cell>
          <cell r="R155">
            <v>144.095</v>
          </cell>
          <cell r="S155">
            <v>265.91300000000001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11.622999999999999</v>
          </cell>
          <cell r="N156">
            <v>3.7669999999999999</v>
          </cell>
          <cell r="O156">
            <v>0.49399999999999999</v>
          </cell>
          <cell r="P156">
            <v>1.0620000000000001</v>
          </cell>
          <cell r="Q156">
            <v>1.0569999999999999</v>
          </cell>
          <cell r="R156">
            <v>1.4450000000000001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1619.8150000000001</v>
          </cell>
          <cell r="N157">
            <v>541.65300000000002</v>
          </cell>
          <cell r="O157">
            <v>157.33500000000001</v>
          </cell>
          <cell r="P157">
            <v>194.18700000000001</v>
          </cell>
          <cell r="Q157">
            <v>176.709</v>
          </cell>
          <cell r="R157">
            <v>180.00200000000001</v>
          </cell>
          <cell r="S157">
            <v>150.172</v>
          </cell>
          <cell r="T157">
            <v>219.75700000000001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1.4079999999999999</v>
          </cell>
          <cell r="O158">
            <v>0.17499999999999999</v>
          </cell>
          <cell r="P158">
            <v>0.67900000000000005</v>
          </cell>
          <cell r="Q158">
            <v>1.0090000000000001</v>
          </cell>
          <cell r="R158">
            <v>1.516</v>
          </cell>
          <cell r="S158">
            <v>2.4950000000000001</v>
          </cell>
          <cell r="T158">
            <v>5.1150000000000002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43.313000000000002</v>
          </cell>
          <cell r="N159">
            <v>17.966999999999999</v>
          </cell>
          <cell r="O159">
            <v>3.29</v>
          </cell>
          <cell r="P159">
            <v>4.6399999999999997</v>
          </cell>
          <cell r="Q159">
            <v>3.6139999999999999</v>
          </cell>
          <cell r="R159">
            <v>3.7040000000000002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493.37099999999998</v>
          </cell>
          <cell r="N160">
            <v>3.0019999999999998</v>
          </cell>
          <cell r="O160">
            <v>0.67399999999999993</v>
          </cell>
          <cell r="P160">
            <v>3.919</v>
          </cell>
          <cell r="Q160">
            <v>9.6059999999999999</v>
          </cell>
          <cell r="R160">
            <v>34.765000000000001</v>
          </cell>
          <cell r="S160">
            <v>54.628</v>
          </cell>
          <cell r="T160">
            <v>386.77699999999999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318.22899999999998</v>
          </cell>
          <cell r="N161">
            <v>3.5590000000000002</v>
          </cell>
          <cell r="O161">
            <v>0.998</v>
          </cell>
          <cell r="P161">
            <v>5.6790000000000003</v>
          </cell>
          <cell r="Q161">
            <v>11.849</v>
          </cell>
          <cell r="R161">
            <v>26.677</v>
          </cell>
          <cell r="S161">
            <v>38.661000000000001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368.70400000000001</v>
          </cell>
          <cell r="N162">
            <v>93.822000000000003</v>
          </cell>
          <cell r="O162">
            <v>13.189</v>
          </cell>
          <cell r="P162">
            <v>28.991999999999997</v>
          </cell>
          <cell r="Q162">
            <v>28.731000000000002</v>
          </cell>
          <cell r="R162">
            <v>41.563000000000002</v>
          </cell>
          <cell r="S162">
            <v>54.094000000000001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205.32499999999999</v>
          </cell>
          <cell r="N163">
            <v>74.105999999999995</v>
          </cell>
          <cell r="O163">
            <v>6.5340000000000007</v>
          </cell>
          <cell r="P163">
            <v>9.4039999999999999</v>
          </cell>
          <cell r="Q163">
            <v>15.305999999999999</v>
          </cell>
          <cell r="R163">
            <v>19.27</v>
          </cell>
          <cell r="S163">
            <v>26.887</v>
          </cell>
          <cell r="T163">
            <v>53.817999999999998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2007.7270000000001</v>
          </cell>
          <cell r="N164">
            <v>181.24</v>
          </cell>
          <cell r="O164">
            <v>50.99</v>
          </cell>
          <cell r="P164">
            <v>156.41399999999999</v>
          </cell>
          <cell r="Q164">
            <v>307.09799999999996</v>
          </cell>
          <cell r="R164">
            <v>369.65600000000001</v>
          </cell>
          <cell r="S164">
            <v>292.84699999999998</v>
          </cell>
          <cell r="T164">
            <v>649.48200000000008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334.83499999999998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49.075000000000003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37.737000000000002</v>
          </cell>
          <cell r="N166">
            <v>1.482</v>
          </cell>
          <cell r="O166">
            <v>0.26400000000000001</v>
          </cell>
          <cell r="P166">
            <v>1.2530000000000001</v>
          </cell>
          <cell r="Q166">
            <v>2.1920000000000002</v>
          </cell>
          <cell r="R166">
            <v>5.6839999999999993</v>
          </cell>
          <cell r="S166">
            <v>6.4559999999999995</v>
          </cell>
          <cell r="T166">
            <v>20.405999999999999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33.463999999999999</v>
          </cell>
          <cell r="N167">
            <v>4.29</v>
          </cell>
          <cell r="O167">
            <v>0.41199999999999998</v>
          </cell>
          <cell r="P167">
            <v>0.63700000000000001</v>
          </cell>
          <cell r="Q167">
            <v>2.8380000000000001</v>
          </cell>
          <cell r="R167">
            <v>9.1300000000000008</v>
          </cell>
          <cell r="S167">
            <v>7.0049999999999999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35.834000000000003</v>
          </cell>
          <cell r="O168">
            <v>5.6749999999999998</v>
          </cell>
          <cell r="P168">
            <v>16.355</v>
          </cell>
          <cell r="Q168">
            <v>21.042000000000002</v>
          </cell>
          <cell r="R168">
            <v>35.826000000000001</v>
          </cell>
          <cell r="S168">
            <v>54.537000000000006</v>
          </cell>
          <cell r="T168">
            <v>142.44499999999999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2057.3339999999998</v>
          </cell>
          <cell r="N169">
            <v>428.96600000000001</v>
          </cell>
          <cell r="O169">
            <v>44.274000000000001</v>
          </cell>
          <cell r="P169">
            <v>94.192999999999998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754.20299999999997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154.65700000000001</v>
          </cell>
          <cell r="N170">
            <v>46.19</v>
          </cell>
          <cell r="O170">
            <v>4.0830000000000002</v>
          </cell>
          <cell r="P170">
            <v>7.8109999999999999</v>
          </cell>
          <cell r="Q170">
            <v>12.757</v>
          </cell>
          <cell r="R170">
            <v>18.364000000000001</v>
          </cell>
          <cell r="S170">
            <v>23.832000000000001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2203.6799999999998</v>
          </cell>
          <cell r="N171">
            <v>901.87400000000002</v>
          </cell>
          <cell r="O171">
            <v>202.14699999999999</v>
          </cell>
          <cell r="P171">
            <v>235.869</v>
          </cell>
          <cell r="Q171">
            <v>356.97800000000001</v>
          </cell>
          <cell r="R171">
            <v>250.98099999999999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63.966000000000001</v>
          </cell>
          <cell r="O172">
            <v>17.818000000000001</v>
          </cell>
          <cell r="P172">
            <v>81.652000000000001</v>
          </cell>
          <cell r="Q172">
            <v>202.40199999999999</v>
          </cell>
          <cell r="R172">
            <v>512.851</v>
          </cell>
          <cell r="S172">
            <v>734.36799999999994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77.055000000000007</v>
          </cell>
          <cell r="N173">
            <v>4.1289999999999996</v>
          </cell>
          <cell r="O173">
            <v>0.46299999999999997</v>
          </cell>
          <cell r="P173">
            <v>1.46</v>
          </cell>
          <cell r="Q173">
            <v>3.0640000000000001</v>
          </cell>
          <cell r="R173">
            <v>9.4110000000000014</v>
          </cell>
          <cell r="S173">
            <v>16.021000000000001</v>
          </cell>
          <cell r="T173">
            <v>42.506999999999998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2219.3470000000002</v>
          </cell>
          <cell r="N174">
            <v>555.51700000000005</v>
          </cell>
          <cell r="O174">
            <v>59.58</v>
          </cell>
          <cell r="P174">
            <v>88.504999999999995</v>
          </cell>
          <cell r="Q174">
            <v>143.06299999999999</v>
          </cell>
          <cell r="R174">
            <v>281.60599999999999</v>
          </cell>
          <cell r="S174">
            <v>386.80500000000001</v>
          </cell>
          <cell r="T174">
            <v>704.27099999999996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3160.9960000000001</v>
          </cell>
          <cell r="N175">
            <v>29.122</v>
          </cell>
          <cell r="O175">
            <v>5.5659999999999998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2426.6309999999999</v>
          </cell>
          <cell r="N176">
            <v>864.12099999999998</v>
          </cell>
          <cell r="O176">
            <v>214.03399999999999</v>
          </cell>
          <cell r="P176">
            <v>259.92899999999997</v>
          </cell>
          <cell r="Q176">
            <v>382.82799999999997</v>
          </cell>
          <cell r="R176">
            <v>318.61500000000001</v>
          </cell>
          <cell r="S176">
            <v>165.81200000000001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11562.737999999999</v>
          </cell>
          <cell r="N177">
            <v>166.53800000000001</v>
          </cell>
          <cell r="O177">
            <v>39.142000000000003</v>
          </cell>
          <cell r="P177">
            <v>245.99200000000002</v>
          </cell>
          <cell r="Q177">
            <v>602.13800000000003</v>
          </cell>
          <cell r="R177">
            <v>1230.6320000000001</v>
          </cell>
          <cell r="S177">
            <v>1629.5430000000001</v>
          </cell>
          <cell r="T177">
            <v>7648.7529999999997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1038.6969999999999</v>
          </cell>
          <cell r="N178">
            <v>445.12599999999998</v>
          </cell>
          <cell r="O178">
            <v>101.96</v>
          </cell>
          <cell r="P178">
            <v>100.96799999999999</v>
          </cell>
          <cell r="Q178">
            <v>128.19900000000001</v>
          </cell>
          <cell r="R178">
            <v>110.178</v>
          </cell>
          <cell r="S178">
            <v>65.117999999999995</v>
          </cell>
          <cell r="T178">
            <v>87.147999999999996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0.80400000000000005</v>
          </cell>
          <cell r="P179">
            <v>3.4530000000000003</v>
          </cell>
          <cell r="Q179">
            <v>5.758</v>
          </cell>
          <cell r="R179">
            <v>16.876000000000001</v>
          </cell>
          <cell r="S179">
            <v>27.457999999999998</v>
          </cell>
          <cell r="T179">
            <v>94.144999999999996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773.66600000000005</v>
          </cell>
          <cell r="N180">
            <v>203.01599999999999</v>
          </cell>
          <cell r="O180">
            <v>20.398000000000003</v>
          </cell>
          <cell r="P180">
            <v>40.006</v>
          </cell>
          <cell r="Q180">
            <v>66.962999999999994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535.66099999999994</v>
          </cell>
          <cell r="N181">
            <v>71.962000000000003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81.652000000000001</v>
          </cell>
          <cell r="S181">
            <v>82.097000000000008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4.3120000000000003</v>
          </cell>
          <cell r="N182">
            <v>0.66500000000000004</v>
          </cell>
          <cell r="O182">
            <v>6.8000000000000005E-2</v>
          </cell>
          <cell r="P182">
            <v>0.193</v>
          </cell>
          <cell r="Q182">
            <v>0.24700000000000003</v>
          </cell>
          <cell r="R182">
            <v>0.57499999999999996</v>
          </cell>
          <cell r="S182">
            <v>0.85199999999999998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78.207999999999998</v>
          </cell>
          <cell r="Q183">
            <v>65.153999999999996</v>
          </cell>
          <cell r="R183">
            <v>67.046999999999997</v>
          </cell>
          <cell r="S183">
            <v>67.156000000000006</v>
          </cell>
          <cell r="T183">
            <v>103.91500000000001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510.36500000000001</v>
          </cell>
          <cell r="N184">
            <v>17.783000000000001</v>
          </cell>
          <cell r="O184">
            <v>1.865</v>
          </cell>
          <cell r="P184">
            <v>6.7729999999999997</v>
          </cell>
          <cell r="Q184">
            <v>16.542000000000002</v>
          </cell>
          <cell r="R184">
            <v>56.697000000000003</v>
          </cell>
          <cell r="S184">
            <v>112.197</v>
          </cell>
          <cell r="T184">
            <v>298.50799999999998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870.50400000000002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130.13399999999999</v>
          </cell>
          <cell r="S185">
            <v>54.843000000000004</v>
          </cell>
          <cell r="T185">
            <v>65.751000000000005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52610.093999999997</v>
          </cell>
          <cell r="O186">
            <v>9678.2209999999995</v>
          </cell>
          <cell r="P186">
            <v>14133.927</v>
          </cell>
          <cell r="Q186">
            <v>20121.925999999999</v>
          </cell>
          <cell r="R186">
            <v>31908.811000000002</v>
          </cell>
          <cell r="S186">
            <v>38227.51</v>
          </cell>
          <cell r="T186">
            <v>93680.932000000001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59757.167999999998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6919.1540000000005</v>
          </cell>
          <cell r="S187">
            <v>10161.875</v>
          </cell>
          <cell r="T187">
            <v>37668.036999999997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200604.25200000001</v>
          </cell>
          <cell r="N188">
            <v>51824.088000000003</v>
          </cell>
          <cell r="O188">
            <v>9474.9009999999998</v>
          </cell>
          <cell r="P188">
            <v>12992.35</v>
          </cell>
          <cell r="Q188">
            <v>17244.726000000002</v>
          </cell>
          <cell r="R188">
            <v>24989.656999999999</v>
          </cell>
          <cell r="S188">
            <v>28065.634999999998</v>
          </cell>
          <cell r="T188">
            <v>56012.894999999997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51657.258999999998</v>
          </cell>
          <cell r="N189">
            <v>19946.133000000002</v>
          </cell>
          <cell r="O189">
            <v>4352.866</v>
          </cell>
          <cell r="P189">
            <v>4831.7219999999998</v>
          </cell>
          <cell r="Q189">
            <v>6242.7549999999992</v>
          </cell>
          <cell r="R189">
            <v>5804.8239999999996</v>
          </cell>
          <cell r="S189">
            <v>4096.9340000000002</v>
          </cell>
          <cell r="T189">
            <v>6382.0250000000005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16225.326999999999</v>
          </cell>
          <cell r="N190">
            <v>2580.3270000000002</v>
          </cell>
          <cell r="O190">
            <v>370.517</v>
          </cell>
          <cell r="P190">
            <v>1133.5730000000001</v>
          </cell>
          <cell r="Q190">
            <v>1633.9849999999999</v>
          </cell>
          <cell r="R190">
            <v>2330.875</v>
          </cell>
          <cell r="S190">
            <v>2306.2930000000001</v>
          </cell>
          <cell r="T190">
            <v>5869.7569999999987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42.548999999999999</v>
          </cell>
          <cell r="P191">
            <v>264.452</v>
          </cell>
          <cell r="Q191">
            <v>647.29600000000005</v>
          </cell>
          <cell r="R191">
            <v>1336.6990000000001</v>
          </cell>
          <cell r="S191">
            <v>1790.4880000000001</v>
          </cell>
          <cell r="T191">
            <v>8380.4210000000003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50744.387999999999</v>
          </cell>
          <cell r="N192">
            <v>5065.54</v>
          </cell>
          <cell r="O192">
            <v>574.08000000000004</v>
          </cell>
          <cell r="P192">
            <v>1671.991</v>
          </cell>
          <cell r="Q192">
            <v>2830.1530000000002</v>
          </cell>
          <cell r="R192">
            <v>6506.8970000000008</v>
          </cell>
          <cell r="S192">
            <v>9915.7210000000014</v>
          </cell>
          <cell r="T192">
            <v>24180.006000000001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41241.917000000001</v>
          </cell>
          <cell r="N193">
            <v>558.077</v>
          </cell>
          <cell r="O193">
            <v>148.203</v>
          </cell>
          <cell r="P193">
            <v>799.97700000000009</v>
          </cell>
          <cell r="Q193">
            <v>2081.46</v>
          </cell>
          <cell r="R193">
            <v>4993.2849999999999</v>
          </cell>
          <cell r="S193">
            <v>7452.0319999999992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1135.0999999999999</v>
          </cell>
          <cell r="N194">
            <v>82.593999999999994</v>
          </cell>
          <cell r="O194">
            <v>12.382999999999999</v>
          </cell>
          <cell r="P194">
            <v>41.585000000000001</v>
          </cell>
          <cell r="Q194">
            <v>59.412999999999997</v>
          </cell>
          <cell r="R194">
            <v>123.191</v>
          </cell>
          <cell r="S194">
            <v>160.97300000000001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20355.901999999998</v>
          </cell>
          <cell r="N195">
            <v>8059.3209999999999</v>
          </cell>
          <cell r="O195">
            <v>1775.337</v>
          </cell>
          <cell r="P195">
            <v>2022.9270000000001</v>
          </cell>
          <cell r="Q195">
            <v>2945.0329999999999</v>
          </cell>
          <cell r="R195">
            <v>2384.6880000000001</v>
          </cell>
          <cell r="S195">
            <v>1307.9390000000001</v>
          </cell>
          <cell r="T195">
            <v>1860.6569999999999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6878.3429999999998</v>
          </cell>
          <cell r="N196">
            <v>3027.0569999999998</v>
          </cell>
          <cell r="O196">
            <v>628.4670000000001</v>
          </cell>
          <cell r="P196">
            <v>617.24200000000008</v>
          </cell>
          <cell r="Q196">
            <v>712.44200000000001</v>
          </cell>
          <cell r="R196">
            <v>663.26800000000003</v>
          </cell>
          <cell r="S196">
            <v>475.57799999999997</v>
          </cell>
          <cell r="T196">
            <v>754.28899999999999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6030.1570000000002</v>
          </cell>
          <cell r="N197">
            <v>1616.626</v>
          </cell>
          <cell r="O197">
            <v>281.74400000000003</v>
          </cell>
          <cell r="P197">
            <v>418.03899999999999</v>
          </cell>
          <cell r="Q197">
            <v>472.524</v>
          </cell>
          <cell r="R197">
            <v>692.22700000000009</v>
          </cell>
          <cell r="S197">
            <v>859.65200000000004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2773.4870000000001</v>
          </cell>
          <cell r="N198">
            <v>587.47199999999998</v>
          </cell>
          <cell r="O198">
            <v>93.855000000000004</v>
          </cell>
          <cell r="P198">
            <v>241.23399999999998</v>
          </cell>
          <cell r="Q198">
            <v>498.54200000000003</v>
          </cell>
          <cell r="R198">
            <v>547.78399999999999</v>
          </cell>
          <cell r="S198">
            <v>354.13800000000003</v>
          </cell>
          <cell r="T198">
            <v>450.46199999999999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6655.6570000000002</v>
          </cell>
          <cell r="O199">
            <v>1573.4630000000002</v>
          </cell>
          <cell r="P199">
            <v>1532.28</v>
          </cell>
          <cell r="Q199">
            <v>1614.2139999999999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209.40799999999999</v>
          </cell>
          <cell r="O200">
            <v>45.861999999999995</v>
          </cell>
          <cell r="P200">
            <v>91.718999999999994</v>
          </cell>
          <cell r="Q200">
            <v>134.422</v>
          </cell>
          <cell r="R200">
            <v>188.87700000000001</v>
          </cell>
          <cell r="S200">
            <v>188.45800000000003</v>
          </cell>
          <cell r="T200">
            <v>584.64800000000002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91.167000000000002</v>
          </cell>
          <cell r="P201">
            <v>276.303</v>
          </cell>
          <cell r="Q201">
            <v>333.15100000000001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18193.169999999998</v>
          </cell>
          <cell r="N202">
            <v>3621.018</v>
          </cell>
          <cell r="O202">
            <v>637.78199999999993</v>
          </cell>
          <cell r="P202">
            <v>1351.3220000000001</v>
          </cell>
          <cell r="Q202">
            <v>1744.9470000000001</v>
          </cell>
          <cell r="R202">
            <v>2545.2629999999999</v>
          </cell>
          <cell r="S202">
            <v>2817.2350000000001</v>
          </cell>
          <cell r="T202">
            <v>5475.6030000000001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62671.523000000001</v>
          </cell>
          <cell r="N203">
            <v>18947.281999999999</v>
          </cell>
          <cell r="O203">
            <v>3376.8789999999999</v>
          </cell>
          <cell r="P203">
            <v>3718.2119999999995</v>
          </cell>
          <cell r="Q203">
            <v>4484.1489999999994</v>
          </cell>
          <cell r="R203">
            <v>7581.3689999999988</v>
          </cell>
          <cell r="S203">
            <v>8821.3019999999997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5849.4319999999998</v>
          </cell>
          <cell r="N204">
            <v>1627.11</v>
          </cell>
          <cell r="O204">
            <v>162.815</v>
          </cell>
          <cell r="P204">
            <v>321.32400000000001</v>
          </cell>
          <cell r="Q204">
            <v>397.96899999999999</v>
          </cell>
          <cell r="R204">
            <v>685.61699999999996</v>
          </cell>
          <cell r="S204">
            <v>864.49199999999996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19999.495999999999</v>
          </cell>
          <cell r="N205">
            <v>345.84399999999999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3127.0909999999999</v>
          </cell>
          <cell r="S205">
            <v>4213.6170000000002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50.484999999999999</v>
          </cell>
          <cell r="O206">
            <v>11.341999999999999</v>
          </cell>
          <cell r="P206">
            <v>56.588999999999999</v>
          </cell>
          <cell r="Q206">
            <v>134</v>
          </cell>
          <cell r="R206">
            <v>444.96899999999999</v>
          </cell>
          <cell r="S206">
            <v>763.06700000000001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90.927999999999997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593.50700000000006</v>
          </cell>
          <cell r="S207">
            <v>1130.212</v>
          </cell>
          <cell r="T207">
            <v>4920.0219999999999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9085.6779999999999</v>
          </cell>
          <cell r="N208">
            <v>70.819999999999993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827.71800000000007</v>
          </cell>
          <cell r="S208">
            <v>1345.136</v>
          </cell>
          <cell r="T208">
            <v>6422.5009999999993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846.45500000000004</v>
          </cell>
          <cell r="N209">
            <v>11.263999999999999</v>
          </cell>
          <cell r="O209">
            <v>2.681</v>
          </cell>
          <cell r="P209">
            <v>16.561</v>
          </cell>
          <cell r="Q209">
            <v>29.234000000000002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260.77999999999997</v>
          </cell>
          <cell r="N210">
            <v>66.289000000000001</v>
          </cell>
          <cell r="O210">
            <v>9.0090000000000003</v>
          </cell>
          <cell r="P210">
            <v>23.048999999999999</v>
          </cell>
          <cell r="Q210">
            <v>27.957000000000001</v>
          </cell>
          <cell r="R210">
            <v>44.618000000000002</v>
          </cell>
          <cell r="S210">
            <v>41.302999999999997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1654.9960000000001</v>
          </cell>
          <cell r="O211">
            <v>233.488</v>
          </cell>
          <cell r="P211">
            <v>765.55099999999993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4151.7860000000001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137458.51300000001</v>
          </cell>
          <cell r="N212">
            <v>29260.95</v>
          </cell>
          <cell r="O212">
            <v>4751.5559999999996</v>
          </cell>
          <cell r="P212">
            <v>7062.8490000000002</v>
          </cell>
          <cell r="Q212">
            <v>9457.2180000000008</v>
          </cell>
          <cell r="R212">
            <v>17319.146000000001</v>
          </cell>
          <cell r="S212">
            <v>22418.75</v>
          </cell>
          <cell r="T212">
            <v>47188.044000000002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44190.324999999997</v>
          </cell>
          <cell r="N213">
            <v>18343.772000000001</v>
          </cell>
          <cell r="O213">
            <v>3500.8850000000002</v>
          </cell>
          <cell r="P213">
            <v>4152.4520000000002</v>
          </cell>
          <cell r="Q213">
            <v>4870.4619999999995</v>
          </cell>
          <cell r="R213">
            <v>4670.491</v>
          </cell>
          <cell r="S213">
            <v>3429.8440000000001</v>
          </cell>
          <cell r="T213">
            <v>5222.4190000000008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13.191000000000001</v>
          </cell>
          <cell r="N214">
            <v>3.4380000000000002</v>
          </cell>
          <cell r="O214">
            <v>0.45400000000000001</v>
          </cell>
          <cell r="P214">
            <v>1.161</v>
          </cell>
          <cell r="Q214">
            <v>1.21</v>
          </cell>
          <cell r="R214">
            <v>1.6859999999999999</v>
          </cell>
          <cell r="S214">
            <v>1.7490000000000001</v>
          </cell>
          <cell r="T214">
            <v>3.4929999999999999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14.673999999999999</v>
          </cell>
          <cell r="N215">
            <v>1.603</v>
          </cell>
          <cell r="O215">
            <v>0.23899999999999999</v>
          </cell>
          <cell r="P215">
            <v>0.81400000000000006</v>
          </cell>
          <cell r="Q215">
            <v>1.012</v>
          </cell>
          <cell r="R215">
            <v>2.3959999999999999</v>
          </cell>
          <cell r="S215">
            <v>3.097</v>
          </cell>
          <cell r="T215">
            <v>5.5129999999999999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1047.1890000000001</v>
          </cell>
          <cell r="N216">
            <v>633.95399999999995</v>
          </cell>
          <cell r="O216">
            <v>58.926000000000002</v>
          </cell>
          <cell r="P216">
            <v>78.078000000000003</v>
          </cell>
          <cell r="Q216">
            <v>61.811000000000007</v>
          </cell>
          <cell r="R216">
            <v>61.242000000000004</v>
          </cell>
          <cell r="S216">
            <v>62.536999999999999</v>
          </cell>
          <cell r="T216">
            <v>90.641000000000005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38.027000000000001</v>
          </cell>
          <cell r="N217">
            <v>6.0140000000000002</v>
          </cell>
          <cell r="O217">
            <v>0.71100000000000008</v>
          </cell>
          <cell r="P217">
            <v>0.93300000000000005</v>
          </cell>
          <cell r="Q217">
            <v>1.542</v>
          </cell>
          <cell r="R217">
            <v>2.7359999999999998</v>
          </cell>
          <cell r="S217">
            <v>4.5139999999999993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385.00900000000001</v>
          </cell>
          <cell r="N218">
            <v>96.694999999999993</v>
          </cell>
          <cell r="O218">
            <v>11.288</v>
          </cell>
          <cell r="P218">
            <v>19.491</v>
          </cell>
          <cell r="Q218">
            <v>24.192</v>
          </cell>
          <cell r="R218">
            <v>33.774999999999999</v>
          </cell>
          <cell r="S218">
            <v>51.712000000000003</v>
          </cell>
          <cell r="T218">
            <v>147.85599999999999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534.51499999999999</v>
          </cell>
          <cell r="N219">
            <v>281.101</v>
          </cell>
          <cell r="O219">
            <v>51.77</v>
          </cell>
          <cell r="P219">
            <v>43.082000000000001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13.992000000000001</v>
          </cell>
          <cell r="O220">
            <v>2.0609999999999999</v>
          </cell>
          <cell r="P220">
            <v>2.9480000000000004</v>
          </cell>
          <cell r="Q220">
            <v>6.5679999999999996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657.01099999999997</v>
          </cell>
          <cell r="N221">
            <v>39.414999999999999</v>
          </cell>
          <cell r="O221">
            <v>3.964</v>
          </cell>
          <cell r="P221">
            <v>12.241999999999999</v>
          </cell>
          <cell r="Q221">
            <v>24.704000000000001</v>
          </cell>
          <cell r="R221">
            <v>58.838999999999999</v>
          </cell>
          <cell r="S221">
            <v>83.915000000000006</v>
          </cell>
          <cell r="T221">
            <v>433.93200000000002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333.61700000000002</v>
          </cell>
          <cell r="N222">
            <v>3.7240000000000002</v>
          </cell>
          <cell r="O222">
            <v>0.80600000000000005</v>
          </cell>
          <cell r="P222">
            <v>3.222</v>
          </cell>
          <cell r="Q222">
            <v>7.7420000000000009</v>
          </cell>
          <cell r="R222">
            <v>21.591999999999999</v>
          </cell>
          <cell r="S222">
            <v>32.203000000000003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214.83199999999999</v>
          </cell>
          <cell r="N223">
            <v>1.3640000000000001</v>
          </cell>
          <cell r="O223">
            <v>0.22700000000000001</v>
          </cell>
          <cell r="P223">
            <v>1.2030000000000001</v>
          </cell>
          <cell r="Q223">
            <v>3.843</v>
          </cell>
          <cell r="R223">
            <v>11.786999999999999</v>
          </cell>
          <cell r="S223">
            <v>18.786000000000001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3.1309999999999998</v>
          </cell>
          <cell r="N224">
            <v>0.25</v>
          </cell>
          <cell r="O224">
            <v>2.3E-2</v>
          </cell>
          <cell r="P224">
            <v>0.121</v>
          </cell>
          <cell r="Q224">
            <v>0.32100000000000001</v>
          </cell>
          <cell r="R224">
            <v>0.45900000000000002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3.6789999999999998</v>
          </cell>
          <cell r="N225">
            <v>0.505</v>
          </cell>
          <cell r="O225">
            <v>5.5E-2</v>
          </cell>
          <cell r="P225">
            <v>0.14699999999999999</v>
          </cell>
          <cell r="Q225">
            <v>0.373</v>
          </cell>
          <cell r="R225">
            <v>0.51600000000000001</v>
          </cell>
          <cell r="S225">
            <v>0.60499999999999998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166.54400000000001</v>
          </cell>
          <cell r="P226">
            <v>335.584</v>
          </cell>
          <cell r="Q226">
            <v>298.22500000000002</v>
          </cell>
          <cell r="R226">
            <v>310.57399999999996</v>
          </cell>
          <cell r="S226">
            <v>278.98899999999998</v>
          </cell>
          <cell r="T226">
            <v>565.06399999999996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0.52600000000000002</v>
          </cell>
          <cell r="P227">
            <v>1.2949999999999999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5.8360000000000003</v>
          </cell>
          <cell r="N228">
            <v>0.124</v>
          </cell>
          <cell r="O228">
            <v>1.4E-2</v>
          </cell>
          <cell r="P228">
            <v>5.5E-2</v>
          </cell>
          <cell r="Q228">
            <v>0.184</v>
          </cell>
          <cell r="R228">
            <v>0.36099999999999999</v>
          </cell>
          <cell r="S228">
            <v>0.57199999999999995</v>
          </cell>
          <cell r="T228">
            <v>4.5259999999999998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258.84899999999999</v>
          </cell>
          <cell r="N229">
            <v>2.0379999999999998</v>
          </cell>
          <cell r="O229">
            <v>0.38600000000000001</v>
          </cell>
          <cell r="P229">
            <v>1.6559999999999999</v>
          </cell>
          <cell r="Q229">
            <v>5.181</v>
          </cell>
          <cell r="R229">
            <v>14.11</v>
          </cell>
          <cell r="S229">
            <v>26.440999999999999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46.281999999999996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4.3010000000000002</v>
          </cell>
          <cell r="S230">
            <v>4.6660000000000004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53.981000000000002</v>
          </cell>
          <cell r="O231">
            <v>10.217000000000001</v>
          </cell>
          <cell r="P231">
            <v>14.181000000000001</v>
          </cell>
          <cell r="Q231">
            <v>13.941000000000001</v>
          </cell>
          <cell r="R231">
            <v>18.221</v>
          </cell>
          <cell r="S231">
            <v>18.875</v>
          </cell>
          <cell r="T231">
            <v>41.036999999999992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65.045000000000002</v>
          </cell>
          <cell r="N232">
            <v>1.4990000000000001</v>
          </cell>
          <cell r="O232">
            <v>0.26600000000000001</v>
          </cell>
          <cell r="P232">
            <v>0.82</v>
          </cell>
          <cell r="Q232">
            <v>2.4130000000000003</v>
          </cell>
          <cell r="R232">
            <v>7.2319999999999993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58.597000000000001</v>
          </cell>
          <cell r="N233">
            <v>12.802</v>
          </cell>
          <cell r="O233">
            <v>2.1559999999999997</v>
          </cell>
          <cell r="P233">
            <v>7.0590000000000002</v>
          </cell>
          <cell r="Q233">
            <v>14.411999999999999</v>
          </cell>
          <cell r="R233">
            <v>10.816000000000001</v>
          </cell>
          <cell r="S233">
            <v>4.66</v>
          </cell>
          <cell r="T233">
            <v>6.6920000000000002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339.50900000000001</v>
          </cell>
          <cell r="O234">
            <v>43.043999999999997</v>
          </cell>
          <cell r="P234">
            <v>113.251</v>
          </cell>
          <cell r="Q234">
            <v>233.58600000000001</v>
          </cell>
          <cell r="R234">
            <v>375.85199999999998</v>
          </cell>
          <cell r="S234">
            <v>377.47300000000001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0.63500000000000001</v>
          </cell>
          <cell r="O235">
            <v>5.2000000000000005E-2</v>
          </cell>
          <cell r="P235">
            <v>7.4999999999999997E-2</v>
          </cell>
          <cell r="Q235">
            <v>0.10600000000000001</v>
          </cell>
          <cell r="R235">
            <v>0.14699999999999999</v>
          </cell>
          <cell r="S235">
            <v>0.25</v>
          </cell>
          <cell r="T235">
            <v>0.97299999999999998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7.5999999999999998E-2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0.51200000000000001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1.8260000000000001</v>
          </cell>
          <cell r="N237">
            <v>0.19</v>
          </cell>
          <cell r="O237">
            <v>3.1E-2</v>
          </cell>
          <cell r="P237">
            <v>4.1000000000000002E-2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0.89600000000000002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259.28800000000001</v>
          </cell>
          <cell r="N238">
            <v>3.03</v>
          </cell>
          <cell r="O238">
            <v>0.81699999999999995</v>
          </cell>
          <cell r="P238">
            <v>2.4489999999999998</v>
          </cell>
          <cell r="Q238">
            <v>5.9889999999999999</v>
          </cell>
          <cell r="R238">
            <v>20.375</v>
          </cell>
          <cell r="S238">
            <v>42.655000000000001</v>
          </cell>
          <cell r="T238">
            <v>183.97300000000001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982.90599999999995</v>
          </cell>
          <cell r="N239">
            <v>238.858</v>
          </cell>
          <cell r="O239">
            <v>38.843000000000004</v>
          </cell>
          <cell r="P239">
            <v>61.346000000000004</v>
          </cell>
          <cell r="Q239">
            <v>77.228999999999999</v>
          </cell>
          <cell r="R239">
            <v>120.99199999999999</v>
          </cell>
          <cell r="S239">
            <v>165.26300000000001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316.65100000000001</v>
          </cell>
          <cell r="N240">
            <v>118.354</v>
          </cell>
          <cell r="O240">
            <v>32.872</v>
          </cell>
          <cell r="P240">
            <v>32.295999999999999</v>
          </cell>
          <cell r="Q240">
            <v>45.658000000000001</v>
          </cell>
          <cell r="R240">
            <v>33.037999999999997</v>
          </cell>
          <cell r="S240">
            <v>19.688000000000002</v>
          </cell>
          <cell r="T240">
            <v>34.744999999999997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332.26499999999999</v>
          </cell>
          <cell r="N241">
            <v>5.0830000000000002</v>
          </cell>
          <cell r="O241">
            <v>1.2629999999999999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116.86199999999999</v>
          </cell>
          <cell r="O242">
            <v>23.844999999999999</v>
          </cell>
          <cell r="P242">
            <v>28.951000000000001</v>
          </cell>
          <cell r="Q242">
            <v>39.085999999999999</v>
          </cell>
          <cell r="R242">
            <v>39.647000000000006</v>
          </cell>
          <cell r="S242">
            <v>34.067</v>
          </cell>
          <cell r="T242">
            <v>51.642000000000003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424.48599999999999</v>
          </cell>
          <cell r="N243">
            <v>151.011</v>
          </cell>
          <cell r="O243">
            <v>33.51</v>
          </cell>
          <cell r="P243">
            <v>38.631999999999998</v>
          </cell>
          <cell r="Q243">
            <v>48.277000000000001</v>
          </cell>
          <cell r="R243">
            <v>45.282000000000004</v>
          </cell>
          <cell r="S243">
            <v>36.204999999999998</v>
          </cell>
          <cell r="T243">
            <v>71.569000000000017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4.9619999999999997</v>
          </cell>
          <cell r="Q244">
            <v>14.423999999999999</v>
          </cell>
          <cell r="R244">
            <v>39.758000000000003</v>
          </cell>
          <cell r="S244">
            <v>59.83</v>
          </cell>
          <cell r="T244">
            <v>383.13200000000001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0.10199999999999999</v>
          </cell>
          <cell r="P245">
            <v>0.23499999999999999</v>
          </cell>
          <cell r="Q245">
            <v>0.374</v>
          </cell>
          <cell r="R245">
            <v>0.42400000000000004</v>
          </cell>
          <cell r="S245">
            <v>0.91400000000000003</v>
          </cell>
          <cell r="T245">
            <v>2.6019999999999999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46.704000000000001</v>
          </cell>
          <cell r="O246">
            <v>13.109</v>
          </cell>
          <cell r="P246">
            <v>15.963000000000001</v>
          </cell>
          <cell r="Q246">
            <v>24.152000000000001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226.41399999999999</v>
          </cell>
          <cell r="N247">
            <v>16.010999999999999</v>
          </cell>
          <cell r="O247">
            <v>2.7760000000000002</v>
          </cell>
          <cell r="P247">
            <v>8.6280000000000001</v>
          </cell>
          <cell r="Q247">
            <v>13.286</v>
          </cell>
          <cell r="R247">
            <v>26.95</v>
          </cell>
          <cell r="S247">
            <v>38.685000000000002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305.51299999999998</v>
          </cell>
          <cell r="N248">
            <v>131.55199999999999</v>
          </cell>
          <cell r="O248">
            <v>31.872</v>
          </cell>
          <cell r="P248">
            <v>26.148000000000003</v>
          </cell>
          <cell r="Q248">
            <v>29.548999999999999</v>
          </cell>
          <cell r="R248">
            <v>26.463000000000001</v>
          </cell>
          <cell r="S248">
            <v>22.045000000000002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192.56700000000001</v>
          </cell>
          <cell r="N249">
            <v>9.9380000000000006</v>
          </cell>
          <cell r="O249">
            <v>1.4590000000000001</v>
          </cell>
          <cell r="P249">
            <v>3.7280000000000002</v>
          </cell>
          <cell r="Q249">
            <v>9.1169999999999991</v>
          </cell>
          <cell r="R249">
            <v>21.646000000000001</v>
          </cell>
          <cell r="S249">
            <v>28.902000000000001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19110.344000000001</v>
          </cell>
          <cell r="N250">
            <v>2598.67</v>
          </cell>
          <cell r="O250">
            <v>186.881</v>
          </cell>
          <cell r="P250">
            <v>547.01300000000003</v>
          </cell>
          <cell r="Q250">
            <v>913.26200000000006</v>
          </cell>
          <cell r="R250">
            <v>1978.7529999999997</v>
          </cell>
          <cell r="S250">
            <v>3115.5910000000003</v>
          </cell>
          <cell r="T250">
            <v>9770.1740000000009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500.41199999999998</v>
          </cell>
          <cell r="N251">
            <v>85.135999999999996</v>
          </cell>
          <cell r="O251">
            <v>9.6819999999999986</v>
          </cell>
          <cell r="P251">
            <v>24.408999999999999</v>
          </cell>
          <cell r="Q251">
            <v>36.187999999999995</v>
          </cell>
          <cell r="R251">
            <v>60.584000000000003</v>
          </cell>
          <cell r="S251">
            <v>69.135000000000005</v>
          </cell>
          <cell r="T251">
            <v>215.27799999999999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5.8040000000000003</v>
          </cell>
          <cell r="O252">
            <v>0.81899999999999995</v>
          </cell>
          <cell r="P252">
            <v>1.4590000000000001</v>
          </cell>
          <cell r="Q252">
            <v>1.256</v>
          </cell>
          <cell r="R252">
            <v>1.4079999999999999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101.95099999999999</v>
          </cell>
          <cell r="N253">
            <v>34.915999999999997</v>
          </cell>
          <cell r="O253">
            <v>7.8380000000000001</v>
          </cell>
          <cell r="P253">
            <v>10.254000000000001</v>
          </cell>
          <cell r="Q253">
            <v>15.122999999999999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728.85299999999995</v>
          </cell>
          <cell r="O254">
            <v>157.602</v>
          </cell>
          <cell r="P254">
            <v>151.34899999999999</v>
          </cell>
          <cell r="Q254">
            <v>187.37700000000001</v>
          </cell>
          <cell r="R254">
            <v>164.58500000000001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31.821999999999999</v>
          </cell>
          <cell r="N255">
            <v>2.7839999999999998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4.4130000000000003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1.2949999999999999</v>
          </cell>
          <cell r="O256">
            <v>0.29599999999999999</v>
          </cell>
          <cell r="P256">
            <v>0.88300000000000001</v>
          </cell>
          <cell r="Q256">
            <v>2.706</v>
          </cell>
          <cell r="R256">
            <v>9.6260000000000012</v>
          </cell>
          <cell r="S256">
            <v>20.675000000000001</v>
          </cell>
          <cell r="T256">
            <v>89.798000000000002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3.5579999999999998</v>
          </cell>
          <cell r="O257">
            <v>1.1989999999999998</v>
          </cell>
          <cell r="P257">
            <v>5.6749999999999998</v>
          </cell>
          <cell r="Q257">
            <v>9.3219999999999992</v>
          </cell>
          <cell r="R257">
            <v>20.957000000000001</v>
          </cell>
          <cell r="S257">
            <v>24.332999999999998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0.24199999999999999</v>
          </cell>
          <cell r="O258">
            <v>3.8000000000000006E-2</v>
          </cell>
          <cell r="P258">
            <v>0.17</v>
          </cell>
          <cell r="Q258">
            <v>0.317</v>
          </cell>
          <cell r="R258">
            <v>1.014</v>
          </cell>
          <cell r="S258">
            <v>1.4830000000000001</v>
          </cell>
          <cell r="T258">
            <v>9.9829999999999988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279.12099999999998</v>
          </cell>
          <cell r="N259">
            <v>1.71</v>
          </cell>
          <cell r="O259">
            <v>0.59099999999999997</v>
          </cell>
          <cell r="P259">
            <v>2.0529999999999999</v>
          </cell>
          <cell r="Q259">
            <v>5.1849999999999996</v>
          </cell>
          <cell r="R259">
            <v>21.611999999999998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74.037000000000006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14.154999999999999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153.09299999999999</v>
          </cell>
          <cell r="N261">
            <v>1.1830000000000001</v>
          </cell>
          <cell r="O261">
            <v>0.21400000000000002</v>
          </cell>
          <cell r="P261">
            <v>0.84199999999999997</v>
          </cell>
          <cell r="Q261">
            <v>3.06</v>
          </cell>
          <cell r="R261">
            <v>13.71</v>
          </cell>
          <cell r="S261">
            <v>17.995000000000001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94.394000000000005</v>
          </cell>
          <cell r="N262">
            <v>19.808</v>
          </cell>
          <cell r="O262">
            <v>2.89</v>
          </cell>
          <cell r="P262">
            <v>5.2359999999999998</v>
          </cell>
          <cell r="Q262">
            <v>8.1639999999999997</v>
          </cell>
          <cell r="R262">
            <v>11.137</v>
          </cell>
          <cell r="S262">
            <v>12.69</v>
          </cell>
          <cell r="T262">
            <v>34.469000000000001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40.335999999999999</v>
          </cell>
          <cell r="O263">
            <v>4.7219999999999995</v>
          </cell>
          <cell r="P263">
            <v>9.83</v>
          </cell>
          <cell r="Q263">
            <v>12.409000000000001</v>
          </cell>
          <cell r="R263">
            <v>16.48</v>
          </cell>
          <cell r="S263">
            <v>17.947000000000003</v>
          </cell>
          <cell r="T263">
            <v>58.460999999999999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82.933999999999997</v>
          </cell>
          <cell r="N264">
            <v>15.03</v>
          </cell>
          <cell r="O264">
            <v>2.2480000000000002</v>
          </cell>
          <cell r="P264">
            <v>6.2910000000000004</v>
          </cell>
          <cell r="Q264">
            <v>7.4689999999999994</v>
          </cell>
          <cell r="R264">
            <v>9.7810000000000006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16.690999999999999</v>
          </cell>
          <cell r="N265">
            <v>7.31</v>
          </cell>
          <cell r="O265">
            <v>1.3959999999999999</v>
          </cell>
          <cell r="P265">
            <v>1.347</v>
          </cell>
          <cell r="Q265">
            <v>1.3089999999999999</v>
          </cell>
          <cell r="R265">
            <v>1.327</v>
          </cell>
          <cell r="S265">
            <v>1.3660000000000001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2829.9050000000002</v>
          </cell>
          <cell r="N266">
            <v>1153.8689999999999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49.423000000000002</v>
          </cell>
          <cell r="O267">
            <v>10.34</v>
          </cell>
          <cell r="P267">
            <v>11.704000000000001</v>
          </cell>
          <cell r="Q267">
            <v>13.27</v>
          </cell>
          <cell r="R267">
            <v>12.462</v>
          </cell>
          <cell r="S267">
            <v>9.3719999999999999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48.936999999999998</v>
          </cell>
          <cell r="N268">
            <v>0.56399999999999995</v>
          </cell>
          <cell r="O268">
            <v>0.17</v>
          </cell>
          <cell r="P268">
            <v>0.50900000000000001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34.674999999999997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7.5640000000000001</v>
          </cell>
          <cell r="N269">
            <v>0.76400000000000001</v>
          </cell>
          <cell r="O269">
            <v>9.4E-2</v>
          </cell>
          <cell r="P269">
            <v>0.26600000000000001</v>
          </cell>
          <cell r="Q269">
            <v>0.48299999999999998</v>
          </cell>
          <cell r="R269">
            <v>1.1179999999999999</v>
          </cell>
          <cell r="S269">
            <v>1.421</v>
          </cell>
          <cell r="T269">
            <v>3.4180000000000001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0.16900000000000001</v>
          </cell>
          <cell r="P270">
            <v>0.82099999999999995</v>
          </cell>
          <cell r="Q270">
            <v>2.2039999999999997</v>
          </cell>
          <cell r="R270">
            <v>7.2249999999999996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1302.8820000000001</v>
          </cell>
          <cell r="N271">
            <v>11.686999999999999</v>
          </cell>
          <cell r="O271">
            <v>2.4870000000000001</v>
          </cell>
          <cell r="P271">
            <v>11.984</v>
          </cell>
          <cell r="Q271">
            <v>31.364999999999998</v>
          </cell>
          <cell r="R271">
            <v>73.590999999999994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2.1640000000000001</v>
          </cell>
          <cell r="N272">
            <v>0.17899999999999999</v>
          </cell>
          <cell r="O272">
            <v>3.2000000000000001E-2</v>
          </cell>
          <cell r="P272">
            <v>7.3999999999999996E-2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0.92700000000000005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21.989000000000001</v>
          </cell>
          <cell r="N273">
            <v>9.4079999999999995</v>
          </cell>
          <cell r="O273">
            <v>1.9430000000000001</v>
          </cell>
          <cell r="P273">
            <v>2.073</v>
          </cell>
          <cell r="Q273">
            <v>1.9729999999999999</v>
          </cell>
          <cell r="R273">
            <v>2.0150000000000001</v>
          </cell>
          <cell r="S273">
            <v>1.7909999999999999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44.860999999999997</v>
          </cell>
          <cell r="N274">
            <v>13.746</v>
          </cell>
          <cell r="O274">
            <v>2.976</v>
          </cell>
          <cell r="P274">
            <v>3.3220000000000001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116.68300000000001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3.2890000000000001</v>
          </cell>
          <cell r="R275">
            <v>9.1639999999999997</v>
          </cell>
          <cell r="S275">
            <v>20.433999999999997</v>
          </cell>
          <cell r="T275">
            <v>78.617000000000004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49.911999999999999</v>
          </cell>
          <cell r="N276">
            <v>23.344000000000001</v>
          </cell>
          <cell r="O276">
            <v>4.4000000000000004</v>
          </cell>
          <cell r="P276">
            <v>4.4090000000000007</v>
          </cell>
          <cell r="Q276">
            <v>4.8220000000000001</v>
          </cell>
          <cell r="R276">
            <v>4.3169999999999993</v>
          </cell>
          <cell r="S276">
            <v>3.5469999999999997</v>
          </cell>
          <cell r="T276">
            <v>5.0730000000000004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2.8039999999999998</v>
          </cell>
          <cell r="O277">
            <v>0.22900000000000001</v>
          </cell>
          <cell r="P277">
            <v>0.43600000000000005</v>
          </cell>
          <cell r="Q277">
            <v>0.48199999999999998</v>
          </cell>
          <cell r="R277">
            <v>0.92199999999999993</v>
          </cell>
          <cell r="S277">
            <v>1.4330000000000001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42.343000000000004</v>
          </cell>
          <cell r="R278">
            <v>132.62099999999998</v>
          </cell>
          <cell r="S278">
            <v>238.483</v>
          </cell>
          <cell r="T278">
            <v>1912.5640000000001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166.08799999999999</v>
          </cell>
          <cell r="O279">
            <v>32.448</v>
          </cell>
          <cell r="P279">
            <v>37.353999999999999</v>
          </cell>
          <cell r="Q279">
            <v>35.156999999999996</v>
          </cell>
          <cell r="R279">
            <v>37.402999999999999</v>
          </cell>
          <cell r="S279">
            <v>36.224000000000004</v>
          </cell>
          <cell r="T279">
            <v>74.487000000000009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2.0419999999999998</v>
          </cell>
          <cell r="O280">
            <v>0.26</v>
          </cell>
          <cell r="P280">
            <v>1.66</v>
          </cell>
          <cell r="Q280">
            <v>3.4950000000000001</v>
          </cell>
          <cell r="R280">
            <v>11.582000000000001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5.7030000000000003</v>
          </cell>
          <cell r="N281">
            <v>0.159</v>
          </cell>
          <cell r="O281">
            <v>1.7000000000000001E-2</v>
          </cell>
          <cell r="P281">
            <v>9.4E-2</v>
          </cell>
          <cell r="Q281">
            <v>0.36899999999999999</v>
          </cell>
          <cell r="R281">
            <v>0.45500000000000002</v>
          </cell>
          <cell r="S281">
            <v>0.70399999999999996</v>
          </cell>
          <cell r="T281">
            <v>3.9049999999999998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1.8000000000000002E-2</v>
          </cell>
          <cell r="P282">
            <v>5.8000000000000003E-2</v>
          </cell>
          <cell r="Q282">
            <v>0.128</v>
          </cell>
          <cell r="R282">
            <v>0.23700000000000002</v>
          </cell>
          <cell r="S282">
            <v>0.27300000000000002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169.44499999999999</v>
          </cell>
          <cell r="N283">
            <v>54.070999999999998</v>
          </cell>
          <cell r="O283">
            <v>7.4770000000000003</v>
          </cell>
          <cell r="P283">
            <v>13.192</v>
          </cell>
          <cell r="Q283">
            <v>15.343</v>
          </cell>
          <cell r="R283">
            <v>18.440999999999999</v>
          </cell>
          <cell r="S283">
            <v>19.861000000000001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314.59399999999999</v>
          </cell>
          <cell r="N284">
            <v>155.69999999999999</v>
          </cell>
          <cell r="O284">
            <v>32.517000000000003</v>
          </cell>
          <cell r="P284">
            <v>29.058</v>
          </cell>
          <cell r="Q284">
            <v>25.611000000000001</v>
          </cell>
          <cell r="R284">
            <v>22.278000000000002</v>
          </cell>
          <cell r="S284">
            <v>19.679000000000002</v>
          </cell>
          <cell r="T284">
            <v>29.751000000000001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2.9649999999999999</v>
          </cell>
          <cell r="O285">
            <v>0.36799999999999999</v>
          </cell>
          <cell r="P285">
            <v>0.77500000000000002</v>
          </cell>
          <cell r="Q285">
            <v>1.335</v>
          </cell>
          <cell r="R285">
            <v>1.6779999999999999</v>
          </cell>
          <cell r="S285">
            <v>1.9160000000000001</v>
          </cell>
          <cell r="T285">
            <v>4.4669999999999996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60.780999999999999</v>
          </cell>
          <cell r="O286">
            <v>14.8</v>
          </cell>
          <cell r="P286">
            <v>22.257000000000001</v>
          </cell>
          <cell r="Q286">
            <v>28.802</v>
          </cell>
          <cell r="R286">
            <v>31.914999999999999</v>
          </cell>
          <cell r="S286">
            <v>25.457000000000001</v>
          </cell>
          <cell r="T286">
            <v>46.499000000000002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72.552000000000007</v>
          </cell>
          <cell r="N287">
            <v>21.716999999999999</v>
          </cell>
          <cell r="O287">
            <v>3.6180000000000003</v>
          </cell>
          <cell r="P287">
            <v>6.2089999999999996</v>
          </cell>
          <cell r="Q287">
            <v>7.1610000000000005</v>
          </cell>
          <cell r="R287">
            <v>7.270999999999999</v>
          </cell>
          <cell r="S287">
            <v>7.0129999999999999</v>
          </cell>
          <cell r="T287">
            <v>19.562999999999999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81.885000000000005</v>
          </cell>
          <cell r="N288">
            <v>1.069</v>
          </cell>
          <cell r="O288">
            <v>0.28899999999999998</v>
          </cell>
          <cell r="P288">
            <v>1.034</v>
          </cell>
          <cell r="Q288">
            <v>2.98</v>
          </cell>
          <cell r="R288">
            <v>6.0579999999999998</v>
          </cell>
          <cell r="S288">
            <v>12.059000000000001</v>
          </cell>
          <cell r="T288">
            <v>58.396000000000001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336.09300000000002</v>
          </cell>
          <cell r="N289">
            <v>2.5830000000000002</v>
          </cell>
          <cell r="O289">
            <v>0.48899999999999999</v>
          </cell>
          <cell r="P289">
            <v>2.1269999999999998</v>
          </cell>
          <cell r="Q289">
            <v>10.622</v>
          </cell>
          <cell r="R289">
            <v>34.444000000000003</v>
          </cell>
          <cell r="S289">
            <v>52.283000000000001</v>
          </cell>
          <cell r="T289">
            <v>233.54499999999999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4.3650000000000002</v>
          </cell>
          <cell r="N290">
            <v>6.2E-2</v>
          </cell>
          <cell r="O290">
            <v>1.3000000000000001E-2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21035.724999999999</v>
          </cell>
          <cell r="N291">
            <v>6184.7089999999998</v>
          </cell>
          <cell r="O291">
            <v>1393.6489999999999</v>
          </cell>
          <cell r="P291">
            <v>1276.9080000000001</v>
          </cell>
          <cell r="Q291">
            <v>1295.9490000000001</v>
          </cell>
          <cell r="R291">
            <v>2217.5039999999999</v>
          </cell>
          <cell r="S291">
            <v>2884.4049999999997</v>
          </cell>
          <cell r="T291">
            <v>5782.6009999999997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3600.3879999999999</v>
          </cell>
          <cell r="N292">
            <v>647.13599999999997</v>
          </cell>
          <cell r="O292">
            <v>96.551999999999992</v>
          </cell>
          <cell r="P292">
            <v>264.024</v>
          </cell>
          <cell r="Q292">
            <v>333.06400000000002</v>
          </cell>
          <cell r="R292">
            <v>489.50700000000001</v>
          </cell>
          <cell r="S292">
            <v>575.78899999999999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844.63199999999995</v>
          </cell>
          <cell r="N293">
            <v>191.46600000000001</v>
          </cell>
          <cell r="O293">
            <v>46.097999999999999</v>
          </cell>
          <cell r="P293">
            <v>59.835000000000001</v>
          </cell>
          <cell r="Q293">
            <v>59.313999999999993</v>
          </cell>
          <cell r="R293">
            <v>90.604000000000013</v>
          </cell>
          <cell r="S293">
            <v>132.02100000000002</v>
          </cell>
          <cell r="T293">
            <v>265.29399999999998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22.640999999999998</v>
          </cell>
          <cell r="Q294">
            <v>28.537000000000003</v>
          </cell>
          <cell r="R294">
            <v>40.411000000000001</v>
          </cell>
          <cell r="S294">
            <v>38.319000000000003</v>
          </cell>
          <cell r="T294">
            <v>74.138999999999996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72.825000000000003</v>
          </cell>
          <cell r="N295">
            <v>0.95199999999999996</v>
          </cell>
          <cell r="O295">
            <v>0.15</v>
          </cell>
          <cell r="P295">
            <v>0.59299999999999997</v>
          </cell>
          <cell r="Q295">
            <v>1.282</v>
          </cell>
          <cell r="R295">
            <v>5.056</v>
          </cell>
          <cell r="S295">
            <v>8.6120000000000001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88.224000000000004</v>
          </cell>
          <cell r="N296">
            <v>2.6640000000000001</v>
          </cell>
          <cell r="O296">
            <v>0.40600000000000003</v>
          </cell>
          <cell r="P296">
            <v>0.90500000000000003</v>
          </cell>
          <cell r="Q296">
            <v>2.1539999999999999</v>
          </cell>
          <cell r="R296">
            <v>6.165</v>
          </cell>
          <cell r="S296">
            <v>11.911000000000001</v>
          </cell>
          <cell r="T296">
            <v>64.019000000000005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10.409000000000001</v>
          </cell>
          <cell r="O297">
            <v>2.4750000000000001</v>
          </cell>
          <cell r="P297">
            <v>8.2170000000000005</v>
          </cell>
          <cell r="Q297">
            <v>21.826000000000001</v>
          </cell>
          <cell r="R297">
            <v>75.016999999999996</v>
          </cell>
          <cell r="S297">
            <v>150.49099999999999</v>
          </cell>
          <cell r="T297">
            <v>1171.2850000000001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539.63300000000004</v>
          </cell>
          <cell r="N298">
            <v>171.89500000000001</v>
          </cell>
          <cell r="O298">
            <v>46.173999999999999</v>
          </cell>
          <cell r="P298">
            <v>62.344999999999999</v>
          </cell>
          <cell r="Q298">
            <v>94.1</v>
          </cell>
          <cell r="R298">
            <v>71.558999999999997</v>
          </cell>
          <cell r="S298">
            <v>39.103999999999999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36.042999999999999</v>
          </cell>
          <cell r="N299">
            <v>3.4089999999999998</v>
          </cell>
          <cell r="O299">
            <v>0.35399999999999998</v>
          </cell>
          <cell r="P299">
            <v>0.65700000000000003</v>
          </cell>
          <cell r="Q299">
            <v>1.3639999999999999</v>
          </cell>
          <cell r="R299">
            <v>2.4590000000000001</v>
          </cell>
          <cell r="S299">
            <v>4.0579999999999998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16.138000000000002</v>
          </cell>
          <cell r="O300">
            <v>3.6909999999999998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26.478999999999999</v>
          </cell>
          <cell r="O301">
            <v>3.31</v>
          </cell>
          <cell r="P301">
            <v>9.3209999999999997</v>
          </cell>
          <cell r="Q301">
            <v>17.193999999999999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64.694999999999993</v>
          </cell>
          <cell r="N302">
            <v>16.207000000000001</v>
          </cell>
          <cell r="O302">
            <v>1.8340000000000001</v>
          </cell>
          <cell r="P302">
            <v>4.0180000000000007</v>
          </cell>
          <cell r="Q302">
            <v>4.7690000000000001</v>
          </cell>
          <cell r="R302">
            <v>7.6829999999999998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857.69500000000005</v>
          </cell>
          <cell r="N303">
            <v>250.001</v>
          </cell>
          <cell r="O303">
            <v>66.855999999999995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121.44799999999999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298.09199999999998</v>
          </cell>
          <cell r="N304">
            <v>28.934999999999999</v>
          </cell>
          <cell r="O304">
            <v>1.95</v>
          </cell>
          <cell r="P304">
            <v>7.7690000000000001</v>
          </cell>
          <cell r="Q304">
            <v>18.262</v>
          </cell>
          <cell r="R304">
            <v>37.316000000000003</v>
          </cell>
          <cell r="S304">
            <v>53.125</v>
          </cell>
          <cell r="T304">
            <v>150.73500000000001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628.44399999999996</v>
          </cell>
          <cell r="N305">
            <v>21.640999999999998</v>
          </cell>
          <cell r="O305">
            <v>6.0739999999999998</v>
          </cell>
          <cell r="P305">
            <v>19.318999999999999</v>
          </cell>
          <cell r="Q305">
            <v>40.745999999999995</v>
          </cell>
          <cell r="R305">
            <v>78.864999999999995</v>
          </cell>
          <cell r="S305">
            <v>111.09299999999999</v>
          </cell>
          <cell r="T305">
            <v>350.70600000000002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8.0259999999999998</v>
          </cell>
          <cell r="N306">
            <v>1.4279999999999999</v>
          </cell>
          <cell r="O306">
            <v>0.184</v>
          </cell>
          <cell r="P306">
            <v>0.26800000000000002</v>
          </cell>
          <cell r="Q306">
            <v>0.58099999999999996</v>
          </cell>
          <cell r="R306">
            <v>1.4590000000000001</v>
          </cell>
          <cell r="S306">
            <v>1.274</v>
          </cell>
          <cell r="T306">
            <v>2.8319999999999999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78.254999999999995</v>
          </cell>
          <cell r="N307">
            <v>12.769</v>
          </cell>
          <cell r="O307">
            <v>1.3340000000000001</v>
          </cell>
          <cell r="P307">
            <v>2.7439999999999998</v>
          </cell>
          <cell r="Q307">
            <v>4.7789999999999999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163.28800000000001</v>
          </cell>
          <cell r="N308">
            <v>72.602999999999994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22.173999999999999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0.72299999999999998</v>
          </cell>
          <cell r="P309">
            <v>2.11</v>
          </cell>
          <cell r="Q309">
            <v>3.3050000000000002</v>
          </cell>
          <cell r="R309">
            <v>5.0880000000000001</v>
          </cell>
          <cell r="S309">
            <v>8.1310000000000002</v>
          </cell>
          <cell r="T309">
            <v>23.172999999999998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61.194000000000003</v>
          </cell>
          <cell r="N310">
            <v>22.556999999999999</v>
          </cell>
          <cell r="O310">
            <v>2.778</v>
          </cell>
          <cell r="P310">
            <v>4.274</v>
          </cell>
          <cell r="Q310">
            <v>6.9950000000000001</v>
          </cell>
          <cell r="R310">
            <v>6.7210000000000001</v>
          </cell>
          <cell r="S310">
            <v>5.6210000000000004</v>
          </cell>
          <cell r="T310">
            <v>12.247999999999999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86.465000000000003</v>
          </cell>
          <cell r="N311">
            <v>0.98599999999999999</v>
          </cell>
          <cell r="O311">
            <v>0.29899999999999999</v>
          </cell>
          <cell r="P311">
            <v>0.878</v>
          </cell>
          <cell r="Q311">
            <v>2.367</v>
          </cell>
          <cell r="R311">
            <v>7.4339999999999993</v>
          </cell>
          <cell r="S311">
            <v>13.591999999999999</v>
          </cell>
          <cell r="T311">
            <v>60.908999999999999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45.994999999999997</v>
          </cell>
          <cell r="O312">
            <v>8.51</v>
          </cell>
          <cell r="P312">
            <v>10.643000000000001</v>
          </cell>
          <cell r="Q312">
            <v>8.8919999999999995</v>
          </cell>
          <cell r="R312">
            <v>9.6509999999999998</v>
          </cell>
          <cell r="S312">
            <v>7.7880000000000003</v>
          </cell>
          <cell r="T312">
            <v>12.188000000000001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49.847999999999999</v>
          </cell>
          <cell r="N313">
            <v>11.672000000000001</v>
          </cell>
          <cell r="O313">
            <v>1.0609999999999999</v>
          </cell>
          <cell r="P313">
            <v>2.8090000000000002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104.23099999999999</v>
          </cell>
          <cell r="N314">
            <v>1.7450000000000001</v>
          </cell>
          <cell r="O314">
            <v>0.435</v>
          </cell>
          <cell r="P314">
            <v>1.0510000000000002</v>
          </cell>
          <cell r="Q314">
            <v>3.7320000000000002</v>
          </cell>
          <cell r="R314">
            <v>9.3960000000000008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9.9529999999999994</v>
          </cell>
          <cell r="N315">
            <v>9.8000000000000004E-2</v>
          </cell>
          <cell r="O315">
            <v>1.3000000000000001E-2</v>
          </cell>
          <cell r="P315">
            <v>0.06</v>
          </cell>
          <cell r="Q315">
            <v>0.188</v>
          </cell>
          <cell r="R315">
            <v>0.60899999999999999</v>
          </cell>
          <cell r="S315">
            <v>1.052</v>
          </cell>
          <cell r="T315">
            <v>7.9329999999999998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4.8490000000000002</v>
          </cell>
          <cell r="N316">
            <v>0.153</v>
          </cell>
          <cell r="O316">
            <v>1.7000000000000001E-2</v>
          </cell>
          <cell r="P316">
            <v>6.9000000000000006E-2</v>
          </cell>
          <cell r="Q316">
            <v>0.254</v>
          </cell>
          <cell r="R316">
            <v>0.38400000000000001</v>
          </cell>
          <cell r="S316">
            <v>0.58699999999999997</v>
          </cell>
          <cell r="T316">
            <v>3.3849999999999998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382.43200000000002</v>
          </cell>
          <cell r="N317">
            <v>163.66399999999999</v>
          </cell>
          <cell r="O317">
            <v>19.780999999999999</v>
          </cell>
          <cell r="P317">
            <v>33.363</v>
          </cell>
          <cell r="Q317">
            <v>34.457000000000001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600.90499999999997</v>
          </cell>
          <cell r="N318">
            <v>266.95800000000003</v>
          </cell>
          <cell r="O318">
            <v>58.25</v>
          </cell>
          <cell r="P318">
            <v>53.150999999999996</v>
          </cell>
          <cell r="Q318">
            <v>83.284999999999997</v>
          </cell>
          <cell r="R318">
            <v>62.612000000000009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17.239000000000001</v>
          </cell>
          <cell r="O319">
            <v>3.48</v>
          </cell>
          <cell r="P319">
            <v>7.6470000000000002</v>
          </cell>
          <cell r="Q319">
            <v>15.016000000000002</v>
          </cell>
          <cell r="R319">
            <v>30.079000000000001</v>
          </cell>
          <cell r="S319">
            <v>42.420999999999999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1.8340000000000001</v>
          </cell>
          <cell r="O320">
            <v>0.26100000000000001</v>
          </cell>
          <cell r="P320">
            <v>0.43</v>
          </cell>
          <cell r="Q320">
            <v>0.42400000000000004</v>
          </cell>
          <cell r="R320">
            <v>0.47299999999999998</v>
          </cell>
          <cell r="S320">
            <v>0.53600000000000003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409.87400000000002</v>
          </cell>
          <cell r="N321">
            <v>270.53300000000002</v>
          </cell>
          <cell r="O321">
            <v>26.565000000000001</v>
          </cell>
          <cell r="P321">
            <v>26.113</v>
          </cell>
          <cell r="Q321">
            <v>18.513999999999999</v>
          </cell>
          <cell r="R321">
            <v>15.724</v>
          </cell>
          <cell r="S321">
            <v>15.702999999999999</v>
          </cell>
          <cell r="T321">
            <v>36.722000000000001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7.2169999999999996</v>
          </cell>
          <cell r="N322">
            <v>9.2999999999999999E-2</v>
          </cell>
          <cell r="O322">
            <v>1.3999999999999999E-2</v>
          </cell>
          <cell r="P322">
            <v>3.5000000000000003E-2</v>
          </cell>
          <cell r="Q322">
            <v>0.11100000000000002</v>
          </cell>
          <cell r="R322">
            <v>0.52899999999999991</v>
          </cell>
          <cell r="S322">
            <v>0.96</v>
          </cell>
          <cell r="T322">
            <v>5.4749999999999996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5.6349999999999998</v>
          </cell>
          <cell r="N323">
            <v>0.12</v>
          </cell>
          <cell r="O323">
            <v>1.7000000000000001E-2</v>
          </cell>
          <cell r="P323">
            <v>9.7000000000000003E-2</v>
          </cell>
          <cell r="Q323">
            <v>0.21200000000000002</v>
          </cell>
          <cell r="R323">
            <v>0.435</v>
          </cell>
          <cell r="S323">
            <v>0.72199999999999998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79.582999999999998</v>
          </cell>
          <cell r="N324">
            <v>35.186</v>
          </cell>
          <cell r="O324">
            <v>6.7469999999999999</v>
          </cell>
          <cell r="P324">
            <v>7.0580000000000007</v>
          </cell>
          <cell r="Q324">
            <v>6.5350000000000001</v>
          </cell>
          <cell r="R324">
            <v>6.141</v>
          </cell>
          <cell r="S324">
            <v>6.1929999999999996</v>
          </cell>
          <cell r="T324">
            <v>11.723000000000001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15.901999999999999</v>
          </cell>
          <cell r="N325">
            <v>0.628</v>
          </cell>
          <cell r="O325">
            <v>0.10299999999999999</v>
          </cell>
          <cell r="P325">
            <v>0.36299999999999999</v>
          </cell>
          <cell r="Q325">
            <v>0.89300000000000002</v>
          </cell>
          <cell r="R325">
            <v>2.1470000000000002</v>
          </cell>
          <cell r="S325">
            <v>2.92</v>
          </cell>
          <cell r="T325">
            <v>8.8480000000000008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1046.7080000000001</v>
          </cell>
          <cell r="N326">
            <v>198.43600000000001</v>
          </cell>
          <cell r="O326">
            <v>20.213999999999999</v>
          </cell>
          <cell r="P326">
            <v>46.786999999999999</v>
          </cell>
          <cell r="Q326">
            <v>70.611000000000004</v>
          </cell>
          <cell r="R326">
            <v>125.99199999999999</v>
          </cell>
          <cell r="S326">
            <v>138.6</v>
          </cell>
          <cell r="T326">
            <v>446.06799999999998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3.7389999999999999</v>
          </cell>
          <cell r="O328">
            <v>0.71899999999999997</v>
          </cell>
          <cell r="P328">
            <v>1.75</v>
          </cell>
          <cell r="Q328">
            <v>5.0380000000000003</v>
          </cell>
          <cell r="R328">
            <v>15.086000000000002</v>
          </cell>
          <cell r="S328">
            <v>22.927999999999997</v>
          </cell>
          <cell r="T328">
            <v>65.293999999999997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419.99900000000002</v>
          </cell>
          <cell r="N329">
            <v>103.33799999999999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350.66899999999998</v>
          </cell>
          <cell r="O330">
            <v>76.925999999999988</v>
          </cell>
          <cell r="P330">
            <v>75.317000000000007</v>
          </cell>
          <cell r="Q330">
            <v>99.86</v>
          </cell>
          <cell r="R330">
            <v>85.087999999999994</v>
          </cell>
          <cell r="S330">
            <v>59.228999999999999</v>
          </cell>
          <cell r="T330">
            <v>93.613000000000014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19.001999999999999</v>
          </cell>
          <cell r="N331">
            <v>4.9269999999999996</v>
          </cell>
          <cell r="O331">
            <v>0.51800000000000002</v>
          </cell>
          <cell r="P331">
            <v>0.98599999999999999</v>
          </cell>
          <cell r="Q331">
            <v>1.2189999999999999</v>
          </cell>
          <cell r="R331">
            <v>2.335</v>
          </cell>
          <cell r="S331">
            <v>2.5209999999999999</v>
          </cell>
          <cell r="T331">
            <v>6.4960000000000004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55.207999999999998</v>
          </cell>
          <cell r="N332">
            <v>17.007999999999999</v>
          </cell>
          <cell r="O332">
            <v>3.4620000000000002</v>
          </cell>
          <cell r="P332">
            <v>5.2159999999999993</v>
          </cell>
          <cell r="Q332">
            <v>8.3759999999999994</v>
          </cell>
          <cell r="R332">
            <v>7.3170000000000002</v>
          </cell>
          <cell r="S332">
            <v>4.7750000000000004</v>
          </cell>
          <cell r="T332">
            <v>9.0539999999999985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618.42899999999997</v>
          </cell>
          <cell r="N333">
            <v>235.34200000000001</v>
          </cell>
          <cell r="O333">
            <v>33.853000000000002</v>
          </cell>
          <cell r="P333">
            <v>57.496000000000002</v>
          </cell>
          <cell r="Q333">
            <v>57.834000000000003</v>
          </cell>
          <cell r="R333">
            <v>64.488</v>
          </cell>
          <cell r="S333">
            <v>59.358000000000004</v>
          </cell>
          <cell r="T333">
            <v>110.05800000000001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337.52300000000002</v>
          </cell>
          <cell r="N334">
            <v>3.24</v>
          </cell>
          <cell r="O334">
            <v>0.76200000000000001</v>
          </cell>
          <cell r="P334">
            <v>2.4240000000000004</v>
          </cell>
          <cell r="Q334">
            <v>7.9459999999999997</v>
          </cell>
          <cell r="R334">
            <v>23.277999999999999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3.0369999999999999</v>
          </cell>
          <cell r="N335">
            <v>0.109</v>
          </cell>
          <cell r="O335">
            <v>1.0999999999999999E-2</v>
          </cell>
          <cell r="P335">
            <v>3.9E-2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2.0270000000000001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2.7999999999999997E-2</v>
          </cell>
          <cell r="P336">
            <v>9.0999999999999998E-2</v>
          </cell>
          <cell r="Q336">
            <v>0.14000000000000001</v>
          </cell>
          <cell r="R336">
            <v>0.30499999999999999</v>
          </cell>
          <cell r="S336">
            <v>0.378</v>
          </cell>
          <cell r="T336">
            <v>1.0409999999999999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2.3159999999999998</v>
          </cell>
          <cell r="N337">
            <v>0.59</v>
          </cell>
          <cell r="O337">
            <v>7.400000000000001E-2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0.27400000000000002</v>
          </cell>
          <cell r="T337">
            <v>0.74399999999999999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70.102000000000004</v>
          </cell>
          <cell r="N338">
            <v>1.1399999999999999</v>
          </cell>
          <cell r="O338">
            <v>0.218</v>
          </cell>
          <cell r="P338">
            <v>1.016</v>
          </cell>
          <cell r="Q338">
            <v>1.992</v>
          </cell>
          <cell r="R338">
            <v>6.0949999999999998</v>
          </cell>
          <cell r="S338">
            <v>8.1760000000000002</v>
          </cell>
          <cell r="T338">
            <v>51.465000000000003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3.2189999999999999</v>
          </cell>
          <cell r="P339">
            <v>4.1740000000000004</v>
          </cell>
          <cell r="Q339">
            <v>5.0510000000000002</v>
          </cell>
          <cell r="R339">
            <v>6.3130000000000006</v>
          </cell>
          <cell r="S339">
            <v>6.0460000000000003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401.31900000000002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29.207999999999998</v>
          </cell>
          <cell r="R340">
            <v>25.707000000000001</v>
          </cell>
          <cell r="S340">
            <v>22.673000000000002</v>
          </cell>
          <cell r="T340">
            <v>35.805999999999997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3717.2429999999999</v>
          </cell>
          <cell r="N341">
            <v>1446.8779999999999</v>
          </cell>
          <cell r="O341">
            <v>411.10199999999998</v>
          </cell>
          <cell r="P341">
            <v>368.13499999999999</v>
          </cell>
          <cell r="Q341">
            <v>398.41600000000005</v>
          </cell>
          <cell r="R341">
            <v>366.149</v>
          </cell>
          <cell r="S341">
            <v>281.70699999999999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0.81399999999999995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5.6360000000000001</v>
          </cell>
          <cell r="S342">
            <v>9.2579999999999991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2634.8040000000001</v>
          </cell>
          <cell r="N343">
            <v>1322.385</v>
          </cell>
          <cell r="O343">
            <v>109.679</v>
          </cell>
          <cell r="P343">
            <v>92.954000000000008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30.431000000000001</v>
          </cell>
          <cell r="N344">
            <v>3.97</v>
          </cell>
          <cell r="O344">
            <v>0.59699999999999998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3.6549999999999998</v>
          </cell>
          <cell r="T344">
            <v>15.534000000000001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30.928000000000001</v>
          </cell>
          <cell r="O345">
            <v>3.9710000000000001</v>
          </cell>
          <cell r="P345">
            <v>10.615</v>
          </cell>
          <cell r="Q345">
            <v>11.975999999999999</v>
          </cell>
          <cell r="R345">
            <v>17.123000000000001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16.923999999999999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7.5790000000000006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357.92500000000001</v>
          </cell>
          <cell r="N347">
            <v>87.513000000000005</v>
          </cell>
          <cell r="O347">
            <v>11.597999999999999</v>
          </cell>
          <cell r="P347">
            <v>17.488999999999997</v>
          </cell>
          <cell r="Q347">
            <v>26.751000000000001</v>
          </cell>
          <cell r="R347">
            <v>40.167999999999999</v>
          </cell>
          <cell r="S347">
            <v>48.521000000000001</v>
          </cell>
          <cell r="T347">
            <v>125.88500000000001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960.11300000000006</v>
          </cell>
          <cell r="N348">
            <v>192.02699999999999</v>
          </cell>
          <cell r="O348">
            <v>24.570999999999998</v>
          </cell>
          <cell r="P348">
            <v>59.777999999999999</v>
          </cell>
          <cell r="Q348">
            <v>79.197999999999993</v>
          </cell>
          <cell r="R348">
            <v>121.268</v>
          </cell>
          <cell r="S348">
            <v>135.32</v>
          </cell>
          <cell r="T348">
            <v>347.95100000000002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883.22699999999998</v>
          </cell>
          <cell r="N349">
            <v>15.03</v>
          </cell>
          <cell r="O349">
            <v>2.3179999999999996</v>
          </cell>
          <cell r="P349">
            <v>7.3789999999999996</v>
          </cell>
          <cell r="Q349">
            <v>25.635999999999999</v>
          </cell>
          <cell r="R349">
            <v>74.39</v>
          </cell>
          <cell r="S349">
            <v>138.03700000000001</v>
          </cell>
          <cell r="T349">
            <v>620.43700000000001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249.16200000000001</v>
          </cell>
          <cell r="N350">
            <v>2.6320000000000001</v>
          </cell>
          <cell r="O350">
            <v>0.63</v>
          </cell>
          <cell r="P350">
            <v>2.4239999999999999</v>
          </cell>
          <cell r="Q350">
            <v>5.4649999999999999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4.6820000000000004</v>
          </cell>
          <cell r="R351">
            <v>4.9000000000000004</v>
          </cell>
          <cell r="S351">
            <v>4.4349999999999996</v>
          </cell>
          <cell r="T351">
            <v>7.5910000000000002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30.207000000000001</v>
          </cell>
          <cell r="N352">
            <v>13.06</v>
          </cell>
          <cell r="O352">
            <v>2.238</v>
          </cell>
          <cell r="P352">
            <v>3.0859999999999999</v>
          </cell>
          <cell r="Q352">
            <v>3.681</v>
          </cell>
          <cell r="R352">
            <v>3.2</v>
          </cell>
          <cell r="S352">
            <v>2.2850000000000001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0.20200000000000001</v>
          </cell>
          <cell r="P353">
            <v>1.4119999999999999</v>
          </cell>
          <cell r="Q353">
            <v>3.2970000000000002</v>
          </cell>
          <cell r="R353">
            <v>6.6070000000000002</v>
          </cell>
          <cell r="S353">
            <v>8.6950000000000003</v>
          </cell>
          <cell r="T353">
            <v>42.533000000000001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2.2069999999999999</v>
          </cell>
          <cell r="N354">
            <v>0.47099999999999997</v>
          </cell>
          <cell r="O354">
            <v>4.3999999999999997E-2</v>
          </cell>
          <cell r="P354">
            <v>6.8000000000000005E-2</v>
          </cell>
          <cell r="Q354">
            <v>0.155</v>
          </cell>
          <cell r="R354">
            <v>0.48099999999999998</v>
          </cell>
          <cell r="S354">
            <v>0.41399999999999998</v>
          </cell>
          <cell r="T354">
            <v>0.57399999999999995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7.2960000000000003</v>
          </cell>
          <cell r="N355">
            <v>0.27900000000000003</v>
          </cell>
          <cell r="O355">
            <v>3.3000000000000002E-2</v>
          </cell>
          <cell r="P355">
            <v>0.152</v>
          </cell>
          <cell r="Q355">
            <v>0.439</v>
          </cell>
          <cell r="R355">
            <v>0.80400000000000005</v>
          </cell>
          <cell r="S355">
            <v>1.2070000000000001</v>
          </cell>
          <cell r="T355">
            <v>4.3820000000000006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592.84299999999996</v>
          </cell>
          <cell r="N356">
            <v>13.701000000000001</v>
          </cell>
          <cell r="O356">
            <v>2.508</v>
          </cell>
          <cell r="P356">
            <v>7.1829999999999998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395.61400000000009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4966.4719999999998</v>
          </cell>
          <cell r="N357">
            <v>68.126999999999995</v>
          </cell>
          <cell r="O357">
            <v>20.004999999999999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874.35500000000002</v>
          </cell>
          <cell r="T357">
            <v>3237.1109999999999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139.83099999999999</v>
          </cell>
          <cell r="O358">
            <v>34.338999999999999</v>
          </cell>
          <cell r="P358">
            <v>34.274999999999999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39.161000000000001</v>
          </cell>
          <cell r="O359">
            <v>3.8069999999999999</v>
          </cell>
          <cell r="P359">
            <v>8.1140000000000008</v>
          </cell>
          <cell r="Q359">
            <v>9.7850000000000001</v>
          </cell>
          <cell r="R359">
            <v>19.266000000000002</v>
          </cell>
          <cell r="S359">
            <v>22.956000000000003</v>
          </cell>
          <cell r="T359">
            <v>60.195999999999998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272.28899999999999</v>
          </cell>
          <cell r="N360">
            <v>99.843000000000004</v>
          </cell>
          <cell r="O360">
            <v>28.911999999999999</v>
          </cell>
          <cell r="P360">
            <v>28.692999999999998</v>
          </cell>
          <cell r="Q360">
            <v>25.777999999999999</v>
          </cell>
          <cell r="R360">
            <v>23.491999999999997</v>
          </cell>
          <cell r="S360">
            <v>22.536999999999999</v>
          </cell>
          <cell r="T360">
            <v>43.033999999999999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134.01400000000001</v>
          </cell>
          <cell r="O361">
            <v>32.414000000000001</v>
          </cell>
          <cell r="P361">
            <v>25.07</v>
          </cell>
          <cell r="Q361">
            <v>27.298000000000002</v>
          </cell>
          <cell r="R361">
            <v>23.338000000000001</v>
          </cell>
          <cell r="S361">
            <v>17.763999999999999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0.76900000000000002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7.0069999999999997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121.33799999999999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10.513999999999999</v>
          </cell>
          <cell r="S363">
            <v>18.681000000000001</v>
          </cell>
          <cell r="T363">
            <v>85.566999999999993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1292.8520000000001</v>
          </cell>
          <cell r="N364">
            <v>252.851</v>
          </cell>
          <cell r="O364">
            <v>66.662000000000006</v>
          </cell>
          <cell r="P364">
            <v>78.647999999999996</v>
          </cell>
          <cell r="Q364">
            <v>84.981999999999999</v>
          </cell>
          <cell r="R364">
            <v>116.137</v>
          </cell>
          <cell r="S364">
            <v>163.95699999999999</v>
          </cell>
          <cell r="T364">
            <v>529.61500000000001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50.238999999999997</v>
          </cell>
          <cell r="N365">
            <v>0.36799999999999999</v>
          </cell>
          <cell r="O365">
            <v>7.9000000000000001E-2</v>
          </cell>
          <cell r="P365">
            <v>0.44500000000000001</v>
          </cell>
          <cell r="Q365">
            <v>1.264</v>
          </cell>
          <cell r="R365">
            <v>3.7619999999999996</v>
          </cell>
          <cell r="S365">
            <v>6.8529999999999998</v>
          </cell>
          <cell r="T365">
            <v>37.468000000000004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400.11599999999999</v>
          </cell>
          <cell r="N366">
            <v>221.78200000000001</v>
          </cell>
          <cell r="O366">
            <v>37.880000000000003</v>
          </cell>
          <cell r="P366">
            <v>33.433</v>
          </cell>
          <cell r="Q366">
            <v>28.577999999999999</v>
          </cell>
          <cell r="R366">
            <v>24.003</v>
          </cell>
          <cell r="S366">
            <v>20.684999999999999</v>
          </cell>
          <cell r="T366">
            <v>33.755000000000003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1080.4949999999999</v>
          </cell>
          <cell r="N367">
            <v>195.47</v>
          </cell>
          <cell r="O367">
            <v>26.523</v>
          </cell>
          <cell r="P367">
            <v>93.055000000000007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99.445999999999998</v>
          </cell>
          <cell r="O368">
            <v>23.695999999999998</v>
          </cell>
          <cell r="P368">
            <v>63.988</v>
          </cell>
          <cell r="Q368">
            <v>124.63800000000001</v>
          </cell>
          <cell r="R368">
            <v>85.013000000000005</v>
          </cell>
          <cell r="S368">
            <v>37.003</v>
          </cell>
          <cell r="T368">
            <v>53.704000000000001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6.5460000000000003</v>
          </cell>
          <cell r="O369">
            <v>1.5249999999999999</v>
          </cell>
          <cell r="P369">
            <v>8.5990000000000002</v>
          </cell>
          <cell r="Q369">
            <v>16.137</v>
          </cell>
          <cell r="R369">
            <v>43.278999999999996</v>
          </cell>
          <cell r="S369">
            <v>86.584999999999994</v>
          </cell>
          <cell r="T369">
            <v>706.39900000000011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1.7150000000000001</v>
          </cell>
          <cell r="O370">
            <v>0.23499999999999999</v>
          </cell>
          <cell r="P370">
            <v>0.49399999999999994</v>
          </cell>
          <cell r="Q370">
            <v>0.5</v>
          </cell>
          <cell r="R370">
            <v>0.63700000000000001</v>
          </cell>
          <cell r="S370">
            <v>0.65599999999999992</v>
          </cell>
          <cell r="T370">
            <v>1.2869999999999999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759.54700000000003</v>
          </cell>
          <cell r="N371">
            <v>254.67699999999999</v>
          </cell>
          <cell r="O371">
            <v>77.212999999999994</v>
          </cell>
          <cell r="P371">
            <v>85.121000000000009</v>
          </cell>
          <cell r="Q371">
            <v>83.061999999999998</v>
          </cell>
          <cell r="R371">
            <v>82.146000000000001</v>
          </cell>
          <cell r="S371">
            <v>70.826999999999998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5.6520000000000001</v>
          </cell>
          <cell r="N372">
            <v>0.56599999999999995</v>
          </cell>
          <cell r="O372">
            <v>6.6000000000000003E-2</v>
          </cell>
          <cell r="P372">
            <v>0.20300000000000001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20.277000000000001</v>
          </cell>
          <cell r="N373">
            <v>7.9219999999999997</v>
          </cell>
          <cell r="O373">
            <v>1.4910000000000001</v>
          </cell>
          <cell r="P373">
            <v>1.9550000000000001</v>
          </cell>
          <cell r="Q373">
            <v>1.835</v>
          </cell>
          <cell r="R373">
            <v>1.7490000000000001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249.98400000000001</v>
          </cell>
          <cell r="N374">
            <v>1.3779999999999999</v>
          </cell>
          <cell r="O374">
            <v>0.27600000000000002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0.38100000000000001</v>
          </cell>
          <cell r="P375">
            <v>1.502</v>
          </cell>
          <cell r="Q375">
            <v>3.754</v>
          </cell>
          <cell r="R375">
            <v>9.3539999999999992</v>
          </cell>
          <cell r="S375">
            <v>13.605</v>
          </cell>
          <cell r="T375">
            <v>128.04300000000001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158.56800000000001</v>
          </cell>
          <cell r="N376">
            <v>37.520000000000003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17.283000000000001</v>
          </cell>
          <cell r="S376">
            <v>23.186999999999998</v>
          </cell>
          <cell r="T376">
            <v>52.686999999999998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32.606000000000002</v>
          </cell>
          <cell r="O377">
            <v>2.5790000000000002</v>
          </cell>
          <cell r="P377">
            <v>3.9690000000000003</v>
          </cell>
          <cell r="Q377">
            <v>6.2579999999999991</v>
          </cell>
          <cell r="R377">
            <v>7.1419999999999995</v>
          </cell>
          <cell r="S377">
            <v>11.119</v>
          </cell>
          <cell r="T377">
            <v>30.266999999999999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875.27200000000005</v>
          </cell>
          <cell r="N378">
            <v>84.393000000000001</v>
          </cell>
          <cell r="O378">
            <v>21.594999999999999</v>
          </cell>
          <cell r="P378">
            <v>64.122</v>
          </cell>
          <cell r="Q378">
            <v>113.86799999999999</v>
          </cell>
          <cell r="R378">
            <v>140.14700000000002</v>
          </cell>
          <cell r="S378">
            <v>116.441</v>
          </cell>
          <cell r="T378">
            <v>334.70600000000002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55.037999999999997</v>
          </cell>
          <cell r="O379">
            <v>13.34</v>
          </cell>
          <cell r="P379">
            <v>16.280999999999999</v>
          </cell>
          <cell r="Q379">
            <v>24.506999999999998</v>
          </cell>
          <cell r="R379">
            <v>19.786000000000001</v>
          </cell>
          <cell r="S379">
            <v>12.265000000000001</v>
          </cell>
          <cell r="T379">
            <v>20.390999999999998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17.283000000000001</v>
          </cell>
          <cell r="N380">
            <v>0.56899999999999995</v>
          </cell>
          <cell r="O380">
            <v>0.1</v>
          </cell>
          <cell r="P380">
            <v>0.35</v>
          </cell>
          <cell r="Q380">
            <v>0.80899999999999994</v>
          </cell>
          <cell r="R380">
            <v>2.3439999999999999</v>
          </cell>
          <cell r="S380">
            <v>2.7269999999999999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9.6519999999999992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0.60599999999999998</v>
          </cell>
          <cell r="R381">
            <v>1.3690000000000002</v>
          </cell>
          <cell r="S381">
            <v>1.865</v>
          </cell>
          <cell r="T381">
            <v>3.6739999999999999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141.33500000000001</v>
          </cell>
          <cell r="N382">
            <v>16.712</v>
          </cell>
          <cell r="O382">
            <v>2.5550000000000002</v>
          </cell>
          <cell r="P382">
            <v>7.2320000000000002</v>
          </cell>
          <cell r="Q382">
            <v>10.311</v>
          </cell>
          <cell r="R382">
            <v>15.898</v>
          </cell>
          <cell r="S382">
            <v>23.292000000000002</v>
          </cell>
          <cell r="T382">
            <v>65.334999999999994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913.53099999999995</v>
          </cell>
          <cell r="N383">
            <v>180.251</v>
          </cell>
          <cell r="O383">
            <v>15.141999999999999</v>
          </cell>
          <cell r="P383">
            <v>31.487000000000002</v>
          </cell>
          <cell r="Q383">
            <v>47.936</v>
          </cell>
          <cell r="R383">
            <v>98.437000000000012</v>
          </cell>
          <cell r="S383">
            <v>146.417</v>
          </cell>
          <cell r="T383">
            <v>393.86099999999999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70.722999999999999</v>
          </cell>
          <cell r="N384">
            <v>20.047000000000001</v>
          </cell>
          <cell r="O384">
            <v>1.6539999999999999</v>
          </cell>
          <cell r="P384">
            <v>2.8469999999999995</v>
          </cell>
          <cell r="Q384">
            <v>4.4009999999999998</v>
          </cell>
          <cell r="R384">
            <v>6.7160000000000002</v>
          </cell>
          <cell r="S384">
            <v>9.8780000000000001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1076.7919999999999</v>
          </cell>
          <cell r="N385">
            <v>422.17</v>
          </cell>
          <cell r="O385">
            <v>97.052999999999997</v>
          </cell>
          <cell r="P385">
            <v>122.15799999999999</v>
          </cell>
          <cell r="Q385">
            <v>180.48099999999999</v>
          </cell>
          <cell r="R385">
            <v>120.53700000000001</v>
          </cell>
          <cell r="S385">
            <v>57.820999999999998</v>
          </cell>
          <cell r="T385">
            <v>76.571999999999989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1842.2950000000001</v>
          </cell>
          <cell r="N386">
            <v>24.952999999999999</v>
          </cell>
          <cell r="O386">
            <v>5.8079999999999998</v>
          </cell>
          <cell r="P386">
            <v>19.018000000000001</v>
          </cell>
          <cell r="Q386">
            <v>50.789000000000001</v>
          </cell>
          <cell r="R386">
            <v>157.87200000000001</v>
          </cell>
          <cell r="S386">
            <v>295.04599999999999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34.893000000000001</v>
          </cell>
          <cell r="N387">
            <v>1.86</v>
          </cell>
          <cell r="O387">
            <v>0.192</v>
          </cell>
          <cell r="P387">
            <v>0.49199999999999999</v>
          </cell>
          <cell r="Q387">
            <v>1.06</v>
          </cell>
          <cell r="R387">
            <v>3.4</v>
          </cell>
          <cell r="S387">
            <v>6.3360000000000003</v>
          </cell>
          <cell r="T387">
            <v>21.553000000000001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267.46699999999998</v>
          </cell>
          <cell r="O388">
            <v>27.5</v>
          </cell>
          <cell r="P388">
            <v>38.030999999999999</v>
          </cell>
          <cell r="Q388">
            <v>57.887999999999991</v>
          </cell>
          <cell r="R388">
            <v>113.66299999999998</v>
          </cell>
          <cell r="S388">
            <v>171.15199999999999</v>
          </cell>
          <cell r="T388">
            <v>381.72300000000001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13.090999999999999</v>
          </cell>
          <cell r="O389">
            <v>2.1240000000000001</v>
          </cell>
          <cell r="P389">
            <v>7.7669999999999995</v>
          </cell>
          <cell r="Q389">
            <v>25.39</v>
          </cell>
          <cell r="R389">
            <v>96.027999999999992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1178.5129999999999</v>
          </cell>
          <cell r="N390">
            <v>401.29500000000002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150.63499999999999</v>
          </cell>
          <cell r="S390">
            <v>82.305000000000007</v>
          </cell>
          <cell r="T390">
            <v>121.38500000000001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5563.9560000000001</v>
          </cell>
          <cell r="N391">
            <v>72.798000000000002</v>
          </cell>
          <cell r="O391">
            <v>13.928000000000001</v>
          </cell>
          <cell r="P391">
            <v>60.747999999999998</v>
          </cell>
          <cell r="Q391">
            <v>179.46100000000001</v>
          </cell>
          <cell r="R391">
            <v>436.39699999999999</v>
          </cell>
          <cell r="S391">
            <v>625.66999999999996</v>
          </cell>
          <cell r="T391">
            <v>4174.9539999999997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50.463000000000001</v>
          </cell>
          <cell r="P392">
            <v>50.072999999999993</v>
          </cell>
          <cell r="Q392">
            <v>64.454999999999998</v>
          </cell>
          <cell r="R392">
            <v>51.935000000000002</v>
          </cell>
          <cell r="S392">
            <v>32.191000000000003</v>
          </cell>
          <cell r="T392">
            <v>47.001999999999988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72.498999999999995</v>
          </cell>
          <cell r="N393">
            <v>2.3679999999999999</v>
          </cell>
          <cell r="O393">
            <v>0.311</v>
          </cell>
          <cell r="P393">
            <v>1.006</v>
          </cell>
          <cell r="Q393">
            <v>2.1859999999999999</v>
          </cell>
          <cell r="R393">
            <v>5.843</v>
          </cell>
          <cell r="S393">
            <v>9.8620000000000001</v>
          </cell>
          <cell r="T393">
            <v>50.923000000000002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359.27499999999998</v>
          </cell>
          <cell r="N394">
            <v>88.742000000000004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33.146000000000001</v>
          </cell>
          <cell r="S394">
            <v>49.628999999999998</v>
          </cell>
          <cell r="T394">
            <v>139.84100000000001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4.4009999999999998</v>
          </cell>
          <cell r="P395">
            <v>9.8879999999999999</v>
          </cell>
          <cell r="Q395">
            <v>16.641999999999999</v>
          </cell>
          <cell r="R395">
            <v>30.522999999999996</v>
          </cell>
          <cell r="S395">
            <v>33.063000000000002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0.34200000000000003</v>
          </cell>
          <cell r="O396">
            <v>2.7E-2</v>
          </cell>
          <cell r="P396">
            <v>7.1999999999999995E-2</v>
          </cell>
          <cell r="Q396">
            <v>0.10299999999999999</v>
          </cell>
          <cell r="R396">
            <v>0.23499999999999999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35.813000000000002</v>
          </cell>
          <cell r="S397">
            <v>33.807000000000002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240.95099999999999</v>
          </cell>
          <cell r="N398">
            <v>7.62</v>
          </cell>
          <cell r="O398">
            <v>0.65200000000000002</v>
          </cell>
          <cell r="P398">
            <v>1.851</v>
          </cell>
          <cell r="Q398">
            <v>5.3049999999999997</v>
          </cell>
          <cell r="R398">
            <v>18.617999999999999</v>
          </cell>
          <cell r="S398">
            <v>44.111999999999995</v>
          </cell>
          <cell r="T398">
            <v>162.79300000000001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438.99799999999999</v>
          </cell>
          <cell r="N399">
            <v>131.44999999999999</v>
          </cell>
          <cell r="O399">
            <v>31.73</v>
          </cell>
          <cell r="P399">
            <v>55.488</v>
          </cell>
          <cell r="Q399">
            <v>94.391999999999996</v>
          </cell>
          <cell r="R399">
            <v>64.841000000000008</v>
          </cell>
          <cell r="S399">
            <v>28.018999999999998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4701.3160000000007</v>
          </cell>
          <cell r="P400">
            <v>6164.5020000000004</v>
          </cell>
          <cell r="Q400">
            <v>8266.0879999999997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332.11599999999999</v>
          </cell>
          <cell r="O401">
            <v>72.728999999999999</v>
          </cell>
          <cell r="P401">
            <v>275.21100000000001</v>
          </cell>
          <cell r="Q401">
            <v>788.25399999999991</v>
          </cell>
          <cell r="R401">
            <v>2201.5389999999998</v>
          </cell>
          <cell r="S401">
            <v>3761.4679999999998</v>
          </cell>
          <cell r="T401">
            <v>21700.012999999999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93648.508000000002</v>
          </cell>
          <cell r="N402">
            <v>25259.170999999998</v>
          </cell>
          <cell r="O402">
            <v>4628.5869999999995</v>
          </cell>
          <cell r="P402">
            <v>5889.2910000000002</v>
          </cell>
          <cell r="Q402">
            <v>7477.8340000000007</v>
          </cell>
          <cell r="R402">
            <v>10092.845000000001</v>
          </cell>
          <cell r="S402">
            <v>11735.596000000001</v>
          </cell>
          <cell r="T402">
            <v>28565.184000000001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24820.957999999999</v>
          </cell>
          <cell r="N403">
            <v>9323.7160000000003</v>
          </cell>
          <cell r="O403">
            <v>2084.0940000000001</v>
          </cell>
          <cell r="P403">
            <v>2319.373</v>
          </cell>
          <cell r="Q403">
            <v>3047.732</v>
          </cell>
          <cell r="R403">
            <v>2655.4560000000001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7069.4189999999999</v>
          </cell>
          <cell r="N404">
            <v>1121.7619999999999</v>
          </cell>
          <cell r="O404">
            <v>149.529</v>
          </cell>
          <cell r="P404">
            <v>325.55700000000002</v>
          </cell>
          <cell r="Q404">
            <v>545.42600000000004</v>
          </cell>
          <cell r="R404">
            <v>891.04099999999994</v>
          </cell>
          <cell r="S404">
            <v>971.44500000000005</v>
          </cell>
          <cell r="T404">
            <v>3064.6590000000001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6075.4769999999999</v>
          </cell>
          <cell r="N405">
            <v>78.491</v>
          </cell>
          <cell r="O405">
            <v>15.169</v>
          </cell>
          <cell r="P405">
            <v>65.736999999999995</v>
          </cell>
          <cell r="Q405">
            <v>193.965</v>
          </cell>
          <cell r="R405">
            <v>476.35300000000001</v>
          </cell>
          <cell r="S405">
            <v>685.78499999999997</v>
          </cell>
          <cell r="T405">
            <v>4559.9769999999999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22538.361000000001</v>
          </cell>
          <cell r="N406">
            <v>2677.2759999999998</v>
          </cell>
          <cell r="O406">
            <v>199.91</v>
          </cell>
          <cell r="P406">
            <v>594.55799999999999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12211.557000000001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20278.228999999999</v>
          </cell>
          <cell r="N407">
            <v>232.601</v>
          </cell>
          <cell r="O407">
            <v>52.835000000000001</v>
          </cell>
          <cell r="P407">
            <v>187.41800000000001</v>
          </cell>
          <cell r="Q407">
            <v>541.899</v>
          </cell>
          <cell r="R407">
            <v>1527.52</v>
          </cell>
          <cell r="S407">
            <v>2774.3009999999999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536.80200000000002</v>
          </cell>
          <cell r="N408">
            <v>40.411999999999999</v>
          </cell>
          <cell r="O408">
            <v>5.5510000000000002</v>
          </cell>
          <cell r="P408">
            <v>16.219000000000001</v>
          </cell>
          <cell r="Q408">
            <v>23.654000000000003</v>
          </cell>
          <cell r="R408">
            <v>48.5</v>
          </cell>
          <cell r="S408">
            <v>59.697000000000003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9925.7620000000006</v>
          </cell>
          <cell r="N409">
            <v>3786.261</v>
          </cell>
          <cell r="O409">
            <v>859.10699999999997</v>
          </cell>
          <cell r="P409">
            <v>1018.5010000000001</v>
          </cell>
          <cell r="Q409">
            <v>1474.4749999999999</v>
          </cell>
          <cell r="R409">
            <v>1121.8389999999999</v>
          </cell>
          <cell r="S409">
            <v>646.05700000000002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3304.3670000000002</v>
          </cell>
          <cell r="N410">
            <v>1397.3679999999999</v>
          </cell>
          <cell r="O410">
            <v>300.541</v>
          </cell>
          <cell r="P410">
            <v>290.55</v>
          </cell>
          <cell r="Q410">
            <v>348.21800000000002</v>
          </cell>
          <cell r="R410">
            <v>310.423</v>
          </cell>
          <cell r="S410">
            <v>237.94800000000001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2818.6860000000001</v>
          </cell>
          <cell r="N411">
            <v>752.27599999999995</v>
          </cell>
          <cell r="O411">
            <v>131.19</v>
          </cell>
          <cell r="P411">
            <v>179.43899999999999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863.61699999999996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255.75899999999999</v>
          </cell>
          <cell r="O412">
            <v>36.409999999999997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154.65299999999999</v>
          </cell>
          <cell r="T412">
            <v>258.52699999999999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7496.3720000000003</v>
          </cell>
          <cell r="N413">
            <v>3132.0520000000001</v>
          </cell>
          <cell r="O413">
            <v>756.846</v>
          </cell>
          <cell r="P413">
            <v>719.32400000000007</v>
          </cell>
          <cell r="Q413">
            <v>785.76600000000008</v>
          </cell>
          <cell r="R413">
            <v>696.98</v>
          </cell>
          <cell r="S413">
            <v>533.94600000000003</v>
          </cell>
          <cell r="T413">
            <v>871.45799999999997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659.05399999999997</v>
          </cell>
          <cell r="N414">
            <v>92.921999999999997</v>
          </cell>
          <cell r="O414">
            <v>20.063000000000002</v>
          </cell>
          <cell r="P414">
            <v>36.792999999999999</v>
          </cell>
          <cell r="Q414">
            <v>54.137999999999998</v>
          </cell>
          <cell r="R414">
            <v>79.167000000000002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1498.7550000000001</v>
          </cell>
          <cell r="N415">
            <v>318.83300000000003</v>
          </cell>
          <cell r="O415">
            <v>37.866</v>
          </cell>
          <cell r="P415">
            <v>79</v>
          </cell>
          <cell r="Q415">
            <v>109.767</v>
          </cell>
          <cell r="R415">
            <v>174.86500000000001</v>
          </cell>
          <cell r="S415">
            <v>190.17699999999999</v>
          </cell>
          <cell r="T415">
            <v>588.24699999999996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8500.8070000000007</v>
          </cell>
          <cell r="N416">
            <v>1635.9880000000001</v>
          </cell>
          <cell r="O416">
            <v>292.39099999999996</v>
          </cell>
          <cell r="P416">
            <v>582.24400000000003</v>
          </cell>
          <cell r="Q416">
            <v>762.08299999999997</v>
          </cell>
          <cell r="R416">
            <v>1079.9760000000001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1832.2149999999999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3874.0230000000001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741.48199999999997</v>
          </cell>
          <cell r="O418">
            <v>69.465000000000003</v>
          </cell>
          <cell r="P418">
            <v>125.68800000000002</v>
          </cell>
          <cell r="Q418">
            <v>159.63</v>
          </cell>
          <cell r="R418">
            <v>265.61900000000003</v>
          </cell>
          <cell r="S418">
            <v>358.60300000000001</v>
          </cell>
          <cell r="T418">
            <v>944.40299999999991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9727.4959999999992</v>
          </cell>
          <cell r="N419">
            <v>139.69999999999999</v>
          </cell>
          <cell r="O419">
            <v>34.86</v>
          </cell>
          <cell r="P419">
            <v>115.985</v>
          </cell>
          <cell r="Q419">
            <v>340.76499999999999</v>
          </cell>
          <cell r="R419">
            <v>907.8</v>
          </cell>
          <cell r="S419">
            <v>1641.8229999999999</v>
          </cell>
          <cell r="T419">
            <v>6546.5629999999992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2553.0349999999999</v>
          </cell>
          <cell r="N420">
            <v>21.757999999999999</v>
          </cell>
          <cell r="O420">
            <v>4.0090000000000003</v>
          </cell>
          <cell r="P420">
            <v>14.522</v>
          </cell>
          <cell r="Q420">
            <v>45.104999999999997</v>
          </cell>
          <cell r="R420">
            <v>162.46600000000001</v>
          </cell>
          <cell r="S420">
            <v>291.66000000000003</v>
          </cell>
          <cell r="T420">
            <v>2013.5150000000001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3362.7840000000001</v>
          </cell>
          <cell r="N421">
            <v>40.412999999999997</v>
          </cell>
          <cell r="O421">
            <v>7.1059999999999999</v>
          </cell>
          <cell r="P421">
            <v>26.382000000000001</v>
          </cell>
          <cell r="Q421">
            <v>61.375999999999991</v>
          </cell>
          <cell r="R421">
            <v>191.81</v>
          </cell>
          <cell r="S421">
            <v>392.38499999999999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4634.9139999999998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94.652999999999992</v>
          </cell>
          <cell r="R422">
            <v>265.44399999999996</v>
          </cell>
          <cell r="S422">
            <v>448.43299999999999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403.71899999999999</v>
          </cell>
          <cell r="N423">
            <v>4.8639999999999999</v>
          </cell>
          <cell r="O423">
            <v>1.024</v>
          </cell>
          <cell r="P423">
            <v>4.2380000000000004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33.222000000000001</v>
          </cell>
          <cell r="O424">
            <v>4.2430000000000003</v>
          </cell>
          <cell r="P424">
            <v>11.292999999999999</v>
          </cell>
          <cell r="Q424">
            <v>13.027000000000001</v>
          </cell>
          <cell r="R424">
            <v>19.242999999999999</v>
          </cell>
          <cell r="S424">
            <v>17.417999999999999</v>
          </cell>
          <cell r="T424">
            <v>22.574999999999999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4911.6099999999997</v>
          </cell>
          <cell r="N425">
            <v>710.00699999999995</v>
          </cell>
          <cell r="O425">
            <v>91.6</v>
          </cell>
          <cell r="P425">
            <v>209.76399999999998</v>
          </cell>
          <cell r="Q425">
            <v>381.52100000000002</v>
          </cell>
          <cell r="R425">
            <v>637.00900000000001</v>
          </cell>
          <cell r="S425">
            <v>698.64300000000003</v>
          </cell>
          <cell r="T425">
            <v>2183.0659999999998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63997.767999999996</v>
          </cell>
          <cell r="N426">
            <v>14792.686</v>
          </cell>
          <cell r="O426">
            <v>2393.9809999999998</v>
          </cell>
          <cell r="P426">
            <v>3250.1619999999998</v>
          </cell>
          <cell r="Q426">
            <v>3913.58</v>
          </cell>
          <cell r="R426">
            <v>6695.4840000000004</v>
          </cell>
          <cell r="S426">
            <v>9047.0010000000002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21439.967000000001</v>
          </cell>
          <cell r="N427">
            <v>8706.3410000000003</v>
          </cell>
          <cell r="O427">
            <v>1722.1579999999999</v>
          </cell>
          <cell r="P427">
            <v>2043.2959999999998</v>
          </cell>
          <cell r="Q427">
            <v>2414.433</v>
          </cell>
          <cell r="R427">
            <v>2144.0569999999998</v>
          </cell>
          <cell r="S427">
            <v>1646.2440000000001</v>
          </cell>
          <cell r="T427">
            <v>2763.4380000000001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5.8460000000000001</v>
          </cell>
          <cell r="N428">
            <v>1.534</v>
          </cell>
          <cell r="O428">
            <v>0.19400000000000001</v>
          </cell>
          <cell r="P428">
            <v>0.46600000000000008</v>
          </cell>
          <cell r="Q428">
            <v>0.505</v>
          </cell>
          <cell r="R428">
            <v>0.66400000000000003</v>
          </cell>
          <cell r="S428">
            <v>0.72599999999999998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6.2160000000000002</v>
          </cell>
          <cell r="N429">
            <v>0.79200000000000004</v>
          </cell>
          <cell r="O429">
            <v>0.09</v>
          </cell>
          <cell r="P429">
            <v>0.222</v>
          </cell>
          <cell r="Q429">
            <v>0.38800000000000001</v>
          </cell>
          <cell r="R429">
            <v>0.90600000000000003</v>
          </cell>
          <cell r="S429">
            <v>1.1739999999999999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677.22500000000002</v>
          </cell>
          <cell r="O430">
            <v>54.83</v>
          </cell>
          <cell r="P430">
            <v>82.22399999999999</v>
          </cell>
          <cell r="Q430">
            <v>70.189000000000007</v>
          </cell>
          <cell r="R430">
            <v>85.754999999999995</v>
          </cell>
          <cell r="S430">
            <v>72.146000000000001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7.5830000000000002</v>
          </cell>
          <cell r="O431">
            <v>1.1160000000000001</v>
          </cell>
          <cell r="P431">
            <v>2.004</v>
          </cell>
          <cell r="Q431">
            <v>2.403</v>
          </cell>
          <cell r="R431">
            <v>6.0270000000000001</v>
          </cell>
          <cell r="S431">
            <v>9.7910000000000004</v>
          </cell>
          <cell r="T431">
            <v>20.135999999999999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447.14100000000002</v>
          </cell>
          <cell r="N432">
            <v>126.363</v>
          </cell>
          <cell r="O432">
            <v>18.495000000000001</v>
          </cell>
          <cell r="P432">
            <v>28.945</v>
          </cell>
          <cell r="Q432">
            <v>28.773000000000003</v>
          </cell>
          <cell r="R432">
            <v>40.771999999999998</v>
          </cell>
          <cell r="S432">
            <v>61.683</v>
          </cell>
          <cell r="T432">
            <v>142.11000000000001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583.79499999999996</v>
          </cell>
          <cell r="N433">
            <v>321.18299999999999</v>
          </cell>
          <cell r="O433">
            <v>52.555</v>
          </cell>
          <cell r="P433">
            <v>50.716999999999999</v>
          </cell>
          <cell r="Q433">
            <v>40.268999999999998</v>
          </cell>
          <cell r="R433">
            <v>41.536999999999999</v>
          </cell>
          <cell r="S433">
            <v>33.137</v>
          </cell>
          <cell r="T433">
            <v>44.396999999999998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18.690000000000001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35.055999999999997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769.08100000000002</v>
          </cell>
          <cell r="N435">
            <v>51.889000000000003</v>
          </cell>
          <cell r="O435">
            <v>6.2969999999999997</v>
          </cell>
          <cell r="P435">
            <v>24.805</v>
          </cell>
          <cell r="Q435">
            <v>41.822000000000003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365.09300000000002</v>
          </cell>
          <cell r="N436">
            <v>5.0750000000000002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38.082999999999998</v>
          </cell>
          <cell r="S436">
            <v>60.938000000000002</v>
          </cell>
          <cell r="T436">
            <v>234.04400000000001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190.53100000000001</v>
          </cell>
          <cell r="N437">
            <v>1.9079999999999999</v>
          </cell>
          <cell r="O437">
            <v>0.51700000000000002</v>
          </cell>
          <cell r="P437">
            <v>4.4510000000000005</v>
          </cell>
          <cell r="Q437">
            <v>9.0050000000000008</v>
          </cell>
          <cell r="R437">
            <v>24.866</v>
          </cell>
          <cell r="S437">
            <v>36.442999999999998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4.1239999999999997</v>
          </cell>
          <cell r="N438">
            <v>0.35</v>
          </cell>
          <cell r="O438">
            <v>5.1000000000000004E-2</v>
          </cell>
          <cell r="P438">
            <v>0.28800000000000003</v>
          </cell>
          <cell r="Q438">
            <v>0.57699999999999996</v>
          </cell>
          <cell r="R438">
            <v>0.80200000000000005</v>
          </cell>
          <cell r="S438">
            <v>0.70300000000000007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6.8230000000000004</v>
          </cell>
          <cell r="N439">
            <v>0.83699999999999997</v>
          </cell>
          <cell r="O439">
            <v>0.112</v>
          </cell>
          <cell r="P439">
            <v>0.33300000000000002</v>
          </cell>
          <cell r="Q439">
            <v>0.96399999999999997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3030.8389999999999</v>
          </cell>
          <cell r="N440">
            <v>924.26</v>
          </cell>
          <cell r="O440">
            <v>142.69</v>
          </cell>
          <cell r="P440">
            <v>314.39400000000001</v>
          </cell>
          <cell r="Q440">
            <v>287.80799999999999</v>
          </cell>
          <cell r="R440">
            <v>419.15200000000004</v>
          </cell>
          <cell r="S440">
            <v>365.75400000000002</v>
          </cell>
          <cell r="T440">
            <v>576.78099999999995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71.784999999999997</v>
          </cell>
          <cell r="N441">
            <v>4.3390000000000004</v>
          </cell>
          <cell r="O441">
            <v>0.86799999999999999</v>
          </cell>
          <cell r="P441">
            <v>2.8109999999999999</v>
          </cell>
          <cell r="Q441">
            <v>7.2960000000000003</v>
          </cell>
          <cell r="R441">
            <v>11.94</v>
          </cell>
          <cell r="S441">
            <v>19.66</v>
          </cell>
          <cell r="T441">
            <v>24.870999999999999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5.1509999999999998</v>
          </cell>
          <cell r="N442">
            <v>0.125</v>
          </cell>
          <cell r="O442">
            <v>2.5000000000000001E-2</v>
          </cell>
          <cell r="P442">
            <v>0.10200000000000001</v>
          </cell>
          <cell r="Q442">
            <v>0.216</v>
          </cell>
          <cell r="R442">
            <v>0.52400000000000002</v>
          </cell>
          <cell r="S442">
            <v>0.70599999999999996</v>
          </cell>
          <cell r="T442">
            <v>3.4529999999999998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272.98700000000002</v>
          </cell>
          <cell r="N443">
            <v>2.5590000000000002</v>
          </cell>
          <cell r="O443">
            <v>0.56800000000000006</v>
          </cell>
          <cell r="P443">
            <v>4.2</v>
          </cell>
          <cell r="Q443">
            <v>8.6259999999999994</v>
          </cell>
          <cell r="R443">
            <v>27.277999999999999</v>
          </cell>
          <cell r="S443">
            <v>53.494999999999997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50.798000000000002</v>
          </cell>
          <cell r="N444">
            <v>19.082999999999998</v>
          </cell>
          <cell r="O444">
            <v>3.36</v>
          </cell>
          <cell r="P444">
            <v>4.7770000000000001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8.9189999999999987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11.531000000000001</v>
          </cell>
          <cell r="P445">
            <v>17.565000000000001</v>
          </cell>
          <cell r="Q445">
            <v>16.675000000000001</v>
          </cell>
          <cell r="R445">
            <v>21.652999999999999</v>
          </cell>
          <cell r="S445">
            <v>21.591000000000001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71.712000000000003</v>
          </cell>
          <cell r="N446">
            <v>2.0579999999999998</v>
          </cell>
          <cell r="O446">
            <v>0.45500000000000002</v>
          </cell>
          <cell r="P446">
            <v>2.1150000000000002</v>
          </cell>
          <cell r="Q446">
            <v>5.4770000000000003</v>
          </cell>
          <cell r="R446">
            <v>13.039000000000001</v>
          </cell>
          <cell r="S446">
            <v>20.56</v>
          </cell>
          <cell r="T446">
            <v>28.007999999999999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2.5670000000000002</v>
          </cell>
          <cell r="P447">
            <v>6.2069999999999999</v>
          </cell>
          <cell r="Q447">
            <v>13.762999999999998</v>
          </cell>
          <cell r="R447">
            <v>11.045</v>
          </cell>
          <cell r="S447">
            <v>3.9630000000000001</v>
          </cell>
          <cell r="T447">
            <v>4.1519999999999992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3466.3989999999999</v>
          </cell>
          <cell r="N448">
            <v>472.45600000000002</v>
          </cell>
          <cell r="O448">
            <v>73.903000000000006</v>
          </cell>
          <cell r="P448">
            <v>316.988</v>
          </cell>
          <cell r="Q448">
            <v>513.11200000000008</v>
          </cell>
          <cell r="R448">
            <v>643.11800000000005</v>
          </cell>
          <cell r="S448">
            <v>520.87199999999996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2.5419999999999998</v>
          </cell>
          <cell r="N449">
            <v>0.66600000000000004</v>
          </cell>
          <cell r="O449">
            <v>6.4000000000000001E-2</v>
          </cell>
          <cell r="P449">
            <v>0.126</v>
          </cell>
          <cell r="Q449">
            <v>0.14200000000000002</v>
          </cell>
          <cell r="R449">
            <v>0.21099999999999999</v>
          </cell>
          <cell r="S449">
            <v>0.33200000000000002</v>
          </cell>
          <cell r="T449">
            <v>1.0009999999999999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0.77699999999999991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2.9279999999999999</v>
          </cell>
          <cell r="N451">
            <v>0.216</v>
          </cell>
          <cell r="O451">
            <v>6.7000000000000004E-2</v>
          </cell>
          <cell r="P451">
            <v>0.22699999999999998</v>
          </cell>
          <cell r="Q451">
            <v>0.27800000000000002</v>
          </cell>
          <cell r="R451">
            <v>0.54699999999999993</v>
          </cell>
          <cell r="S451">
            <v>0.49099999999999999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304.24599999999998</v>
          </cell>
          <cell r="N452">
            <v>4.617</v>
          </cell>
          <cell r="O452">
            <v>1.3959999999999999</v>
          </cell>
          <cell r="P452">
            <v>6.6019999999999994</v>
          </cell>
          <cell r="Q452">
            <v>14.585000000000001</v>
          </cell>
          <cell r="R452">
            <v>46.317</v>
          </cell>
          <cell r="S452">
            <v>69.361000000000004</v>
          </cell>
          <cell r="T452">
            <v>161.36799999999999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1085.1199999999999</v>
          </cell>
          <cell r="N453">
            <v>293.82400000000001</v>
          </cell>
          <cell r="O453">
            <v>45.513999999999996</v>
          </cell>
          <cell r="P453">
            <v>63.426000000000002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249.40899999999999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322.49900000000002</v>
          </cell>
          <cell r="N454">
            <v>136.06700000000001</v>
          </cell>
          <cell r="O454">
            <v>35.585000000000001</v>
          </cell>
          <cell r="P454">
            <v>32.25</v>
          </cell>
          <cell r="Q454">
            <v>45.579000000000001</v>
          </cell>
          <cell r="R454">
            <v>33.494999999999997</v>
          </cell>
          <cell r="S454">
            <v>16.117000000000001</v>
          </cell>
          <cell r="T454">
            <v>23.405999999999999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14.891999999999999</v>
          </cell>
          <cell r="Q455">
            <v>36.383000000000003</v>
          </cell>
          <cell r="R455">
            <v>72.097000000000008</v>
          </cell>
          <cell r="S455">
            <v>88.927999999999997</v>
          </cell>
          <cell r="T455">
            <v>123.17100000000001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336.14699999999999</v>
          </cell>
          <cell r="N456">
            <v>135.62700000000001</v>
          </cell>
          <cell r="O456">
            <v>24.457000000000001</v>
          </cell>
          <cell r="P456">
            <v>30.295000000000002</v>
          </cell>
          <cell r="Q456">
            <v>42.148000000000003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453.75700000000001</v>
          </cell>
          <cell r="N457">
            <v>171.74600000000001</v>
          </cell>
          <cell r="O457">
            <v>36.917000000000002</v>
          </cell>
          <cell r="P457">
            <v>43.893000000000001</v>
          </cell>
          <cell r="Q457">
            <v>50.337999999999994</v>
          </cell>
          <cell r="R457">
            <v>51.58</v>
          </cell>
          <cell r="S457">
            <v>37.658000000000001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564.49900000000002</v>
          </cell>
          <cell r="N458">
            <v>7.3040000000000003</v>
          </cell>
          <cell r="O458">
            <v>2.1549999999999998</v>
          </cell>
          <cell r="P458">
            <v>13.388</v>
          </cell>
          <cell r="Q458">
            <v>30.466000000000001</v>
          </cell>
          <cell r="R458">
            <v>65.754000000000005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6.3460000000000001</v>
          </cell>
          <cell r="N459">
            <v>2.2229999999999999</v>
          </cell>
          <cell r="O459">
            <v>0.151</v>
          </cell>
          <cell r="P459">
            <v>0.42799999999999999</v>
          </cell>
          <cell r="Q459">
            <v>0.47399999999999998</v>
          </cell>
          <cell r="R459">
            <v>0.30100000000000005</v>
          </cell>
          <cell r="S459">
            <v>0.77600000000000002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167.12700000000001</v>
          </cell>
          <cell r="N460">
            <v>58.695999999999998</v>
          </cell>
          <cell r="O460">
            <v>15.994</v>
          </cell>
          <cell r="P460">
            <v>16.091999999999999</v>
          </cell>
          <cell r="Q460">
            <v>24.027999999999999</v>
          </cell>
          <cell r="R460">
            <v>21.952999999999999</v>
          </cell>
          <cell r="S460">
            <v>12.696999999999999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18.696000000000002</v>
          </cell>
          <cell r="O461">
            <v>3.3970000000000002</v>
          </cell>
          <cell r="P461">
            <v>16.05</v>
          </cell>
          <cell r="Q461">
            <v>22.542999999999999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329.93599999999998</v>
          </cell>
          <cell r="N462">
            <v>151.36799999999999</v>
          </cell>
          <cell r="O462">
            <v>33.579000000000001</v>
          </cell>
          <cell r="P462">
            <v>29.039000000000001</v>
          </cell>
          <cell r="Q462">
            <v>31.248999999999999</v>
          </cell>
          <cell r="R462">
            <v>30.376000000000001</v>
          </cell>
          <cell r="S462">
            <v>22.317</v>
          </cell>
          <cell r="T462">
            <v>32.008000000000003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2.3620000000000001</v>
          </cell>
          <cell r="P463">
            <v>11.57</v>
          </cell>
          <cell r="Q463">
            <v>19.986000000000001</v>
          </cell>
          <cell r="R463">
            <v>35.006999999999998</v>
          </cell>
          <cell r="S463">
            <v>39.917999999999999</v>
          </cell>
          <cell r="T463">
            <v>97.408000000000001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24272.475999999999</v>
          </cell>
          <cell r="N464">
            <v>2296.2860000000001</v>
          </cell>
          <cell r="O464">
            <v>354.7</v>
          </cell>
          <cell r="P464">
            <v>977.98599999999999</v>
          </cell>
          <cell r="Q464">
            <v>1608.01</v>
          </cell>
          <cell r="R464">
            <v>3611.5349999999999</v>
          </cell>
          <cell r="S464">
            <v>5515.0169999999998</v>
          </cell>
          <cell r="T464">
            <v>9908.9419999999991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670.11599999999999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89.915999999999997</v>
          </cell>
          <cell r="R465">
            <v>82.584999999999994</v>
          </cell>
          <cell r="S465">
            <v>80.972999999999999</v>
          </cell>
          <cell r="T465">
            <v>193.79300000000001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15.819000000000001</v>
          </cell>
          <cell r="N466">
            <v>6.74</v>
          </cell>
          <cell r="O466">
            <v>0.83899999999999997</v>
          </cell>
          <cell r="P466">
            <v>1.5970000000000002</v>
          </cell>
          <cell r="Q466">
            <v>1.373</v>
          </cell>
          <cell r="R466">
            <v>1.7390000000000001</v>
          </cell>
          <cell r="S466">
            <v>1.5049999999999999</v>
          </cell>
          <cell r="T466">
            <v>2.0259999999999998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10.010999999999999</v>
          </cell>
          <cell r="P467">
            <v>10.969000000000001</v>
          </cell>
          <cell r="Q467">
            <v>15.531000000000001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173.72300000000001</v>
          </cell>
          <cell r="P468">
            <v>170.31700000000001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40.808999999999997</v>
          </cell>
          <cell r="N469">
            <v>3.742</v>
          </cell>
          <cell r="O469">
            <v>0.69499999999999995</v>
          </cell>
          <cell r="P469">
            <v>2.3730000000000002</v>
          </cell>
          <cell r="Q469">
            <v>3.7309999999999999</v>
          </cell>
          <cell r="R469">
            <v>5.7270000000000003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132.28299999999999</v>
          </cell>
          <cell r="N470">
            <v>1.72</v>
          </cell>
          <cell r="O470">
            <v>0.52600000000000002</v>
          </cell>
          <cell r="P470">
            <v>2.9390000000000001</v>
          </cell>
          <cell r="Q470">
            <v>7.81</v>
          </cell>
          <cell r="R470">
            <v>23.936</v>
          </cell>
          <cell r="S470">
            <v>34.887999999999998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211.36699999999999</v>
          </cell>
          <cell r="N471">
            <v>5.258</v>
          </cell>
          <cell r="O471">
            <v>1.87</v>
          </cell>
          <cell r="P471">
            <v>8.6720000000000006</v>
          </cell>
          <cell r="Q471">
            <v>13.527999999999999</v>
          </cell>
          <cell r="R471">
            <v>28.611000000000001</v>
          </cell>
          <cell r="S471">
            <v>33.592999999999996</v>
          </cell>
          <cell r="T471">
            <v>119.83499999999999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0.27700000000000002</v>
          </cell>
          <cell r="O472">
            <v>5.3999999999999999E-2</v>
          </cell>
          <cell r="P472">
            <v>0.48699999999999999</v>
          </cell>
          <cell r="Q472">
            <v>0.64600000000000002</v>
          </cell>
          <cell r="R472">
            <v>1.623</v>
          </cell>
          <cell r="S472">
            <v>2.3159999999999998</v>
          </cell>
          <cell r="T472">
            <v>9.3409999999999993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290.36700000000002</v>
          </cell>
          <cell r="N473">
            <v>2.375</v>
          </cell>
          <cell r="O473">
            <v>0.81299999999999994</v>
          </cell>
          <cell r="P473">
            <v>5.9589999999999996</v>
          </cell>
          <cell r="Q473">
            <v>12.586</v>
          </cell>
          <cell r="R473">
            <v>49.019000000000005</v>
          </cell>
          <cell r="S473">
            <v>63.816000000000003</v>
          </cell>
          <cell r="T473">
            <v>155.79900000000001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198.19800000000001</v>
          </cell>
          <cell r="N474">
            <v>87.313000000000002</v>
          </cell>
          <cell r="O474">
            <v>20.405999999999999</v>
          </cell>
          <cell r="P474">
            <v>18.596</v>
          </cell>
          <cell r="Q474">
            <v>17.521000000000001</v>
          </cell>
          <cell r="R474">
            <v>16.605</v>
          </cell>
          <cell r="S474">
            <v>12.646000000000001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0.33100000000000002</v>
          </cell>
          <cell r="P475">
            <v>2.04</v>
          </cell>
          <cell r="Q475">
            <v>5.5839999999999996</v>
          </cell>
          <cell r="R475">
            <v>19.423999999999999</v>
          </cell>
          <cell r="S475">
            <v>27.236000000000001</v>
          </cell>
          <cell r="T475">
            <v>98.093999999999994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121.88800000000001</v>
          </cell>
          <cell r="N476">
            <v>26.094999999999999</v>
          </cell>
          <cell r="O476">
            <v>3.4240000000000004</v>
          </cell>
          <cell r="P476">
            <v>8.5519999999999996</v>
          </cell>
          <cell r="Q476">
            <v>11.741</v>
          </cell>
          <cell r="R476">
            <v>16.219000000000001</v>
          </cell>
          <cell r="S476">
            <v>17.826000000000001</v>
          </cell>
          <cell r="T476">
            <v>38.030999999999999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6.2080000000000002</v>
          </cell>
          <cell r="P477">
            <v>15.270999999999999</v>
          </cell>
          <cell r="Q477">
            <v>20.399000000000001</v>
          </cell>
          <cell r="R477">
            <v>24.564</v>
          </cell>
          <cell r="S477">
            <v>23.253</v>
          </cell>
          <cell r="T477">
            <v>57.524999999999999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99.661000000000001</v>
          </cell>
          <cell r="N478">
            <v>19.25</v>
          </cell>
          <cell r="O478">
            <v>3.02</v>
          </cell>
          <cell r="P478">
            <v>11.023</v>
          </cell>
          <cell r="Q478">
            <v>11.757999999999999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17.960999999999999</v>
          </cell>
          <cell r="N479">
            <v>8.3379999999999992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2.2149999999999999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3007.1109999999999</v>
          </cell>
          <cell r="N480">
            <v>1309.9770000000001</v>
          </cell>
          <cell r="O480">
            <v>278.83199999999999</v>
          </cell>
          <cell r="P480">
            <v>281.26300000000003</v>
          </cell>
          <cell r="Q480">
            <v>386.82400000000001</v>
          </cell>
          <cell r="R480">
            <v>349.678</v>
          </cell>
          <cell r="S480">
            <v>187.82499999999999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132.10400000000001</v>
          </cell>
          <cell r="N481">
            <v>57.213000000000001</v>
          </cell>
          <cell r="O481">
            <v>11.048999999999999</v>
          </cell>
          <cell r="P481">
            <v>12.248000000000001</v>
          </cell>
          <cell r="Q481">
            <v>14.488999999999999</v>
          </cell>
          <cell r="R481">
            <v>15.255000000000001</v>
          </cell>
          <cell r="S481">
            <v>10.202999999999999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1.1379999999999999</v>
          </cell>
          <cell r="O482">
            <v>0.46199999999999997</v>
          </cell>
          <cell r="P482">
            <v>2.09</v>
          </cell>
          <cell r="Q482">
            <v>4.5069999999999997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1.2589999999999999</v>
          </cell>
          <cell r="O483">
            <v>0.19400000000000001</v>
          </cell>
          <cell r="P483">
            <v>0.57499999999999996</v>
          </cell>
          <cell r="Q483">
            <v>0.69900000000000007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1.0840000000000001</v>
          </cell>
          <cell r="O484">
            <v>0.33599999999999997</v>
          </cell>
          <cell r="P484">
            <v>2.625</v>
          </cell>
          <cell r="Q484">
            <v>6.7859999999999996</v>
          </cell>
          <cell r="R484">
            <v>18.893000000000001</v>
          </cell>
          <cell r="S484">
            <v>25.356999999999999</v>
          </cell>
          <cell r="T484">
            <v>69.992999999999995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33.194000000000003</v>
          </cell>
          <cell r="Q485">
            <v>70.025000000000006</v>
          </cell>
          <cell r="R485">
            <v>175.732</v>
          </cell>
          <cell r="S485">
            <v>255.285</v>
          </cell>
          <cell r="T485">
            <v>858.24099999999999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0.20899999999999999</v>
          </cell>
          <cell r="O486">
            <v>5.7000000000000002E-2</v>
          </cell>
          <cell r="P486">
            <v>0.26800000000000002</v>
          </cell>
          <cell r="Q486">
            <v>0.26600000000000001</v>
          </cell>
          <cell r="R486">
            <v>0.63900000000000001</v>
          </cell>
          <cell r="S486">
            <v>0.74299999999999999</v>
          </cell>
          <cell r="T486">
            <v>0.98299999999999998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23.914000000000001</v>
          </cell>
          <cell r="N487">
            <v>10.78</v>
          </cell>
          <cell r="O487">
            <v>2</v>
          </cell>
          <cell r="P487">
            <v>2.4430000000000001</v>
          </cell>
          <cell r="Q487">
            <v>2.0810000000000004</v>
          </cell>
          <cell r="R487">
            <v>2.3730000000000002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46.984000000000002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4.6639999999999997</v>
          </cell>
          <cell r="R488">
            <v>5.7370000000000001</v>
          </cell>
          <cell r="S488">
            <v>4.9359999999999999</v>
          </cell>
          <cell r="T488">
            <v>9.0209999999999972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4.9409999999999998</v>
          </cell>
          <cell r="O489">
            <v>0.877</v>
          </cell>
          <cell r="P489">
            <v>3.9939999999999998</v>
          </cell>
          <cell r="Q489">
            <v>9.8120000000000012</v>
          </cell>
          <cell r="R489">
            <v>20.707000000000001</v>
          </cell>
          <cell r="S489">
            <v>31.606999999999999</v>
          </cell>
          <cell r="T489">
            <v>49.947999999999993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26.681999999999999</v>
          </cell>
          <cell r="O490">
            <v>4.4649999999999999</v>
          </cell>
          <cell r="P490">
            <v>5.1509999999999998</v>
          </cell>
          <cell r="Q490">
            <v>5.1920000000000002</v>
          </cell>
          <cell r="R490">
            <v>5.2939999999999996</v>
          </cell>
          <cell r="S490">
            <v>3.8519999999999999</v>
          </cell>
          <cell r="T490">
            <v>4.7339999999999991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13.375999999999999</v>
          </cell>
          <cell r="N491">
            <v>4.1100000000000003</v>
          </cell>
          <cell r="O491">
            <v>0.39400000000000002</v>
          </cell>
          <cell r="P491">
            <v>0.78599999999999992</v>
          </cell>
          <cell r="Q491">
            <v>0.65200000000000002</v>
          </cell>
          <cell r="R491">
            <v>1.014</v>
          </cell>
          <cell r="S491">
            <v>1.52</v>
          </cell>
          <cell r="T491">
            <v>4.9000000000000004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2060.8629999999998</v>
          </cell>
          <cell r="N492">
            <v>13.558999999999999</v>
          </cell>
          <cell r="O492">
            <v>3.6749999999999998</v>
          </cell>
          <cell r="P492">
            <v>31.302</v>
          </cell>
          <cell r="Q492">
            <v>88.06</v>
          </cell>
          <cell r="R492">
            <v>277.25900000000001</v>
          </cell>
          <cell r="S492">
            <v>459.53100000000001</v>
          </cell>
          <cell r="T492">
            <v>1187.4770000000001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473.12799999999999</v>
          </cell>
          <cell r="N493">
            <v>194.78299999999999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39.365000000000002</v>
          </cell>
          <cell r="T493">
            <v>65.641999999999996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268.45699999999999</v>
          </cell>
          <cell r="N494">
            <v>2.4820000000000002</v>
          </cell>
          <cell r="O494">
            <v>0.56999999999999995</v>
          </cell>
          <cell r="P494">
            <v>5.66</v>
          </cell>
          <cell r="Q494">
            <v>8.3480000000000008</v>
          </cell>
          <cell r="R494">
            <v>24.463999999999999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7.0060000000000002</v>
          </cell>
          <cell r="N495">
            <v>0.23400000000000001</v>
          </cell>
          <cell r="O495">
            <v>4.4999999999999998E-2</v>
          </cell>
          <cell r="P495">
            <v>0.36599999999999999</v>
          </cell>
          <cell r="Q495">
            <v>0.68300000000000005</v>
          </cell>
          <cell r="R495">
            <v>0.98499999999999999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2.0270000000000001</v>
          </cell>
          <cell r="N496">
            <v>0.11600000000000001</v>
          </cell>
          <cell r="O496">
            <v>0.03</v>
          </cell>
          <cell r="P496">
            <v>0.13700000000000001</v>
          </cell>
          <cell r="Q496">
            <v>0.23100000000000001</v>
          </cell>
          <cell r="R496">
            <v>0.38800000000000001</v>
          </cell>
          <cell r="S496">
            <v>0.41600000000000004</v>
          </cell>
          <cell r="T496">
            <v>0.70899999999999996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64.894000000000005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25.071999999999999</v>
          </cell>
          <cell r="T497">
            <v>43.424000000000007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322.41500000000002</v>
          </cell>
          <cell r="N498">
            <v>161.56700000000001</v>
          </cell>
          <cell r="O498">
            <v>30.285</v>
          </cell>
          <cell r="P498">
            <v>32.884999999999998</v>
          </cell>
          <cell r="Q498">
            <v>26.875</v>
          </cell>
          <cell r="R498">
            <v>25.378</v>
          </cell>
          <cell r="S498">
            <v>19.516999999999999</v>
          </cell>
          <cell r="T498">
            <v>25.908000000000001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4.2830000000000004</v>
          </cell>
          <cell r="O499">
            <v>0.58299999999999996</v>
          </cell>
          <cell r="P499">
            <v>1.3819999999999999</v>
          </cell>
          <cell r="Q499">
            <v>2.0880000000000001</v>
          </cell>
          <cell r="R499">
            <v>2.5750000000000002</v>
          </cell>
          <cell r="S499">
            <v>2.5550000000000002</v>
          </cell>
          <cell r="T499">
            <v>4.2809999999999997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260.50700000000001</v>
          </cell>
          <cell r="N500">
            <v>73.978999999999999</v>
          </cell>
          <cell r="O500">
            <v>18.578000000000003</v>
          </cell>
          <cell r="P500">
            <v>27.051000000000002</v>
          </cell>
          <cell r="Q500">
            <v>37.213999999999999</v>
          </cell>
          <cell r="R500">
            <v>37.812000000000005</v>
          </cell>
          <cell r="S500">
            <v>25.442</v>
          </cell>
          <cell r="T500">
            <v>40.430999999999997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90.905000000000001</v>
          </cell>
          <cell r="N501">
            <v>28.501999999999999</v>
          </cell>
          <cell r="O501">
            <v>4.6120000000000001</v>
          </cell>
          <cell r="P501">
            <v>9.2639999999999993</v>
          </cell>
          <cell r="Q501">
            <v>10.352</v>
          </cell>
          <cell r="R501">
            <v>10.08</v>
          </cell>
          <cell r="S501">
            <v>9.1529999999999987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2.0760000000000001</v>
          </cell>
          <cell r="Q502">
            <v>6.1950000000000003</v>
          </cell>
          <cell r="R502">
            <v>15.395999999999999</v>
          </cell>
          <cell r="S502">
            <v>24.21</v>
          </cell>
          <cell r="T502">
            <v>59.317999999999991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356.67500000000001</v>
          </cell>
          <cell r="N503">
            <v>3.4870000000000001</v>
          </cell>
          <cell r="O503">
            <v>0.78900000000000003</v>
          </cell>
          <cell r="P503">
            <v>5.4060000000000006</v>
          </cell>
          <cell r="Q503">
            <v>24.788</v>
          </cell>
          <cell r="R503">
            <v>74.402000000000001</v>
          </cell>
          <cell r="S503">
            <v>81.201999999999998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7.2999999999999995E-2</v>
          </cell>
          <cell r="O504">
            <v>1.4999999999999999E-2</v>
          </cell>
          <cell r="P504">
            <v>0.129</v>
          </cell>
          <cell r="Q504">
            <v>0.15899999999999997</v>
          </cell>
          <cell r="R504">
            <v>0.45800000000000002</v>
          </cell>
          <cell r="S504">
            <v>0.76200000000000001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22187.062000000002</v>
          </cell>
          <cell r="N505">
            <v>5478.2280000000001</v>
          </cell>
          <cell r="O505">
            <v>1113.32</v>
          </cell>
          <cell r="P505">
            <v>1067.7570000000001</v>
          </cell>
          <cell r="Q505">
            <v>1734.4160000000002</v>
          </cell>
          <cell r="R505">
            <v>3276.8140000000003</v>
          </cell>
          <cell r="S505">
            <v>3657.2089999999998</v>
          </cell>
          <cell r="T505">
            <v>5859.3179999999993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4129.1329999999998</v>
          </cell>
          <cell r="N506">
            <v>828.62300000000005</v>
          </cell>
          <cell r="O506">
            <v>122.06200000000001</v>
          </cell>
          <cell r="P506">
            <v>340.83100000000002</v>
          </cell>
          <cell r="Q506">
            <v>385.61900000000003</v>
          </cell>
          <cell r="R506">
            <v>634.63599999999997</v>
          </cell>
          <cell r="S506">
            <v>699.84199999999998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934.12199999999996</v>
          </cell>
          <cell r="N507">
            <v>203.98400000000001</v>
          </cell>
          <cell r="O507">
            <v>44.128</v>
          </cell>
          <cell r="P507">
            <v>58.888000000000005</v>
          </cell>
          <cell r="Q507">
            <v>57.408999999999999</v>
          </cell>
          <cell r="R507">
            <v>110.202</v>
          </cell>
          <cell r="S507">
            <v>166.50299999999999</v>
          </cell>
          <cell r="T507">
            <v>293.00799999999998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486.62700000000001</v>
          </cell>
          <cell r="N508">
            <v>231.99299999999999</v>
          </cell>
          <cell r="O508">
            <v>16.920000000000002</v>
          </cell>
          <cell r="P508">
            <v>29.504999999999999</v>
          </cell>
          <cell r="Q508">
            <v>33.937000000000005</v>
          </cell>
          <cell r="R508">
            <v>55.865000000000002</v>
          </cell>
          <cell r="S508">
            <v>48.921000000000006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81.896000000000001</v>
          </cell>
          <cell r="N509">
            <v>1.2789999999999999</v>
          </cell>
          <cell r="O509">
            <v>0.28200000000000003</v>
          </cell>
          <cell r="P509">
            <v>1.7609999999999999</v>
          </cell>
          <cell r="Q509">
            <v>2.379</v>
          </cell>
          <cell r="R509">
            <v>8.5240000000000009</v>
          </cell>
          <cell r="S509">
            <v>15.142999999999999</v>
          </cell>
          <cell r="T509">
            <v>52.527999999999992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93.191999999999993</v>
          </cell>
          <cell r="N510">
            <v>3.4049999999999998</v>
          </cell>
          <cell r="O510">
            <v>0.54900000000000004</v>
          </cell>
          <cell r="P510">
            <v>2.4180000000000001</v>
          </cell>
          <cell r="Q510">
            <v>3.34</v>
          </cell>
          <cell r="R510">
            <v>9.6980000000000004</v>
          </cell>
          <cell r="S510">
            <v>15.743000000000002</v>
          </cell>
          <cell r="T510">
            <v>58.039000000000001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1536.8530000000001</v>
          </cell>
          <cell r="N511">
            <v>12.03</v>
          </cell>
          <cell r="O511">
            <v>2.7119999999999997</v>
          </cell>
          <cell r="P511">
            <v>23.652000000000001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603.27800000000002</v>
          </cell>
          <cell r="N512">
            <v>198.018</v>
          </cell>
          <cell r="O512">
            <v>51.65</v>
          </cell>
          <cell r="P512">
            <v>62.95</v>
          </cell>
          <cell r="Q512">
            <v>97.549000000000007</v>
          </cell>
          <cell r="R512">
            <v>89.245999999999995</v>
          </cell>
          <cell r="S512">
            <v>47.768000000000001</v>
          </cell>
          <cell r="T512">
            <v>56.096999999999987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38.832999999999998</v>
          </cell>
          <cell r="N513">
            <v>4.1109999999999998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5.3540000000000001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2653.0529999999999</v>
          </cell>
          <cell r="N514">
            <v>20.882999999999999</v>
          </cell>
          <cell r="O514">
            <v>6.1690000000000005</v>
          </cell>
          <cell r="P514">
            <v>42.644000000000005</v>
          </cell>
          <cell r="Q514">
            <v>76.146999999999991</v>
          </cell>
          <cell r="R514">
            <v>344.07899999999995</v>
          </cell>
          <cell r="S514">
            <v>543.125</v>
          </cell>
          <cell r="T514">
            <v>1620.0060000000001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374.24799999999999</v>
          </cell>
          <cell r="N515">
            <v>36.341999999999999</v>
          </cell>
          <cell r="O515">
            <v>6.4550000000000001</v>
          </cell>
          <cell r="P515">
            <v>23.403999999999996</v>
          </cell>
          <cell r="Q515">
            <v>47.402000000000001</v>
          </cell>
          <cell r="R515">
            <v>80.176999999999992</v>
          </cell>
          <cell r="S515">
            <v>84.65100000000001</v>
          </cell>
          <cell r="T515">
            <v>95.817000000000007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77.959999999999994</v>
          </cell>
          <cell r="N516">
            <v>17.471</v>
          </cell>
          <cell r="O516">
            <v>2.306</v>
          </cell>
          <cell r="P516">
            <v>6.0609999999999999</v>
          </cell>
          <cell r="Q516">
            <v>6.3379999999999992</v>
          </cell>
          <cell r="R516">
            <v>10.687000000000001</v>
          </cell>
          <cell r="S516">
            <v>11.832000000000001</v>
          </cell>
          <cell r="T516">
            <v>23.265000000000001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891.14200000000005</v>
          </cell>
          <cell r="N517">
            <v>270.94</v>
          </cell>
          <cell r="O517">
            <v>72.126999999999995</v>
          </cell>
          <cell r="P517">
            <v>93.817000000000007</v>
          </cell>
          <cell r="Q517">
            <v>153.964</v>
          </cell>
          <cell r="R517">
            <v>125.41200000000001</v>
          </cell>
          <cell r="S517">
            <v>66.102999999999994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321.94400000000002</v>
          </cell>
          <cell r="N518">
            <v>33.220999999999997</v>
          </cell>
          <cell r="O518">
            <v>3.8479999999999999</v>
          </cell>
          <cell r="P518">
            <v>15.618</v>
          </cell>
          <cell r="Q518">
            <v>31.243000000000002</v>
          </cell>
          <cell r="R518">
            <v>70.558000000000007</v>
          </cell>
          <cell r="S518">
            <v>74.698000000000008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801.59299999999996</v>
          </cell>
          <cell r="N519">
            <v>25.486999999999998</v>
          </cell>
          <cell r="O519">
            <v>7.92</v>
          </cell>
          <cell r="P519">
            <v>36.790999999999997</v>
          </cell>
          <cell r="Q519">
            <v>83.784999999999997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0.36699999999999999</v>
          </cell>
          <cell r="P520">
            <v>0.66100000000000003</v>
          </cell>
          <cell r="Q520">
            <v>1.07</v>
          </cell>
          <cell r="R520">
            <v>2.5640000000000001</v>
          </cell>
          <cell r="S520">
            <v>2.3140000000000001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92.424000000000007</v>
          </cell>
          <cell r="N521">
            <v>16.739000000000001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17.609000000000002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179.63900000000001</v>
          </cell>
          <cell r="N522">
            <v>81.674000000000007</v>
          </cell>
          <cell r="O522">
            <v>14.610999999999999</v>
          </cell>
          <cell r="P522">
            <v>17.042999999999999</v>
          </cell>
          <cell r="Q522">
            <v>15.351000000000003</v>
          </cell>
          <cell r="R522">
            <v>17.038999999999998</v>
          </cell>
          <cell r="S522">
            <v>13.867000000000001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52.682000000000002</v>
          </cell>
          <cell r="N523">
            <v>7.7080000000000002</v>
          </cell>
          <cell r="O523">
            <v>1.073</v>
          </cell>
          <cell r="P523">
            <v>3.1970000000000001</v>
          </cell>
          <cell r="Q523">
            <v>3.3039999999999998</v>
          </cell>
          <cell r="R523">
            <v>6.0990000000000002</v>
          </cell>
          <cell r="S523">
            <v>10.262</v>
          </cell>
          <cell r="T523">
            <v>21.039000000000001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62.162999999999997</v>
          </cell>
          <cell r="N524">
            <v>24.108000000000001</v>
          </cell>
          <cell r="O524">
            <v>2.9550000000000001</v>
          </cell>
          <cell r="P524">
            <v>3.9939999999999998</v>
          </cell>
          <cell r="Q524">
            <v>6.9850000000000003</v>
          </cell>
          <cell r="R524">
            <v>8.2429999999999986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84.817999999999998</v>
          </cell>
          <cell r="N525">
            <v>1.8049999999999999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53.171999999999997</v>
          </cell>
          <cell r="O526">
            <v>8.5210000000000008</v>
          </cell>
          <cell r="P526">
            <v>10.428000000000001</v>
          </cell>
          <cell r="Q526">
            <v>9.6069999999999993</v>
          </cell>
          <cell r="R526">
            <v>12.167999999999999</v>
          </cell>
          <cell r="S526">
            <v>8.5779999999999994</v>
          </cell>
          <cell r="T526">
            <v>9.9849999999999994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71.721000000000004</v>
          </cell>
          <cell r="N527">
            <v>12.58</v>
          </cell>
          <cell r="O527">
            <v>1.387</v>
          </cell>
          <cell r="P527">
            <v>3.6760000000000002</v>
          </cell>
          <cell r="Q527">
            <v>4.984</v>
          </cell>
          <cell r="R527">
            <v>14.525</v>
          </cell>
          <cell r="S527">
            <v>16.033000000000001</v>
          </cell>
          <cell r="T527">
            <v>18.536000000000001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2.9630000000000001</v>
          </cell>
          <cell r="O528">
            <v>0.91300000000000003</v>
          </cell>
          <cell r="P528">
            <v>4.6340000000000003</v>
          </cell>
          <cell r="Q528">
            <v>12.2</v>
          </cell>
          <cell r="R528">
            <v>23.562000000000001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10.154999999999999</v>
          </cell>
          <cell r="N529">
            <v>0.11799999999999999</v>
          </cell>
          <cell r="O529">
            <v>2.4E-2</v>
          </cell>
          <cell r="P529">
            <v>0.19500000000000001</v>
          </cell>
          <cell r="Q529">
            <v>0.34199999999999997</v>
          </cell>
          <cell r="R529">
            <v>1.323</v>
          </cell>
          <cell r="S529">
            <v>2.1219999999999999</v>
          </cell>
          <cell r="T529">
            <v>6.0309999999999997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5.3079999999999998</v>
          </cell>
          <cell r="N530">
            <v>0.186</v>
          </cell>
          <cell r="O530">
            <v>3.3000000000000002E-2</v>
          </cell>
          <cell r="P530">
            <v>0.10400000000000001</v>
          </cell>
          <cell r="Q530">
            <v>0.27900000000000003</v>
          </cell>
          <cell r="R530">
            <v>0.75600000000000001</v>
          </cell>
          <cell r="S530">
            <v>0.96499999999999997</v>
          </cell>
          <cell r="T530">
            <v>2.9849999999999999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185.94200000000001</v>
          </cell>
          <cell r="O531">
            <v>20.207999999999998</v>
          </cell>
          <cell r="P531">
            <v>36.521999999999998</v>
          </cell>
          <cell r="Q531">
            <v>36.405000000000001</v>
          </cell>
          <cell r="R531">
            <v>41.244</v>
          </cell>
          <cell r="S531">
            <v>36.069000000000003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282.05700000000002</v>
          </cell>
          <cell r="O532">
            <v>57.904000000000003</v>
          </cell>
          <cell r="P532">
            <v>43.439</v>
          </cell>
          <cell r="Q532">
            <v>76.986000000000004</v>
          </cell>
          <cell r="R532">
            <v>66.698000000000008</v>
          </cell>
          <cell r="S532">
            <v>30.614999999999998</v>
          </cell>
          <cell r="T532">
            <v>35.896999999999998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284.79399999999998</v>
          </cell>
          <cell r="N533">
            <v>22.777000000000001</v>
          </cell>
          <cell r="O533">
            <v>5.5430000000000001</v>
          </cell>
          <cell r="P533">
            <v>20.731000000000002</v>
          </cell>
          <cell r="Q533">
            <v>26.9</v>
          </cell>
          <cell r="R533">
            <v>51.597999999999999</v>
          </cell>
          <cell r="S533">
            <v>58.817999999999998</v>
          </cell>
          <cell r="T533">
            <v>98.426999999999992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4.5709999999999997</v>
          </cell>
          <cell r="N534">
            <v>1.2629999999999999</v>
          </cell>
          <cell r="O534">
            <v>0.16200000000000001</v>
          </cell>
          <cell r="P534">
            <v>0.32799999999999996</v>
          </cell>
          <cell r="Q534">
            <v>0.32100000000000001</v>
          </cell>
          <cell r="R534">
            <v>0.54200000000000004</v>
          </cell>
          <cell r="S534">
            <v>0.72899999999999998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434.63900000000001</v>
          </cell>
          <cell r="N535">
            <v>297.74599999999998</v>
          </cell>
          <cell r="O535">
            <v>30.116</v>
          </cell>
          <cell r="P535">
            <v>26.433999999999997</v>
          </cell>
          <cell r="Q535">
            <v>17.533999999999999</v>
          </cell>
          <cell r="R535">
            <v>17.309999999999999</v>
          </cell>
          <cell r="S535">
            <v>16.100000000000001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7.4720000000000004</v>
          </cell>
          <cell r="N536">
            <v>0.14199999999999999</v>
          </cell>
          <cell r="O536">
            <v>2.5000000000000001E-2</v>
          </cell>
          <cell r="P536">
            <v>0.122</v>
          </cell>
          <cell r="Q536">
            <v>0.19500000000000001</v>
          </cell>
          <cell r="R536">
            <v>0.81499999999999995</v>
          </cell>
          <cell r="S536">
            <v>1.42</v>
          </cell>
          <cell r="T536">
            <v>4.7530000000000001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6.4029999999999996</v>
          </cell>
          <cell r="N537">
            <v>0.14000000000000001</v>
          </cell>
          <cell r="O537">
            <v>0.03</v>
          </cell>
          <cell r="P537">
            <v>0.24199999999999999</v>
          </cell>
          <cell r="Q537">
            <v>0.40700000000000003</v>
          </cell>
          <cell r="R537">
            <v>0.77900000000000003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40.323999999999998</v>
          </cell>
          <cell r="O538">
            <v>7.0069999999999997</v>
          </cell>
          <cell r="P538">
            <v>8.8059999999999992</v>
          </cell>
          <cell r="Q538">
            <v>7.2379999999999995</v>
          </cell>
          <cell r="R538">
            <v>7.3029999999999999</v>
          </cell>
          <cell r="S538">
            <v>6.07</v>
          </cell>
          <cell r="T538">
            <v>9.4990000000000006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20.751999999999999</v>
          </cell>
          <cell r="N539">
            <v>1.0429999999999999</v>
          </cell>
          <cell r="O539">
            <v>0.13500000000000001</v>
          </cell>
          <cell r="P539">
            <v>0.81899999999999995</v>
          </cell>
          <cell r="Q539">
            <v>2.234</v>
          </cell>
          <cell r="R539">
            <v>4.3920000000000003</v>
          </cell>
          <cell r="S539">
            <v>4.4569999999999999</v>
          </cell>
          <cell r="T539">
            <v>7.6719999999999997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247.25399999999999</v>
          </cell>
          <cell r="O540">
            <v>32.063000000000002</v>
          </cell>
          <cell r="P540">
            <v>135.79499999999999</v>
          </cell>
          <cell r="Q540">
            <v>158.13200000000001</v>
          </cell>
          <cell r="R540">
            <v>199.05700000000002</v>
          </cell>
          <cell r="S540">
            <v>181.37799999999999</v>
          </cell>
          <cell r="T540">
            <v>405.17700000000008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42.685000000000002</v>
          </cell>
          <cell r="N541">
            <v>10.771000000000001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6.2610000000000001</v>
          </cell>
          <cell r="S541">
            <v>6.9470000000000001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6.1079999999999997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43.484000000000002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129.20699999999999</v>
          </cell>
          <cell r="O543">
            <v>15.091000000000001</v>
          </cell>
          <cell r="P543">
            <v>36.747999999999998</v>
          </cell>
          <cell r="Q543">
            <v>37.954999999999998</v>
          </cell>
          <cell r="R543">
            <v>54.472999999999999</v>
          </cell>
          <cell r="S543">
            <v>69.399000000000001</v>
          </cell>
          <cell r="T543">
            <v>151.06700000000001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899.59799999999996</v>
          </cell>
          <cell r="N544">
            <v>401.84899999999999</v>
          </cell>
          <cell r="O544">
            <v>82.126000000000005</v>
          </cell>
          <cell r="P544">
            <v>80.061999999999998</v>
          </cell>
          <cell r="Q544">
            <v>101.414</v>
          </cell>
          <cell r="R544">
            <v>96.381000000000014</v>
          </cell>
          <cell r="S544">
            <v>60.012</v>
          </cell>
          <cell r="T544">
            <v>77.753999999999991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29.431000000000001</v>
          </cell>
          <cell r="N545">
            <v>7.6150000000000002</v>
          </cell>
          <cell r="O545">
            <v>0.92799999999999994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55.457000000000001</v>
          </cell>
          <cell r="N546">
            <v>18.358000000000001</v>
          </cell>
          <cell r="O546">
            <v>3.798</v>
          </cell>
          <cell r="P546">
            <v>5.2149999999999999</v>
          </cell>
          <cell r="Q546">
            <v>8.2569999999999997</v>
          </cell>
          <cell r="R546">
            <v>7.83</v>
          </cell>
          <cell r="S546">
            <v>4.8380000000000001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220.42599999999999</v>
          </cell>
          <cell r="O547">
            <v>28.588000000000001</v>
          </cell>
          <cell r="P547">
            <v>50.7</v>
          </cell>
          <cell r="Q547">
            <v>48.95</v>
          </cell>
          <cell r="R547">
            <v>75.849999999999994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342.74599999999998</v>
          </cell>
          <cell r="N548">
            <v>4.0750000000000002</v>
          </cell>
          <cell r="O548">
            <v>0.89500000000000002</v>
          </cell>
          <cell r="P548">
            <v>4.6660000000000004</v>
          </cell>
          <cell r="Q548">
            <v>11.184000000000001</v>
          </cell>
          <cell r="R548">
            <v>38.293999999999997</v>
          </cell>
          <cell r="S548">
            <v>64.453000000000003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3.4089999999999998</v>
          </cell>
          <cell r="N549">
            <v>0.188</v>
          </cell>
          <cell r="O549">
            <v>2.7E-2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0.66100000000000003</v>
          </cell>
          <cell r="T549">
            <v>1.7769999999999999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3.3450000000000002</v>
          </cell>
          <cell r="N550">
            <v>0.19500000000000001</v>
          </cell>
          <cell r="O550">
            <v>4.4999999999999998E-2</v>
          </cell>
          <cell r="P550">
            <v>0.27</v>
          </cell>
          <cell r="Q550">
            <v>0.27600000000000002</v>
          </cell>
          <cell r="R550">
            <v>0.65700000000000003</v>
          </cell>
          <cell r="S550">
            <v>0.71499999999999997</v>
          </cell>
          <cell r="T550">
            <v>1.1870000000000001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0.82199999999999995</v>
          </cell>
          <cell r="O551">
            <v>0.107</v>
          </cell>
          <cell r="P551">
            <v>0.21299999999999999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0.97199999999999998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77.643000000000001</v>
          </cell>
          <cell r="N552">
            <v>1.325</v>
          </cell>
          <cell r="O552">
            <v>0.35099999999999998</v>
          </cell>
          <cell r="P552">
            <v>2.7860000000000005</v>
          </cell>
          <cell r="Q552">
            <v>3.39</v>
          </cell>
          <cell r="R552">
            <v>8.7210000000000001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28.074000000000002</v>
          </cell>
          <cell r="O553">
            <v>3.6690000000000005</v>
          </cell>
          <cell r="P553">
            <v>8.74</v>
          </cell>
          <cell r="Q553">
            <v>7.7220000000000004</v>
          </cell>
          <cell r="R553">
            <v>7.5049999999999999</v>
          </cell>
          <cell r="S553">
            <v>7.0020000000000007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246.01599999999999</v>
          </cell>
          <cell r="O554">
            <v>39.726999999999997</v>
          </cell>
          <cell r="P554">
            <v>40.162000000000006</v>
          </cell>
          <cell r="Q554">
            <v>31.658999999999999</v>
          </cell>
          <cell r="R554">
            <v>30.128</v>
          </cell>
          <cell r="S554">
            <v>22.923000000000002</v>
          </cell>
          <cell r="T554">
            <v>29.914999999999999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452.23700000000002</v>
          </cell>
          <cell r="P555">
            <v>421.11699999999996</v>
          </cell>
          <cell r="Q555">
            <v>421.06900000000007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114.16500000000001</v>
          </cell>
          <cell r="N556">
            <v>1.018</v>
          </cell>
          <cell r="O556">
            <v>0.25800000000000001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80.300999999999988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3047.1439999999998</v>
          </cell>
          <cell r="N557">
            <v>1431.1790000000001</v>
          </cell>
          <cell r="O557">
            <v>127.16500000000001</v>
          </cell>
          <cell r="P557">
            <v>110.75</v>
          </cell>
          <cell r="Q557">
            <v>168.131</v>
          </cell>
          <cell r="R557">
            <v>308.58499999999998</v>
          </cell>
          <cell r="S557">
            <v>347.70699999999999</v>
          </cell>
          <cell r="T557">
            <v>553.62699999999995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39.752000000000002</v>
          </cell>
          <cell r="N558">
            <v>4.7080000000000002</v>
          </cell>
          <cell r="O558">
            <v>0.76600000000000001</v>
          </cell>
          <cell r="P558">
            <v>2.8419999999999996</v>
          </cell>
          <cell r="Q558">
            <v>3.2189999999999994</v>
          </cell>
          <cell r="R558">
            <v>5.1680000000000001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4.2789999999999999</v>
          </cell>
          <cell r="P559">
            <v>10.358000000000001</v>
          </cell>
          <cell r="Q559">
            <v>13.414999999999999</v>
          </cell>
          <cell r="R559">
            <v>21.875999999999998</v>
          </cell>
          <cell r="S559">
            <v>19.868000000000002</v>
          </cell>
          <cell r="T559">
            <v>18.797999999999998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74.989000000000004</v>
          </cell>
          <cell r="N560">
            <v>22.315999999999999</v>
          </cell>
          <cell r="O560">
            <v>2.536</v>
          </cell>
          <cell r="P560">
            <v>4.8550000000000004</v>
          </cell>
          <cell r="Q560">
            <v>5.9290000000000003</v>
          </cell>
          <cell r="R560">
            <v>9.6440000000000001</v>
          </cell>
          <cell r="S560">
            <v>9.2550000000000008</v>
          </cell>
          <cell r="T560">
            <v>20.454000000000001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434.68400000000003</v>
          </cell>
          <cell r="N561">
            <v>112.54</v>
          </cell>
          <cell r="O561">
            <v>16.364000000000001</v>
          </cell>
          <cell r="P561">
            <v>31.195999999999998</v>
          </cell>
          <cell r="Q561">
            <v>37.896999999999998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259.42700000000002</v>
          </cell>
          <cell r="O562">
            <v>35.1</v>
          </cell>
          <cell r="P562">
            <v>84.043999999999997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21.295999999999999</v>
          </cell>
          <cell r="O563">
            <v>4.508</v>
          </cell>
          <cell r="P563">
            <v>25.374000000000002</v>
          </cell>
          <cell r="Q563">
            <v>70.704999999999998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277.23399999999998</v>
          </cell>
          <cell r="N564">
            <v>3.3460000000000001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31.335000000000001</v>
          </cell>
          <cell r="S564">
            <v>53.902000000000001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59.037999999999997</v>
          </cell>
          <cell r="N565">
            <v>26.951000000000001</v>
          </cell>
          <cell r="O565">
            <v>6.12</v>
          </cell>
          <cell r="P565">
            <v>4.9270000000000005</v>
          </cell>
          <cell r="Q565">
            <v>5.0060000000000002</v>
          </cell>
          <cell r="R565">
            <v>5.6080000000000005</v>
          </cell>
          <cell r="S565">
            <v>4.4640000000000004</v>
          </cell>
          <cell r="T565">
            <v>5.9619999999999997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33.787999999999997</v>
          </cell>
          <cell r="N566">
            <v>14.33</v>
          </cell>
          <cell r="O566">
            <v>2.101</v>
          </cell>
          <cell r="P566">
            <v>3.4119999999999999</v>
          </cell>
          <cell r="Q566">
            <v>4.1050000000000004</v>
          </cell>
          <cell r="R566">
            <v>4.1880000000000006</v>
          </cell>
          <cell r="S566">
            <v>2.7839999999999998</v>
          </cell>
          <cell r="T566">
            <v>2.8679999999999999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88.149000000000001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8.3849999999999998</v>
          </cell>
          <cell r="N568">
            <v>0.745</v>
          </cell>
          <cell r="O568">
            <v>0.126</v>
          </cell>
          <cell r="P568">
            <v>0.313</v>
          </cell>
          <cell r="Q568">
            <v>1.2949999999999999</v>
          </cell>
          <cell r="R568">
            <v>2.9539999999999997</v>
          </cell>
          <cell r="S568">
            <v>1.8220000000000001</v>
          </cell>
          <cell r="T568">
            <v>1.1299999999999999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0.36699999999999999</v>
          </cell>
          <cell r="O569">
            <v>6.4000000000000001E-2</v>
          </cell>
          <cell r="P569">
            <v>0.42299999999999999</v>
          </cell>
          <cell r="Q569">
            <v>0.98</v>
          </cell>
          <cell r="R569">
            <v>1.9890000000000001</v>
          </cell>
          <cell r="S569">
            <v>2.234</v>
          </cell>
          <cell r="T569">
            <v>3.9489999999999998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697.54700000000003</v>
          </cell>
          <cell r="N570">
            <v>21.780999999999999</v>
          </cell>
          <cell r="O570">
            <v>5.319</v>
          </cell>
          <cell r="P570">
            <v>20.692999999999998</v>
          </cell>
          <cell r="Q570">
            <v>47.854999999999997</v>
          </cell>
          <cell r="R570">
            <v>120.108</v>
          </cell>
          <cell r="S570">
            <v>161.04499999999999</v>
          </cell>
          <cell r="T570">
            <v>320.74599999999992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5272.4219999999996</v>
          </cell>
          <cell r="N571">
            <v>95.302999999999997</v>
          </cell>
          <cell r="O571">
            <v>37.825000000000003</v>
          </cell>
          <cell r="P571">
            <v>257.762</v>
          </cell>
          <cell r="Q571">
            <v>744.18700000000001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36.921999999999997</v>
          </cell>
          <cell r="P572">
            <v>33.878</v>
          </cell>
          <cell r="Q572">
            <v>44.803000000000004</v>
          </cell>
          <cell r="R572">
            <v>38.734999999999999</v>
          </cell>
          <cell r="S572">
            <v>18.597000000000001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53.326000000000001</v>
          </cell>
          <cell r="O573">
            <v>6.1059999999999999</v>
          </cell>
          <cell r="P573">
            <v>14.274000000000001</v>
          </cell>
          <cell r="Q573">
            <v>25.085999999999999</v>
          </cell>
          <cell r="R573">
            <v>46.891999999999996</v>
          </cell>
          <cell r="S573">
            <v>39.314999999999998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307.75599999999997</v>
          </cell>
          <cell r="N574">
            <v>108.20099999999999</v>
          </cell>
          <cell r="O574">
            <v>29.835999999999999</v>
          </cell>
          <cell r="P574">
            <v>36.923000000000002</v>
          </cell>
          <cell r="Q574">
            <v>30.948</v>
          </cell>
          <cell r="R574">
            <v>35.149000000000001</v>
          </cell>
          <cell r="S574">
            <v>30.353000000000002</v>
          </cell>
          <cell r="T574">
            <v>36.345999999999997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303.10199999999998</v>
          </cell>
          <cell r="N575">
            <v>152.749</v>
          </cell>
          <cell r="O575">
            <v>33.036999999999999</v>
          </cell>
          <cell r="P575">
            <v>26.723999999999997</v>
          </cell>
          <cell r="Q575">
            <v>27.844000000000001</v>
          </cell>
          <cell r="R575">
            <v>26.347999999999999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46.118000000000002</v>
          </cell>
          <cell r="N576">
            <v>0.85699999999999998</v>
          </cell>
          <cell r="O576">
            <v>0.249</v>
          </cell>
          <cell r="P576">
            <v>1.149</v>
          </cell>
          <cell r="Q576">
            <v>2.8719999999999999</v>
          </cell>
          <cell r="R576">
            <v>8.1810000000000009</v>
          </cell>
          <cell r="S576">
            <v>10.963000000000001</v>
          </cell>
          <cell r="T576">
            <v>21.847000000000001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137.17400000000001</v>
          </cell>
          <cell r="N577">
            <v>2.1070000000000002</v>
          </cell>
          <cell r="O577">
            <v>0.47399999999999998</v>
          </cell>
          <cell r="P577">
            <v>2.7570000000000001</v>
          </cell>
          <cell r="Q577">
            <v>8.2750000000000004</v>
          </cell>
          <cell r="R577">
            <v>25.411999999999999</v>
          </cell>
          <cell r="S577">
            <v>31.052999999999997</v>
          </cell>
          <cell r="T577">
            <v>67.096000000000004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66.292000000000002</v>
          </cell>
          <cell r="P578">
            <v>115.62800000000001</v>
          </cell>
          <cell r="Q578">
            <v>123.79100000000001</v>
          </cell>
          <cell r="R578">
            <v>151.16499999999999</v>
          </cell>
          <cell r="S578">
            <v>216.50299999999999</v>
          </cell>
          <cell r="T578">
            <v>406.77300000000008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51.063000000000002</v>
          </cell>
          <cell r="N579">
            <v>0.44500000000000001</v>
          </cell>
          <cell r="O579">
            <v>0.14100000000000001</v>
          </cell>
          <cell r="P579">
            <v>1.4620000000000002</v>
          </cell>
          <cell r="Q579">
            <v>3.1680000000000001</v>
          </cell>
          <cell r="R579">
            <v>8.9819999999999993</v>
          </cell>
          <cell r="S579">
            <v>12.352</v>
          </cell>
          <cell r="T579">
            <v>24.513000000000002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443.62799999999999</v>
          </cell>
          <cell r="N580">
            <v>254.286</v>
          </cell>
          <cell r="O580">
            <v>38.74</v>
          </cell>
          <cell r="P580">
            <v>39.606999999999999</v>
          </cell>
          <cell r="Q580">
            <v>30.943000000000005</v>
          </cell>
          <cell r="R580">
            <v>28.418999999999997</v>
          </cell>
          <cell r="S580">
            <v>21.795000000000002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264.47199999999998</v>
          </cell>
          <cell r="O581">
            <v>46.325999999999993</v>
          </cell>
          <cell r="P581">
            <v>111.57400000000001</v>
          </cell>
          <cell r="Q581">
            <v>239.18700000000001</v>
          </cell>
          <cell r="R581">
            <v>288.41899999999998</v>
          </cell>
          <cell r="S581">
            <v>182.89500000000001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490.90800000000002</v>
          </cell>
          <cell r="N582">
            <v>112.57899999999999</v>
          </cell>
          <cell r="O582">
            <v>27.468</v>
          </cell>
          <cell r="P582">
            <v>54.914000000000001</v>
          </cell>
          <cell r="Q582">
            <v>118.80600000000001</v>
          </cell>
          <cell r="R582">
            <v>92.911000000000001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980.95500000000004</v>
          </cell>
          <cell r="N583">
            <v>8.234</v>
          </cell>
          <cell r="O583">
            <v>2.5840000000000001</v>
          </cell>
          <cell r="P583">
            <v>28.597999999999999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621.84299999999996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6.0990000000000002</v>
          </cell>
          <cell r="N584">
            <v>2.052</v>
          </cell>
          <cell r="O584">
            <v>0.25900000000000001</v>
          </cell>
          <cell r="P584">
            <v>0.56800000000000006</v>
          </cell>
          <cell r="Q584">
            <v>0.55699999999999994</v>
          </cell>
          <cell r="R584">
            <v>0.80800000000000005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860.26800000000003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93.646999999999991</v>
          </cell>
          <cell r="R585">
            <v>97.855999999999995</v>
          </cell>
          <cell r="S585">
            <v>79.344999999999999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6.7450000000000001</v>
          </cell>
          <cell r="N586">
            <v>0.84199999999999997</v>
          </cell>
          <cell r="O586">
            <v>0.109</v>
          </cell>
          <cell r="P586">
            <v>0.47600000000000003</v>
          </cell>
          <cell r="Q586">
            <v>0.63100000000000001</v>
          </cell>
          <cell r="R586">
            <v>0.86599999999999999</v>
          </cell>
          <cell r="S586">
            <v>1.3879999999999999</v>
          </cell>
          <cell r="T586">
            <v>2.4329999999999998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23.036000000000001</v>
          </cell>
          <cell r="N587">
            <v>10.045</v>
          </cell>
          <cell r="O587">
            <v>1.7989999999999999</v>
          </cell>
          <cell r="P587">
            <v>2.6850000000000001</v>
          </cell>
          <cell r="Q587">
            <v>1.7790000000000004</v>
          </cell>
          <cell r="R587">
            <v>1.9550000000000001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1.6240000000000001</v>
          </cell>
          <cell r="O588">
            <v>0.39800000000000002</v>
          </cell>
          <cell r="P588">
            <v>2.56</v>
          </cell>
          <cell r="Q588">
            <v>5.82</v>
          </cell>
          <cell r="R588">
            <v>21.417999999999999</v>
          </cell>
          <cell r="S588">
            <v>33.968000000000004</v>
          </cell>
          <cell r="T588">
            <v>177.59899999999999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160.08600000000001</v>
          </cell>
          <cell r="N589">
            <v>2.0550000000000002</v>
          </cell>
          <cell r="O589">
            <v>0.61699999999999999</v>
          </cell>
          <cell r="P589">
            <v>4.1769999999999996</v>
          </cell>
          <cell r="Q589">
            <v>8.0950000000000006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8.2059999999999995</v>
          </cell>
          <cell r="P590">
            <v>18.201000000000001</v>
          </cell>
          <cell r="Q590">
            <v>16.614000000000001</v>
          </cell>
          <cell r="R590">
            <v>24.28</v>
          </cell>
          <cell r="S590">
            <v>30.907</v>
          </cell>
          <cell r="T590">
            <v>55.625999999999998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111.38500000000001</v>
          </cell>
          <cell r="N591">
            <v>41.5</v>
          </cell>
          <cell r="O591">
            <v>3.9550000000000001</v>
          </cell>
          <cell r="P591">
            <v>5.4349999999999996</v>
          </cell>
          <cell r="Q591">
            <v>9.048</v>
          </cell>
          <cell r="R591">
            <v>12.128</v>
          </cell>
          <cell r="S591">
            <v>15.768000000000001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1132.4549999999999</v>
          </cell>
          <cell r="N592">
            <v>96.846999999999994</v>
          </cell>
          <cell r="O592">
            <v>29.395</v>
          </cell>
          <cell r="P592">
            <v>92.292000000000002</v>
          </cell>
          <cell r="Q592">
            <v>193.23</v>
          </cell>
          <cell r="R592">
            <v>229.50900000000001</v>
          </cell>
          <cell r="S592">
            <v>176.40600000000001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64.331999999999994</v>
          </cell>
          <cell r="O593">
            <v>15.157</v>
          </cell>
          <cell r="P593">
            <v>16.605999999999998</v>
          </cell>
          <cell r="Q593">
            <v>24.568000000000001</v>
          </cell>
          <cell r="R593">
            <v>22.454000000000001</v>
          </cell>
          <cell r="S593">
            <v>12.471</v>
          </cell>
          <cell r="T593">
            <v>17.638999999999999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20.454000000000001</v>
          </cell>
          <cell r="N594">
            <v>0.91300000000000003</v>
          </cell>
          <cell r="O594">
            <v>0.16400000000000001</v>
          </cell>
          <cell r="P594">
            <v>0.90300000000000002</v>
          </cell>
          <cell r="Q594">
            <v>1.383</v>
          </cell>
          <cell r="R594">
            <v>3.34</v>
          </cell>
          <cell r="S594">
            <v>3.7290000000000001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23.812000000000001</v>
          </cell>
          <cell r="N595">
            <v>2.427</v>
          </cell>
          <cell r="O595">
            <v>0.29499999999999998</v>
          </cell>
          <cell r="P595">
            <v>0.47899999999999998</v>
          </cell>
          <cell r="Q595">
            <v>2.2320000000000002</v>
          </cell>
          <cell r="R595">
            <v>7.7609999999999992</v>
          </cell>
          <cell r="S595">
            <v>5.14</v>
          </cell>
          <cell r="T595">
            <v>5.4780000000000006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170.37899999999999</v>
          </cell>
          <cell r="N596">
            <v>19.122</v>
          </cell>
          <cell r="O596">
            <v>3.12</v>
          </cell>
          <cell r="P596">
            <v>9.1229999999999993</v>
          </cell>
          <cell r="Q596">
            <v>10.731</v>
          </cell>
          <cell r="R596">
            <v>19.928000000000001</v>
          </cell>
          <cell r="S596">
            <v>31.245000000000001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1143.8030000000001</v>
          </cell>
          <cell r="N597">
            <v>248.715</v>
          </cell>
          <cell r="O597">
            <v>29.131999999999998</v>
          </cell>
          <cell r="P597">
            <v>62.706000000000003</v>
          </cell>
          <cell r="Q597">
            <v>75.900999999999996</v>
          </cell>
          <cell r="R597">
            <v>156.184</v>
          </cell>
          <cell r="S597">
            <v>210.82300000000001</v>
          </cell>
          <cell r="T597">
            <v>360.34199999999998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83.933999999999997</v>
          </cell>
          <cell r="N598">
            <v>26.143000000000001</v>
          </cell>
          <cell r="O598">
            <v>2.4289999999999998</v>
          </cell>
          <cell r="P598">
            <v>4.9640000000000004</v>
          </cell>
          <cell r="Q598">
            <v>8.3559999999999999</v>
          </cell>
          <cell r="R598">
            <v>11.648</v>
          </cell>
          <cell r="S598">
            <v>13.954000000000001</v>
          </cell>
          <cell r="T598">
            <v>16.440000000000001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1126.8879999999999</v>
          </cell>
          <cell r="N599">
            <v>479.70400000000001</v>
          </cell>
          <cell r="O599">
            <v>105.09399999999999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1720.5889999999999</v>
          </cell>
          <cell r="N600">
            <v>39.012999999999998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661.01799999999992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42.161999999999999</v>
          </cell>
          <cell r="N601">
            <v>2.2690000000000001</v>
          </cell>
          <cell r="O601">
            <v>0.27100000000000002</v>
          </cell>
          <cell r="P601">
            <v>0.96799999999999997</v>
          </cell>
          <cell r="Q601">
            <v>2.004</v>
          </cell>
          <cell r="R601">
            <v>6.011000000000001</v>
          </cell>
          <cell r="S601">
            <v>9.6850000000000005</v>
          </cell>
          <cell r="T601">
            <v>20.954000000000001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85.174999999999997</v>
          </cell>
          <cell r="R602">
            <v>167.94300000000001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1570.2170000000001</v>
          </cell>
          <cell r="N603">
            <v>16.030999999999999</v>
          </cell>
          <cell r="O603">
            <v>3.4420000000000002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290.40800000000002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1248.1179999999999</v>
          </cell>
          <cell r="N604">
            <v>462.82600000000002</v>
          </cell>
          <cell r="O604">
            <v>113.687</v>
          </cell>
          <cell r="P604">
            <v>129.73500000000001</v>
          </cell>
          <cell r="Q604">
            <v>190.476</v>
          </cell>
          <cell r="R604">
            <v>167.98</v>
          </cell>
          <cell r="S604">
            <v>83.507000000000005</v>
          </cell>
          <cell r="T604">
            <v>99.907000000000011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5998.7820000000002</v>
          </cell>
          <cell r="N605">
            <v>93.74</v>
          </cell>
          <cell r="O605">
            <v>25.213999999999999</v>
          </cell>
          <cell r="P605">
            <v>185.244</v>
          </cell>
          <cell r="Q605">
            <v>422.67700000000002</v>
          </cell>
          <cell r="R605">
            <v>794.23500000000001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529.80499999999995</v>
          </cell>
          <cell r="N606">
            <v>232.35300000000001</v>
          </cell>
          <cell r="O606">
            <v>51.497</v>
          </cell>
          <cell r="P606">
            <v>50.895000000000003</v>
          </cell>
          <cell r="Q606">
            <v>63.744</v>
          </cell>
          <cell r="R606">
            <v>58.243000000000002</v>
          </cell>
          <cell r="S606">
            <v>32.927</v>
          </cell>
          <cell r="T606">
            <v>40.146000000000001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81.846000000000004</v>
          </cell>
          <cell r="N607">
            <v>3.4830000000000001</v>
          </cell>
          <cell r="O607">
            <v>0.49299999999999999</v>
          </cell>
          <cell r="P607">
            <v>2.4470000000000001</v>
          </cell>
          <cell r="Q607">
            <v>3.5720000000000001</v>
          </cell>
          <cell r="R607">
            <v>11.033000000000001</v>
          </cell>
          <cell r="S607">
            <v>17.596</v>
          </cell>
          <cell r="T607">
            <v>43.222000000000001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414.39100000000002</v>
          </cell>
          <cell r="N608">
            <v>114.274</v>
          </cell>
          <cell r="O608">
            <v>11.975</v>
          </cell>
          <cell r="P608">
            <v>24.748999999999999</v>
          </cell>
          <cell r="Q608">
            <v>42.725999999999999</v>
          </cell>
          <cell r="R608">
            <v>58.043999999999997</v>
          </cell>
          <cell r="S608">
            <v>67.462999999999994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306.88799999999998</v>
          </cell>
          <cell r="N609">
            <v>40.959000000000003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49.033999999999999</v>
          </cell>
          <cell r="T609">
            <v>97.706999999999994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2.3919999999999999</v>
          </cell>
          <cell r="N610">
            <v>0.32300000000000001</v>
          </cell>
          <cell r="O610">
            <v>4.1000000000000002E-2</v>
          </cell>
          <cell r="P610">
            <v>0.121</v>
          </cell>
          <cell r="Q610">
            <v>0.14399999999999999</v>
          </cell>
          <cell r="R610">
            <v>0.34</v>
          </cell>
          <cell r="S610">
            <v>0.52100000000000002</v>
          </cell>
          <cell r="T610">
            <v>0.90200000000000002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33.348999999999997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269.41399999999999</v>
          </cell>
          <cell r="N612">
            <v>10.163</v>
          </cell>
          <cell r="O612">
            <v>1.2130000000000001</v>
          </cell>
          <cell r="P612">
            <v>4.9220000000000006</v>
          </cell>
          <cell r="Q612">
            <v>11.237000000000002</v>
          </cell>
          <cell r="R612">
            <v>38.079000000000001</v>
          </cell>
          <cell r="S612">
            <v>68.084999999999994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431.50599999999997</v>
          </cell>
          <cell r="N613">
            <v>139.96600000000001</v>
          </cell>
          <cell r="O613">
            <v>33.151000000000003</v>
          </cell>
          <cell r="P613">
            <v>47.372</v>
          </cell>
          <cell r="Q613">
            <v>86.227000000000004</v>
          </cell>
          <cell r="R613">
            <v>65.293000000000006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137581.58300000001</v>
          </cell>
          <cell r="N614">
            <v>27018.807000000001</v>
          </cell>
          <cell r="O614">
            <v>4976.9050000000007</v>
          </cell>
          <cell r="P614">
            <v>7969.4250000000011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43415.735000000001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453.88900000000001</v>
          </cell>
          <cell r="O615">
            <v>130.59100000000001</v>
          </cell>
          <cell r="P615">
            <v>866.36599999999999</v>
          </cell>
          <cell r="Q615">
            <v>2088.9459999999999</v>
          </cell>
          <cell r="R615">
            <v>4717.6149999999998</v>
          </cell>
          <cell r="S615">
            <v>6400.4070000000002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106955.74400000001</v>
          </cell>
          <cell r="N616">
            <v>26564.917000000001</v>
          </cell>
          <cell r="O616">
            <v>4846.3140000000003</v>
          </cell>
          <cell r="P616">
            <v>7103.0590000000002</v>
          </cell>
          <cell r="Q616">
            <v>9766.8919999999998</v>
          </cell>
          <cell r="R616">
            <v>14896.812000000002</v>
          </cell>
          <cell r="S616">
            <v>16330.039000000001</v>
          </cell>
          <cell r="T616">
            <v>27447.710999999999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26836.300999999999</v>
          </cell>
          <cell r="N617">
            <v>10622.416999999999</v>
          </cell>
          <cell r="O617">
            <v>2268.7719999999999</v>
          </cell>
          <cell r="P617">
            <v>2512.3490000000002</v>
          </cell>
          <cell r="Q617">
            <v>3195.0230000000001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9155.9079999999994</v>
          </cell>
          <cell r="N618">
            <v>1458.5650000000001</v>
          </cell>
          <cell r="O618">
            <v>220.988</v>
          </cell>
          <cell r="P618">
            <v>808.01600000000008</v>
          </cell>
          <cell r="Q618">
            <v>1088.559</v>
          </cell>
          <cell r="R618">
            <v>1439.8340000000001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6566.0050000000001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453.33100000000002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28206.026999999998</v>
          </cell>
          <cell r="N620">
            <v>2388.2640000000001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6357.1710000000003</v>
          </cell>
          <cell r="T620">
            <v>11968.449000000001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20963.687999999998</v>
          </cell>
          <cell r="N621">
            <v>325.476</v>
          </cell>
          <cell r="O621">
            <v>95.367999999999995</v>
          </cell>
          <cell r="P621">
            <v>612.55899999999997</v>
          </cell>
          <cell r="Q621">
            <v>1539.5609999999999</v>
          </cell>
          <cell r="R621">
            <v>3465.7650000000003</v>
          </cell>
          <cell r="S621">
            <v>4677.7309999999998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42.182000000000002</v>
          </cell>
          <cell r="O622">
            <v>6.8320000000000007</v>
          </cell>
          <cell r="P622">
            <v>25.366</v>
          </cell>
          <cell r="Q622">
            <v>35.759</v>
          </cell>
          <cell r="R622">
            <v>74.691000000000003</v>
          </cell>
          <cell r="S622">
            <v>101.27600000000001</v>
          </cell>
          <cell r="T622">
            <v>312.19200000000001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4273.0600000000004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1262.8489999999999</v>
          </cell>
          <cell r="S623">
            <v>661.88199999999995</v>
          </cell>
          <cell r="T623">
            <v>841.13499999999999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3573.9760000000001</v>
          </cell>
          <cell r="N624">
            <v>1629.6890000000001</v>
          </cell>
          <cell r="O624">
            <v>327.92599999999999</v>
          </cell>
          <cell r="P624">
            <v>326.69200000000001</v>
          </cell>
          <cell r="Q624">
            <v>364.22399999999999</v>
          </cell>
          <cell r="R624">
            <v>352.84500000000003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396.30500000000001</v>
          </cell>
          <cell r="S625">
            <v>474.11199999999997</v>
          </cell>
          <cell r="T625">
            <v>825.72800000000007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1497.7159999999999</v>
          </cell>
          <cell r="N626">
            <v>331.71300000000002</v>
          </cell>
          <cell r="O626">
            <v>57.445</v>
          </cell>
          <cell r="P626">
            <v>129.67500000000001</v>
          </cell>
          <cell r="Q626">
            <v>269.971</v>
          </cell>
          <cell r="R626">
            <v>317.49200000000002</v>
          </cell>
          <cell r="S626">
            <v>199.48500000000001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8122.9979999999996</v>
          </cell>
          <cell r="N627">
            <v>3523.605</v>
          </cell>
          <cell r="O627">
            <v>816.61699999999996</v>
          </cell>
          <cell r="P627">
            <v>812.95600000000002</v>
          </cell>
          <cell r="Q627">
            <v>828.44800000000009</v>
          </cell>
          <cell r="R627">
            <v>819.87699999999995</v>
          </cell>
          <cell r="S627">
            <v>565.68100000000004</v>
          </cell>
          <cell r="T627">
            <v>755.81399999999996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25.798999999999999</v>
          </cell>
          <cell r="P628">
            <v>54.926000000000002</v>
          </cell>
          <cell r="Q628">
            <v>80.284000000000006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1933.7149999999999</v>
          </cell>
          <cell r="N629">
            <v>397.09</v>
          </cell>
          <cell r="O629">
            <v>53.301000000000002</v>
          </cell>
          <cell r="P629">
            <v>197.303</v>
          </cell>
          <cell r="Q629">
            <v>223.38399999999999</v>
          </cell>
          <cell r="R629">
            <v>269.04700000000003</v>
          </cell>
          <cell r="S629">
            <v>248.51400000000001</v>
          </cell>
          <cell r="T629">
            <v>545.07599999999991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9692.3629999999994</v>
          </cell>
          <cell r="N630">
            <v>1985.03</v>
          </cell>
          <cell r="O630">
            <v>345.39099999999996</v>
          </cell>
          <cell r="P630">
            <v>769.07799999999997</v>
          </cell>
          <cell r="Q630">
            <v>982.86400000000003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32377.812999999998</v>
          </cell>
          <cell r="N631">
            <v>9209.3420000000006</v>
          </cell>
          <cell r="O631">
            <v>1544.664</v>
          </cell>
          <cell r="P631">
            <v>1770.54</v>
          </cell>
          <cell r="Q631">
            <v>2513.2539999999999</v>
          </cell>
          <cell r="R631">
            <v>4507.018</v>
          </cell>
          <cell r="S631">
            <v>4947.2790000000005</v>
          </cell>
          <cell r="T631">
            <v>7885.7159999999994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3184.5419999999999</v>
          </cell>
          <cell r="N632">
            <v>885.62800000000004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419.99799999999999</v>
          </cell>
          <cell r="S632">
            <v>505.88900000000001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206.14400000000001</v>
          </cell>
          <cell r="O633">
            <v>67.442000000000007</v>
          </cell>
          <cell r="P633">
            <v>407.91899999999998</v>
          </cell>
          <cell r="Q633">
            <v>1123.3040000000001</v>
          </cell>
          <cell r="R633">
            <v>2219.2910000000002</v>
          </cell>
          <cell r="S633">
            <v>2571.7939999999999</v>
          </cell>
          <cell r="T633">
            <v>3676.1060000000002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2551.1080000000002</v>
          </cell>
          <cell r="N634">
            <v>28.727</v>
          </cell>
          <cell r="O634">
            <v>7.3330000000000002</v>
          </cell>
          <cell r="P634">
            <v>42.067000000000007</v>
          </cell>
          <cell r="Q634">
            <v>88.894999999999996</v>
          </cell>
          <cell r="R634">
            <v>282.50299999999999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3689.8159999999998</v>
          </cell>
          <cell r="N635">
            <v>50.515000000000001</v>
          </cell>
          <cell r="O635">
            <v>10.754</v>
          </cell>
          <cell r="P635">
            <v>80.358000000000004</v>
          </cell>
          <cell r="Q635">
            <v>131.95500000000001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4450.7640000000001</v>
          </cell>
          <cell r="N636">
            <v>40.090000000000003</v>
          </cell>
          <cell r="O636">
            <v>9.8390000000000004</v>
          </cell>
          <cell r="P636">
            <v>82.215000000000003</v>
          </cell>
          <cell r="Q636">
            <v>195.40699999999998</v>
          </cell>
          <cell r="R636">
            <v>562.274</v>
          </cell>
          <cell r="S636">
            <v>896.70299999999997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442.73599999999999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46.804000000000002</v>
          </cell>
          <cell r="S637">
            <v>74.444999999999993</v>
          </cell>
          <cell r="T637">
            <v>281.60700000000003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139.75899999999999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23.885000000000002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6437.8530000000001</v>
          </cell>
          <cell r="N639">
            <v>944.98900000000003</v>
          </cell>
          <cell r="O639">
            <v>141.88800000000001</v>
          </cell>
          <cell r="P639">
            <v>555.78700000000003</v>
          </cell>
          <cell r="Q639">
            <v>784.89100000000008</v>
          </cell>
          <cell r="R639">
            <v>1061.077</v>
          </cell>
          <cell r="S639">
            <v>980.50099999999998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73460.744999999995</v>
          </cell>
          <cell r="N640">
            <v>14468.263999999999</v>
          </cell>
          <cell r="O640">
            <v>2357.5749999999998</v>
          </cell>
          <cell r="P640">
            <v>3812.6869999999999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9637.4310000000005</v>
          </cell>
          <cell r="O641">
            <v>1778.7269999999999</v>
          </cell>
          <cell r="P641">
            <v>2109.1559999999999</v>
          </cell>
          <cell r="Q641">
            <v>2456.029</v>
          </cell>
          <cell r="R641">
            <v>2526.4340000000002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7.3449999999999998</v>
          </cell>
          <cell r="N642">
            <v>1.9039999999999999</v>
          </cell>
          <cell r="O642">
            <v>0.26</v>
          </cell>
          <cell r="P642">
            <v>0.69499999999999995</v>
          </cell>
          <cell r="Q642">
            <v>0.70499999999999996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8.4580000000000002</v>
          </cell>
          <cell r="N643">
            <v>0.81100000000000005</v>
          </cell>
          <cell r="O643">
            <v>0.14900000000000002</v>
          </cell>
          <cell r="P643">
            <v>0.59200000000000008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etup"/>
      <sheetName val="Mortality inputs"/>
      <sheetName val="YLD inputs"/>
      <sheetName val="Ranks"/>
      <sheetName val="Ranks 0-14"/>
      <sheetName val="Ranks 15-59"/>
      <sheetName val="Ranks 60+"/>
      <sheetName val="Comparisons"/>
      <sheetName val="Deaths"/>
      <sheetName val="YLL"/>
      <sheetName val="YLD"/>
      <sheetName val="DAL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reg"/>
      <sheetName val="whoregeco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ivors"/>
      <sheetName val="AdjustedY"/>
      <sheetName val="intercept+slope graphs"/>
      <sheetName val="intercept+slope projections"/>
      <sheetName val="99"/>
      <sheetName val="2000"/>
      <sheetName val="Results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70</v>
          </cell>
          <cell r="B3">
            <v>0.79194196750393619</v>
          </cell>
          <cell r="C3">
            <v>70</v>
          </cell>
          <cell r="D3">
            <v>0.22794850265882238</v>
          </cell>
          <cell r="E3">
            <v>71</v>
          </cell>
          <cell r="F3">
            <v>0.77626037959599914</v>
          </cell>
          <cell r="G3">
            <v>71</v>
          </cell>
          <cell r="H3">
            <v>0.13589749103560211</v>
          </cell>
        </row>
        <row r="4">
          <cell r="A4">
            <v>75</v>
          </cell>
          <cell r="B4">
            <v>0.81310574701108085</v>
          </cell>
          <cell r="C4">
            <v>75</v>
          </cell>
          <cell r="D4">
            <v>0.18932607843421523</v>
          </cell>
          <cell r="E4">
            <v>73</v>
          </cell>
          <cell r="F4">
            <v>0.78976160758999236</v>
          </cell>
          <cell r="G4">
            <v>75</v>
          </cell>
          <cell r="H4">
            <v>0.12619586439332364</v>
          </cell>
        </row>
        <row r="5">
          <cell r="A5">
            <v>76</v>
          </cell>
          <cell r="B5">
            <v>0.84421259975988916</v>
          </cell>
          <cell r="C5">
            <v>76</v>
          </cell>
          <cell r="D5">
            <v>0.19269407779667502</v>
          </cell>
          <cell r="E5">
            <v>75</v>
          </cell>
          <cell r="F5">
            <v>0.81242903327055715</v>
          </cell>
          <cell r="G5">
            <v>76</v>
          </cell>
          <cell r="H5">
            <v>0.12884520643427155</v>
          </cell>
        </row>
        <row r="6">
          <cell r="A6">
            <v>77</v>
          </cell>
          <cell r="B6">
            <v>0.85059169360938336</v>
          </cell>
          <cell r="C6">
            <v>77</v>
          </cell>
          <cell r="D6">
            <v>0.18963932180514975</v>
          </cell>
          <cell r="E6">
            <v>79</v>
          </cell>
          <cell r="F6">
            <v>0.85227264928025659</v>
          </cell>
          <cell r="G6">
            <v>79</v>
          </cell>
          <cell r="H6">
            <v>0.10738296102641298</v>
          </cell>
        </row>
        <row r="7">
          <cell r="A7">
            <v>80</v>
          </cell>
          <cell r="B7">
            <v>0.86408256133543027</v>
          </cell>
          <cell r="C7">
            <v>85</v>
          </cell>
          <cell r="D7">
            <v>0.12960893664663664</v>
          </cell>
          <cell r="E7">
            <v>80</v>
          </cell>
          <cell r="F7">
            <v>0.86054891594345251</v>
          </cell>
          <cell r="G7">
            <v>80</v>
          </cell>
          <cell r="H7">
            <v>0.11070165690153666</v>
          </cell>
        </row>
        <row r="8">
          <cell r="A8">
            <v>82</v>
          </cell>
          <cell r="B8">
            <v>0.87979936504953016</v>
          </cell>
          <cell r="C8">
            <v>86</v>
          </cell>
          <cell r="D8">
            <v>0.1154042720357471</v>
          </cell>
          <cell r="E8">
            <v>84</v>
          </cell>
          <cell r="F8">
            <v>0.89653572026385153</v>
          </cell>
          <cell r="G8">
            <v>84</v>
          </cell>
          <cell r="H8">
            <v>9.7455030091307293E-2</v>
          </cell>
        </row>
        <row r="9">
          <cell r="A9">
            <v>85</v>
          </cell>
          <cell r="B9">
            <v>0.89196668193024276</v>
          </cell>
          <cell r="C9">
            <v>88</v>
          </cell>
          <cell r="D9">
            <v>0.10556342262409646</v>
          </cell>
          <cell r="E9">
            <v>89</v>
          </cell>
          <cell r="F9">
            <v>0.93112400092055736</v>
          </cell>
          <cell r="G9">
            <v>86</v>
          </cell>
          <cell r="H9">
            <v>9.0944594623021402E-2</v>
          </cell>
        </row>
        <row r="10">
          <cell r="A10">
            <v>86</v>
          </cell>
          <cell r="B10">
            <v>0.90694873800886566</v>
          </cell>
          <cell r="C10">
            <v>95</v>
          </cell>
          <cell r="D10">
            <v>7.1271526767790139E-2</v>
          </cell>
          <cell r="E10">
            <v>90</v>
          </cell>
          <cell r="F10">
            <v>0.9378344670883425</v>
          </cell>
          <cell r="G10">
            <v>94</v>
          </cell>
          <cell r="H10">
            <v>5.9537488619671786E-2</v>
          </cell>
        </row>
        <row r="11">
          <cell r="A11">
            <v>87</v>
          </cell>
          <cell r="B11">
            <v>0.91997581133415152</v>
          </cell>
          <cell r="C11">
            <v>96</v>
          </cell>
          <cell r="D11">
            <v>5.8114682143674878E-2</v>
          </cell>
          <cell r="E11">
            <v>91</v>
          </cell>
          <cell r="F11">
            <v>0.95446595395617695</v>
          </cell>
          <cell r="G11">
            <v>96</v>
          </cell>
          <cell r="H11">
            <v>5.8190030052317931E-2</v>
          </cell>
        </row>
        <row r="12">
          <cell r="A12">
            <v>89</v>
          </cell>
          <cell r="B12">
            <v>0.9316113839392427</v>
          </cell>
          <cell r="C12">
            <v>97</v>
          </cell>
          <cell r="D12">
            <v>4.8077819623093543E-2</v>
          </cell>
          <cell r="E12">
            <v>93</v>
          </cell>
          <cell r="F12">
            <v>0.97807636160213418</v>
          </cell>
        </row>
        <row r="13">
          <cell r="A13">
            <v>90</v>
          </cell>
          <cell r="B13">
            <v>0.94384428161121448</v>
          </cell>
          <cell r="E13">
            <v>94</v>
          </cell>
          <cell r="F13">
            <v>0.97729789572597603</v>
          </cell>
        </row>
        <row r="14">
          <cell r="A14">
            <v>91</v>
          </cell>
          <cell r="B14">
            <v>0.94367225407303135</v>
          </cell>
          <cell r="E14">
            <v>96</v>
          </cell>
          <cell r="F14">
            <v>1.0087995500170002</v>
          </cell>
        </row>
        <row r="15">
          <cell r="A15">
            <v>92</v>
          </cell>
          <cell r="B15">
            <v>0.94408541643753308</v>
          </cell>
          <cell r="E15">
            <v>97</v>
          </cell>
          <cell r="F15">
            <v>1.0015136497555539</v>
          </cell>
        </row>
        <row r="16">
          <cell r="A16">
            <v>93</v>
          </cell>
          <cell r="B16">
            <v>0.96250626167911424</v>
          </cell>
        </row>
        <row r="17">
          <cell r="A17">
            <v>94</v>
          </cell>
          <cell r="B17">
            <v>0.96362740025063498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MPH"/>
      <sheetName val="Setup"/>
      <sheetName val="Mortality inputs"/>
      <sheetName val="YLD inputs"/>
      <sheetName val="Ranks"/>
      <sheetName val="Ranks 0-14"/>
      <sheetName val="Ranks 15-59"/>
      <sheetName val="Ranks 60+"/>
      <sheetName val="Comparisons"/>
      <sheetName val="Deaths"/>
      <sheetName val="YLL"/>
      <sheetName val="YLD"/>
      <sheetName val="DAL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26"/>
  <sheetViews>
    <sheetView tabSelected="1" zoomScale="80" zoomScaleNormal="80" workbookViewId="0">
      <pane xSplit="5" ySplit="8" topLeftCell="F9" activePane="bottomRight" state="frozen"/>
      <selection activeCell="E40" sqref="E40"/>
      <selection pane="topRight" activeCell="E40" sqref="E40"/>
      <selection pane="bottomLeft" activeCell="E40" sqref="E40"/>
      <selection pane="bottomRight" activeCell="T12" sqref="T12"/>
    </sheetView>
  </sheetViews>
  <sheetFormatPr defaultColWidth="9.109375" defaultRowHeight="13.2"/>
  <cols>
    <col min="1" max="1" width="7.109375" style="1" customWidth="1"/>
    <col min="2" max="3" width="3" style="1" customWidth="1"/>
    <col min="4" max="4" width="4.21875" style="1" customWidth="1"/>
    <col min="5" max="5" width="34.44140625" style="1" customWidth="1"/>
    <col min="6" max="6" width="9.109375" style="6" customWidth="1"/>
    <col min="7" max="7" width="9.109375" style="1" customWidth="1"/>
    <col min="8" max="8" width="9.109375" style="6" customWidth="1"/>
    <col min="9" max="9" width="9.109375" style="1" customWidth="1"/>
    <col min="10" max="10" width="9.109375" style="6" customWidth="1"/>
    <col min="11" max="11" width="9.109375" style="1" customWidth="1"/>
    <col min="12" max="12" width="9.109375" style="6" customWidth="1"/>
    <col min="13" max="13" width="9.109375" style="1" customWidth="1"/>
    <col min="14" max="14" width="9.109375" style="6" customWidth="1"/>
    <col min="15" max="15" width="9.109375" style="1" customWidth="1"/>
    <col min="16" max="16" width="9.109375" style="6" customWidth="1"/>
    <col min="17" max="17" width="9.109375" style="1" customWidth="1"/>
    <col min="18" max="18" width="9.109375" style="6" customWidth="1"/>
    <col min="19" max="19" width="9.109375" style="1" customWidth="1"/>
    <col min="20" max="20" width="9.109375" style="6" customWidth="1"/>
    <col min="21" max="21" width="9.109375" style="1" customWidth="1"/>
    <col min="22" max="22" width="9.109375" style="6" customWidth="1"/>
    <col min="23" max="23" width="9.109375" style="1" customWidth="1"/>
    <col min="24" max="24" width="9.109375" style="6" customWidth="1"/>
    <col min="25" max="25" width="9.109375" style="1" customWidth="1"/>
    <col min="26" max="26" width="9.109375" style="6" customWidth="1"/>
    <col min="27" max="27" width="9.109375" style="1" customWidth="1"/>
    <col min="28" max="28" width="9.109375" style="6" customWidth="1"/>
    <col min="29" max="29" width="9.109375" style="1" customWidth="1"/>
    <col min="30" max="30" width="9.109375" style="6" customWidth="1"/>
    <col min="31" max="31" width="9.109375" style="1" customWidth="1"/>
    <col min="32" max="32" width="9.109375" style="6" customWidth="1"/>
    <col min="33" max="33" width="9.109375" style="1" customWidth="1"/>
    <col min="34" max="34" width="9.109375" style="6" customWidth="1"/>
    <col min="35" max="35" width="9.109375" style="1" customWidth="1"/>
    <col min="36" max="36" width="9.109375" style="6" customWidth="1"/>
    <col min="37" max="37" width="9.109375" style="1" customWidth="1"/>
    <col min="38" max="38" width="9.109375" style="6" customWidth="1"/>
    <col min="39" max="39" width="9.109375" style="1" customWidth="1"/>
    <col min="40" max="40" width="9.109375" style="6" customWidth="1"/>
    <col min="41" max="41" width="9.109375" style="1" customWidth="1"/>
    <col min="42" max="42" width="9.109375" style="6" customWidth="1"/>
    <col min="43" max="43" width="9.109375" style="1" customWidth="1"/>
    <col min="44" max="44" width="9.109375" style="6" customWidth="1"/>
    <col min="45" max="45" width="9.109375" style="1" customWidth="1"/>
    <col min="46" max="46" width="9.109375" style="6" customWidth="1"/>
    <col min="47" max="47" width="9.109375" style="1" customWidth="1"/>
    <col min="48" max="48" width="9.109375" style="6" customWidth="1"/>
    <col min="49" max="49" width="9.109375" style="1" customWidth="1"/>
    <col min="50" max="50" width="9.109375" style="6" customWidth="1"/>
    <col min="51" max="51" width="9.109375" style="1" customWidth="1"/>
    <col min="52" max="52" width="9.109375" style="6" customWidth="1"/>
    <col min="53" max="53" width="9.109375" style="1" customWidth="1"/>
    <col min="54" max="16384" width="9.109375" style="1"/>
  </cols>
  <sheetData>
    <row r="1" spans="1:53" ht="15.6">
      <c r="A1" s="65" t="s">
        <v>194</v>
      </c>
      <c r="E1" s="2"/>
      <c r="F1" s="79"/>
      <c r="G1" s="246"/>
      <c r="H1" s="246"/>
      <c r="I1" s="2"/>
      <c r="J1" s="79"/>
      <c r="K1" s="2"/>
      <c r="L1" s="79"/>
      <c r="M1" s="2"/>
      <c r="N1" s="79"/>
      <c r="O1" s="2"/>
      <c r="P1" s="79"/>
      <c r="Q1" s="2"/>
      <c r="R1" s="79"/>
      <c r="S1" s="2"/>
      <c r="T1" s="79"/>
      <c r="U1" s="2"/>
      <c r="V1" s="79"/>
      <c r="W1" s="2"/>
      <c r="X1" s="79"/>
      <c r="Y1" s="2"/>
      <c r="Z1" s="79"/>
      <c r="AA1" s="2"/>
      <c r="AB1" s="79"/>
      <c r="AC1" s="2"/>
      <c r="AD1" s="79"/>
      <c r="AE1" s="2"/>
      <c r="AF1" s="79"/>
      <c r="AG1" s="2"/>
      <c r="AH1" s="79"/>
      <c r="AI1" s="2"/>
      <c r="AJ1" s="79"/>
      <c r="AK1" s="2"/>
      <c r="AL1" s="79"/>
      <c r="AM1" s="2"/>
      <c r="AN1" s="79"/>
      <c r="AO1" s="2"/>
      <c r="AP1" s="79"/>
      <c r="AQ1" s="2"/>
      <c r="AR1" s="79"/>
      <c r="AS1" s="2"/>
      <c r="AT1" s="79"/>
      <c r="AU1" s="2"/>
      <c r="AV1" s="79"/>
      <c r="AW1" s="2"/>
      <c r="AX1" s="79"/>
      <c r="AY1" s="2"/>
      <c r="AZ1" s="79"/>
      <c r="BA1" s="2"/>
    </row>
    <row r="2" spans="1:53" ht="8.4" customHeight="1" thickBot="1">
      <c r="A2" s="65"/>
      <c r="E2" s="2"/>
      <c r="F2" s="79"/>
      <c r="G2" s="2"/>
      <c r="H2" s="79"/>
      <c r="I2" s="2"/>
      <c r="J2" s="79"/>
      <c r="K2" s="2"/>
      <c r="L2" s="79"/>
      <c r="M2" s="2"/>
      <c r="N2" s="79"/>
      <c r="O2" s="2"/>
      <c r="P2" s="79"/>
      <c r="Q2" s="2"/>
      <c r="R2" s="79"/>
      <c r="S2" s="2"/>
      <c r="T2" s="79"/>
      <c r="U2" s="2"/>
      <c r="V2" s="79"/>
      <c r="W2" s="2"/>
      <c r="X2" s="79"/>
      <c r="Y2" s="2"/>
      <c r="Z2" s="79"/>
      <c r="AA2" s="2"/>
      <c r="AB2" s="79"/>
      <c r="AC2" s="2"/>
      <c r="AD2" s="79"/>
      <c r="AE2" s="2"/>
      <c r="AF2" s="79"/>
      <c r="AG2" s="2"/>
      <c r="AH2" s="79"/>
      <c r="AI2" s="2"/>
      <c r="AJ2" s="79"/>
      <c r="AK2" s="2"/>
      <c r="AL2" s="79"/>
      <c r="AM2" s="2"/>
      <c r="AN2" s="79"/>
      <c r="AO2" s="2"/>
      <c r="AP2" s="79"/>
      <c r="AQ2" s="2"/>
      <c r="AR2" s="79"/>
      <c r="AS2" s="2"/>
      <c r="AT2" s="79"/>
      <c r="AU2" s="2"/>
      <c r="AV2" s="79"/>
      <c r="AW2" s="2"/>
      <c r="AX2" s="79"/>
      <c r="AY2" s="2"/>
      <c r="AZ2" s="79"/>
      <c r="BA2" s="2"/>
    </row>
    <row r="3" spans="1:53" s="6" customFormat="1" ht="7.2" hidden="1" customHeight="1" thickBot="1">
      <c r="A3" s="84"/>
      <c r="B3" s="40"/>
      <c r="C3" s="40"/>
      <c r="D3" s="40"/>
    </row>
    <row r="4" spans="1:53" s="118" customFormat="1" ht="18" customHeight="1" thickBot="1">
      <c r="A4" s="116"/>
      <c r="B4" s="117"/>
      <c r="C4" s="117"/>
      <c r="D4" s="117"/>
      <c r="F4" s="281" t="s">
        <v>133</v>
      </c>
      <c r="G4" s="282"/>
      <c r="H4" s="281" t="s">
        <v>137</v>
      </c>
      <c r="I4" s="282"/>
      <c r="J4" s="281" t="s">
        <v>136</v>
      </c>
      <c r="K4" s="282"/>
      <c r="L4" s="281" t="s">
        <v>134</v>
      </c>
      <c r="M4" s="282"/>
      <c r="N4" s="281" t="s">
        <v>135</v>
      </c>
      <c r="O4" s="282"/>
      <c r="P4" s="281" t="s">
        <v>138</v>
      </c>
      <c r="Q4" s="282"/>
      <c r="R4" s="281" t="s">
        <v>139</v>
      </c>
      <c r="S4" s="282"/>
      <c r="T4" s="281" t="s">
        <v>140</v>
      </c>
      <c r="U4" s="282"/>
      <c r="V4" s="281" t="s">
        <v>141</v>
      </c>
      <c r="W4" s="282"/>
      <c r="X4" s="281" t="s">
        <v>142</v>
      </c>
      <c r="Y4" s="282"/>
      <c r="Z4" s="281" t="s">
        <v>143</v>
      </c>
      <c r="AA4" s="282"/>
      <c r="AB4" s="281" t="s">
        <v>144</v>
      </c>
      <c r="AC4" s="282"/>
      <c r="AD4" s="281" t="s">
        <v>155</v>
      </c>
      <c r="AE4" s="282"/>
      <c r="AF4" s="281" t="s">
        <v>145</v>
      </c>
      <c r="AG4" s="282"/>
      <c r="AH4" s="281" t="s">
        <v>146</v>
      </c>
      <c r="AI4" s="282"/>
      <c r="AJ4" s="281" t="s">
        <v>147</v>
      </c>
      <c r="AK4" s="282"/>
      <c r="AL4" s="281" t="s">
        <v>148</v>
      </c>
      <c r="AM4" s="282"/>
      <c r="AN4" s="281" t="s">
        <v>149</v>
      </c>
      <c r="AO4" s="282"/>
      <c r="AP4" s="281" t="s">
        <v>150</v>
      </c>
      <c r="AQ4" s="282"/>
      <c r="AR4" s="281" t="s">
        <v>151</v>
      </c>
      <c r="AS4" s="282"/>
      <c r="AT4" s="281" t="s">
        <v>152</v>
      </c>
      <c r="AU4" s="282"/>
      <c r="AV4" s="281" t="s">
        <v>153</v>
      </c>
      <c r="AW4" s="282"/>
      <c r="AX4" s="281" t="s">
        <v>154</v>
      </c>
      <c r="AY4" s="282"/>
      <c r="AZ4" s="281" t="s">
        <v>186</v>
      </c>
      <c r="BA4" s="282"/>
    </row>
    <row r="5" spans="1:53" ht="10.8" customHeight="1" thickBot="1">
      <c r="A5" s="81"/>
      <c r="B5" s="82"/>
      <c r="C5" s="81"/>
      <c r="D5" s="81"/>
      <c r="E5" s="81"/>
      <c r="F5" s="83"/>
      <c r="G5" s="81"/>
      <c r="H5" s="83"/>
      <c r="I5" s="81"/>
      <c r="J5" s="83"/>
      <c r="K5" s="81"/>
      <c r="L5" s="83"/>
      <c r="M5" s="81"/>
      <c r="N5" s="83"/>
      <c r="O5" s="81"/>
      <c r="P5" s="83"/>
      <c r="Q5" s="81"/>
      <c r="R5" s="83"/>
      <c r="S5" s="81"/>
      <c r="T5" s="83"/>
      <c r="U5" s="81"/>
      <c r="V5" s="83"/>
      <c r="W5" s="81"/>
      <c r="X5" s="83"/>
      <c r="Y5" s="81"/>
      <c r="Z5" s="83"/>
      <c r="AA5" s="81"/>
      <c r="AB5" s="83"/>
      <c r="AC5" s="81"/>
      <c r="AD5" s="83"/>
      <c r="AE5" s="81"/>
      <c r="AF5" s="83"/>
      <c r="AG5" s="81"/>
      <c r="AH5" s="83"/>
      <c r="AI5" s="81"/>
      <c r="AJ5" s="83"/>
      <c r="AK5" s="81"/>
      <c r="AL5" s="83"/>
      <c r="AM5" s="81"/>
      <c r="AN5" s="83"/>
      <c r="AO5" s="81"/>
      <c r="AP5" s="83"/>
      <c r="AQ5" s="81"/>
      <c r="AR5" s="83"/>
      <c r="AS5" s="81"/>
      <c r="AT5" s="83"/>
      <c r="AU5" s="81"/>
      <c r="AV5" s="83"/>
      <c r="AW5" s="81"/>
      <c r="AX5" s="83"/>
      <c r="AY5" s="81"/>
      <c r="AZ5" s="83"/>
      <c r="BA5" s="81"/>
    </row>
    <row r="6" spans="1:53" ht="15.6" customHeight="1" thickTop="1" thickBot="1">
      <c r="A6" s="74" t="s">
        <v>187</v>
      </c>
      <c r="B6" s="75"/>
      <c r="C6" s="75"/>
      <c r="D6" s="75"/>
      <c r="E6" s="76"/>
      <c r="F6" s="283">
        <f>India!$F$6*1000</f>
        <v>1339180131</v>
      </c>
      <c r="G6" s="284"/>
      <c r="H6" s="283">
        <f>Rural!$F$6*1000</f>
        <v>920984571</v>
      </c>
      <c r="I6" s="284"/>
      <c r="J6" s="283">
        <f>Urban!$F$6*1000</f>
        <v>418195560.00000006</v>
      </c>
      <c r="K6" s="284"/>
      <c r="L6" s="283">
        <f>'J &amp; K'!$F$6*1000</f>
        <v>14362256</v>
      </c>
      <c r="M6" s="284"/>
      <c r="N6" s="283">
        <f>Punjab!$F$6*1000</f>
        <v>30399934</v>
      </c>
      <c r="O6" s="284"/>
      <c r="P6" s="283">
        <f>Haryana!$F$6*1000</f>
        <v>28619846.999999996</v>
      </c>
      <c r="Q6" s="284"/>
      <c r="R6" s="283">
        <f>Delhi!$F$6*1000</f>
        <v>19070718</v>
      </c>
      <c r="S6" s="284"/>
      <c r="T6" s="283">
        <f>Rajasthan!$F$6*1000</f>
        <v>76906426</v>
      </c>
      <c r="U6" s="284"/>
      <c r="V6" s="283">
        <f>'Uttar Pradesh'!$F$6*1000</f>
        <v>220586531.00000003</v>
      </c>
      <c r="W6" s="284"/>
      <c r="X6" s="283">
        <f>Bihar!$F$6*1000</f>
        <v>118346977</v>
      </c>
      <c r="Y6" s="284"/>
      <c r="Z6" s="283">
        <f>Assam!$F$6*1000</f>
        <v>34445825</v>
      </c>
      <c r="AA6" s="284"/>
      <c r="AB6" s="283">
        <f>'West Bengal'!$F$6*1000</f>
        <v>99830715</v>
      </c>
      <c r="AC6" s="284"/>
      <c r="AD6" s="283">
        <f>Jharkhand!$F$6*1000</f>
        <v>37096261</v>
      </c>
      <c r="AE6" s="284"/>
      <c r="AF6" s="283">
        <f>Odisha!$F$6*1000</f>
        <v>45615027</v>
      </c>
      <c r="AG6" s="284"/>
      <c r="AH6" s="283">
        <f>Chhattisgarh!$F$6*1000</f>
        <v>28930259</v>
      </c>
      <c r="AI6" s="284"/>
      <c r="AJ6" s="283">
        <f>'Madhya Pradesh'!$F$6*1000</f>
        <v>81423654.000000015</v>
      </c>
      <c r="AK6" s="284"/>
      <c r="AL6" s="283">
        <f>Gujarat!$F$6*1000</f>
        <v>67329109.000000015</v>
      </c>
      <c r="AM6" s="284"/>
      <c r="AN6" s="283">
        <f>Maharashtra!$F$6*1000</f>
        <v>123658795</v>
      </c>
      <c r="AO6" s="284"/>
      <c r="AP6" s="283">
        <f>'Andhra Pradesh'!$F$6*1000</f>
        <v>89971568.999999985</v>
      </c>
      <c r="AQ6" s="284"/>
      <c r="AR6" s="283">
        <f>Karnataka!$F$6*1000</f>
        <v>67474771.000000015</v>
      </c>
      <c r="AS6" s="284"/>
      <c r="AT6" s="283">
        <f>Kerala!$F$6*1000</f>
        <v>35193972</v>
      </c>
      <c r="AU6" s="284"/>
      <c r="AV6" s="283">
        <f>'Tamil Nadu'!$F$6*1000</f>
        <v>79950043</v>
      </c>
      <c r="AW6" s="284"/>
      <c r="AX6" s="283">
        <f>'NE cluster states'!$F$6*1000</f>
        <v>15815596.000000002</v>
      </c>
      <c r="AY6" s="284"/>
      <c r="AZ6" s="283">
        <f>'Remaining states'!$F$6*1000</f>
        <v>24151840</v>
      </c>
      <c r="BA6" s="284"/>
    </row>
    <row r="7" spans="1:53" s="2" customFormat="1" ht="10.8" customHeight="1" thickTop="1" thickBot="1">
      <c r="A7" s="22"/>
      <c r="B7" s="23"/>
      <c r="C7" s="24"/>
      <c r="D7" s="24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s="3" customFormat="1" ht="27" customHeight="1" thickTop="1" thickBot="1">
      <c r="A8" s="89" t="s">
        <v>41</v>
      </c>
      <c r="B8" s="45" t="s">
        <v>42</v>
      </c>
      <c r="C8" s="90"/>
      <c r="D8" s="87"/>
      <c r="E8" s="88"/>
      <c r="F8" s="91" t="s">
        <v>195</v>
      </c>
      <c r="G8" s="92" t="s">
        <v>38</v>
      </c>
      <c r="H8" s="91" t="s">
        <v>195</v>
      </c>
      <c r="I8" s="92" t="s">
        <v>38</v>
      </c>
      <c r="J8" s="91" t="s">
        <v>195</v>
      </c>
      <c r="K8" s="92" t="s">
        <v>38</v>
      </c>
      <c r="L8" s="91" t="s">
        <v>195</v>
      </c>
      <c r="M8" s="92" t="s">
        <v>38</v>
      </c>
      <c r="N8" s="91" t="s">
        <v>195</v>
      </c>
      <c r="O8" s="92" t="s">
        <v>38</v>
      </c>
      <c r="P8" s="91" t="s">
        <v>195</v>
      </c>
      <c r="Q8" s="92" t="s">
        <v>38</v>
      </c>
      <c r="R8" s="91" t="s">
        <v>195</v>
      </c>
      <c r="S8" s="92" t="s">
        <v>38</v>
      </c>
      <c r="T8" s="91" t="s">
        <v>195</v>
      </c>
      <c r="U8" s="92" t="s">
        <v>38</v>
      </c>
      <c r="V8" s="91" t="s">
        <v>195</v>
      </c>
      <c r="W8" s="92" t="s">
        <v>38</v>
      </c>
      <c r="X8" s="91" t="s">
        <v>195</v>
      </c>
      <c r="Y8" s="92" t="s">
        <v>38</v>
      </c>
      <c r="Z8" s="91" t="s">
        <v>195</v>
      </c>
      <c r="AA8" s="92" t="s">
        <v>38</v>
      </c>
      <c r="AB8" s="91" t="s">
        <v>195</v>
      </c>
      <c r="AC8" s="92" t="s">
        <v>38</v>
      </c>
      <c r="AD8" s="91" t="s">
        <v>195</v>
      </c>
      <c r="AE8" s="92" t="s">
        <v>38</v>
      </c>
      <c r="AF8" s="91" t="s">
        <v>195</v>
      </c>
      <c r="AG8" s="92" t="s">
        <v>38</v>
      </c>
      <c r="AH8" s="91" t="s">
        <v>195</v>
      </c>
      <c r="AI8" s="92" t="s">
        <v>38</v>
      </c>
      <c r="AJ8" s="91" t="s">
        <v>195</v>
      </c>
      <c r="AK8" s="92" t="s">
        <v>38</v>
      </c>
      <c r="AL8" s="91" t="s">
        <v>195</v>
      </c>
      <c r="AM8" s="92" t="s">
        <v>38</v>
      </c>
      <c r="AN8" s="91" t="s">
        <v>195</v>
      </c>
      <c r="AO8" s="92" t="s">
        <v>38</v>
      </c>
      <c r="AP8" s="91" t="s">
        <v>195</v>
      </c>
      <c r="AQ8" s="92" t="s">
        <v>38</v>
      </c>
      <c r="AR8" s="91" t="s">
        <v>195</v>
      </c>
      <c r="AS8" s="92" t="s">
        <v>38</v>
      </c>
      <c r="AT8" s="91" t="s">
        <v>195</v>
      </c>
      <c r="AU8" s="92" t="s">
        <v>38</v>
      </c>
      <c r="AV8" s="91" t="s">
        <v>195</v>
      </c>
      <c r="AW8" s="92" t="s">
        <v>38</v>
      </c>
      <c r="AX8" s="91" t="s">
        <v>195</v>
      </c>
      <c r="AY8" s="111" t="s">
        <v>38</v>
      </c>
      <c r="AZ8" s="91" t="s">
        <v>195</v>
      </c>
      <c r="BA8" s="111" t="s">
        <v>38</v>
      </c>
    </row>
    <row r="9" spans="1:53" s="5" customFormat="1" ht="15" customHeight="1" thickTop="1">
      <c r="A9" s="247"/>
      <c r="B9" s="47" t="s">
        <v>2</v>
      </c>
      <c r="C9" s="47"/>
      <c r="D9" s="47"/>
      <c r="E9" s="48"/>
      <c r="F9" s="80">
        <f>India!$F9/1000</f>
        <v>140480.02993257905</v>
      </c>
      <c r="G9" s="104">
        <f t="shared" ref="G9" si="0">F9/F$9</f>
        <v>1</v>
      </c>
      <c r="H9" s="80">
        <f>Rural!$F9/1000</f>
        <v>107927.65060458375</v>
      </c>
      <c r="I9" s="104">
        <f t="shared" ref="I9" si="1">H9/H$9</f>
        <v>1</v>
      </c>
      <c r="J9" s="80">
        <f>Urban!$F9/1000</f>
        <v>32823.740904211641</v>
      </c>
      <c r="K9" s="104">
        <f t="shared" ref="K9:K24" si="2">J9/J$9</f>
        <v>1</v>
      </c>
      <c r="L9" s="80">
        <f>'J &amp; K'!$F9/1000</f>
        <v>853.52026358211037</v>
      </c>
      <c r="M9" s="104">
        <f t="shared" ref="M9" si="3">L9/L$9</f>
        <v>1</v>
      </c>
      <c r="N9" s="80">
        <f>Punjab!$F9/1000</f>
        <v>3287.7703029744625</v>
      </c>
      <c r="O9" s="104">
        <f t="shared" ref="O9" si="4">N9/N$9</f>
        <v>1</v>
      </c>
      <c r="P9" s="80">
        <f>Haryana!$F9/1000</f>
        <v>2800.0196662809849</v>
      </c>
      <c r="Q9" s="104">
        <f t="shared" ref="Q9" si="5">P9/P$9</f>
        <v>1</v>
      </c>
      <c r="R9" s="80">
        <f>Delhi!$F9/1000</f>
        <v>1453.9047360897064</v>
      </c>
      <c r="S9" s="104">
        <f t="shared" ref="S9" si="6">R9/R$9</f>
        <v>1</v>
      </c>
      <c r="T9" s="80">
        <f>Rajasthan!$F9/1000</f>
        <v>7527.2975886039731</v>
      </c>
      <c r="U9" s="104">
        <f t="shared" ref="U9" si="7">T9/T$9</f>
        <v>1</v>
      </c>
      <c r="V9" s="80">
        <f>'Uttar Pradesh'!$F9/1000</f>
        <v>28912.626955907821</v>
      </c>
      <c r="W9" s="104">
        <f t="shared" ref="W9" si="8">V9/V$9</f>
        <v>1</v>
      </c>
      <c r="X9" s="80">
        <f>Bihar!$F9/1000</f>
        <v>9050.114643354178</v>
      </c>
      <c r="Y9" s="104">
        <f t="shared" ref="Y9" si="9">X9/X$9</f>
        <v>1</v>
      </c>
      <c r="Z9" s="80">
        <f>Assam!$F9/1000</f>
        <v>3838.677418426752</v>
      </c>
      <c r="AA9" s="104">
        <f t="shared" ref="AA9" si="10">Z9/Z$9</f>
        <v>1</v>
      </c>
      <c r="AB9" s="80">
        <f>'West Bengal'!$F9/1000</f>
        <v>6679.3282007145881</v>
      </c>
      <c r="AC9" s="104">
        <f t="shared" ref="AC9" si="11">AB9/AB$9</f>
        <v>1</v>
      </c>
      <c r="AD9" s="80">
        <f>Jharkhand!$F9/1000</f>
        <v>3510.9781807165145</v>
      </c>
      <c r="AE9" s="104">
        <f t="shared" ref="AE9" si="12">AD9/AD$9</f>
        <v>1</v>
      </c>
      <c r="AF9" s="80">
        <f>Odisha!$F9/1000</f>
        <v>7819.5404122841355</v>
      </c>
      <c r="AG9" s="104">
        <f t="shared" ref="AG9" si="13">AF9/AF$9</f>
        <v>1</v>
      </c>
      <c r="AH9" s="80">
        <f>Chhattisgarh!$F9/1000</f>
        <v>4391.1656025316715</v>
      </c>
      <c r="AI9" s="104">
        <f t="shared" ref="AI9" si="14">AH9/AH$9</f>
        <v>1</v>
      </c>
      <c r="AJ9" s="80">
        <f>'Madhya Pradesh'!$F9/1000</f>
        <v>11668.886696101665</v>
      </c>
      <c r="AK9" s="104">
        <f t="shared" ref="AK9" si="15">AJ9/AJ$9</f>
        <v>1</v>
      </c>
      <c r="AL9" s="80">
        <f>Gujarat!$F9/1000</f>
        <v>6526.074554201603</v>
      </c>
      <c r="AM9" s="104">
        <f t="shared" ref="AM9" si="16">AL9/AL$9</f>
        <v>1</v>
      </c>
      <c r="AN9" s="80">
        <f>Maharashtra!$F9/1000</f>
        <v>12658.989329387903</v>
      </c>
      <c r="AO9" s="104">
        <f t="shared" ref="AO9" si="17">AN9/AN$9</f>
        <v>1</v>
      </c>
      <c r="AP9" s="80">
        <f>'Andhra Pradesh'!$F9/1000</f>
        <v>6731.3080989480022</v>
      </c>
      <c r="AQ9" s="104">
        <f t="shared" ref="AQ9" si="18">AP9/AP$9</f>
        <v>1</v>
      </c>
      <c r="AR9" s="80">
        <f>Karnataka!$F9/1000</f>
        <v>9031.6235251488688</v>
      </c>
      <c r="AS9" s="104">
        <f t="shared" ref="AS9" si="19">AR9/AR$9</f>
        <v>1</v>
      </c>
      <c r="AT9" s="80">
        <f>Kerala!$F9/1000</f>
        <v>3473.3849350363612</v>
      </c>
      <c r="AU9" s="104">
        <f t="shared" ref="AU9" si="20">AT9/AT$9</f>
        <v>1</v>
      </c>
      <c r="AV9" s="80">
        <f>'Tamil Nadu'!$F9/1000</f>
        <v>6882.4429747518298</v>
      </c>
      <c r="AW9" s="104">
        <f t="shared" ref="AW9" si="21">AV9/AV$9</f>
        <v>1</v>
      </c>
      <c r="AX9" s="80">
        <f>'NE cluster states'!$F9/1000</f>
        <v>1206.928258420229</v>
      </c>
      <c r="AY9" s="104">
        <f t="shared" ref="AY9" si="22">AX9/AX$9</f>
        <v>1</v>
      </c>
      <c r="AZ9" s="80">
        <f>'Remaining states'!$F9/1000</f>
        <v>2175.4819699584245</v>
      </c>
      <c r="BA9" s="104">
        <f t="shared" ref="BA9:BA24" si="23">AZ9/AZ$9</f>
        <v>1</v>
      </c>
    </row>
    <row r="10" spans="1:53" s="4" customFormat="1">
      <c r="A10" s="248"/>
      <c r="B10" s="63" t="s">
        <v>223</v>
      </c>
      <c r="C10" s="63"/>
      <c r="D10" s="63"/>
      <c r="E10" s="64"/>
      <c r="F10" s="73">
        <f>India!$F10/1000</f>
        <v>37126.855144750596</v>
      </c>
      <c r="G10" s="105">
        <f t="shared" ref="G10:G62" si="24">F10/F$9</f>
        <v>0.26428564374999763</v>
      </c>
      <c r="H10" s="73">
        <f>Rural!$F10/1000</f>
        <v>30125.810919038297</v>
      </c>
      <c r="I10" s="105">
        <f t="shared" ref="I10:I62" si="25">H10/H$9</f>
        <v>0.27912968317461767</v>
      </c>
      <c r="J10" s="73">
        <f>Urban!$F10/1000</f>
        <v>7061.7544749169347</v>
      </c>
      <c r="K10" s="105">
        <f t="shared" si="2"/>
        <v>0.21514167125328593</v>
      </c>
      <c r="L10" s="73">
        <f>'J &amp; K'!$F10/1000</f>
        <v>385.14588762879373</v>
      </c>
      <c r="M10" s="105">
        <f t="shared" ref="M10:M62" si="26">L10/L$9</f>
        <v>0.4512439880599764</v>
      </c>
      <c r="N10" s="73">
        <f>Punjab!$F10/1000</f>
        <v>426.60062574362757</v>
      </c>
      <c r="O10" s="105">
        <f t="shared" ref="O10:O62" si="27">N10/N$9</f>
        <v>0.12975378035311039</v>
      </c>
      <c r="P10" s="73">
        <f>Haryana!$F10/1000</f>
        <v>643.07793974089623</v>
      </c>
      <c r="Q10" s="105">
        <f t="shared" ref="Q10:Q62" si="28">P10/P$9</f>
        <v>0.22966907964437228</v>
      </c>
      <c r="R10" s="73">
        <f>Delhi!$F10/1000</f>
        <v>250.76608906245232</v>
      </c>
      <c r="S10" s="105">
        <f t="shared" ref="S10:S62" si="29">R10/R$9</f>
        <v>0.1724776615948653</v>
      </c>
      <c r="T10" s="73">
        <f>Rajasthan!$F10/1000</f>
        <v>2010.5721717634201</v>
      </c>
      <c r="U10" s="105">
        <f t="shared" ref="U10:U62" si="30">T10/T$9</f>
        <v>0.26710411646370219</v>
      </c>
      <c r="V10" s="73">
        <f>'Uttar Pradesh'!$F10/1000</f>
        <v>11096.431642120362</v>
      </c>
      <c r="W10" s="105">
        <f t="shared" ref="W10:W62" si="31">V10/V$9</f>
        <v>0.38379188646685697</v>
      </c>
      <c r="X10" s="73">
        <f>Bihar!$F10/1000</f>
        <v>3165.9406538765429</v>
      </c>
      <c r="Y10" s="105">
        <f t="shared" ref="Y10:Y62" si="32">X10/X$9</f>
        <v>0.34982326507890216</v>
      </c>
      <c r="Z10" s="73">
        <f>Assam!$F10/1000</f>
        <v>824.21885929286475</v>
      </c>
      <c r="AA10" s="105">
        <f t="shared" ref="AA10:AA62" si="33">Z10/Z$9</f>
        <v>0.21471428032383705</v>
      </c>
      <c r="AB10" s="73">
        <f>'West Bengal'!$F10/1000</f>
        <v>1341.6813445439338</v>
      </c>
      <c r="AC10" s="105">
        <f t="shared" ref="AC10:AC62" si="34">AB10/AB$9</f>
        <v>0.2008707019967059</v>
      </c>
      <c r="AD10" s="73">
        <f>Jharkhand!$F10/1000</f>
        <v>1586.7986217954158</v>
      </c>
      <c r="AE10" s="105">
        <f t="shared" ref="AE10:AE62" si="35">AD10/AD$9</f>
        <v>0.45195342725587218</v>
      </c>
      <c r="AF10" s="73">
        <f>Odisha!$F10/1000</f>
        <v>2479.4835342886449</v>
      </c>
      <c r="AG10" s="105">
        <f t="shared" ref="AG10:AG62" si="36">AF10/AF$9</f>
        <v>0.31708814118966522</v>
      </c>
      <c r="AH10" s="73">
        <f>Chhattisgarh!$F10/1000</f>
        <v>1364.2627367553712</v>
      </c>
      <c r="AI10" s="105">
        <f t="shared" ref="AI10:AI62" si="37">AH10/AH$9</f>
        <v>0.31068350871778155</v>
      </c>
      <c r="AJ10" s="73">
        <f>'Madhya Pradesh'!$F10/1000</f>
        <v>4457.610709920883</v>
      </c>
      <c r="AK10" s="105">
        <f t="shared" ref="AK10:AK62" si="38">AJ10/AJ$9</f>
        <v>0.38200822632120329</v>
      </c>
      <c r="AL10" s="73">
        <f>Gujarat!$F10/1000</f>
        <v>1149.6809578580855</v>
      </c>
      <c r="AM10" s="105">
        <f t="shared" ref="AM10:AM62" si="39">AL10/AL$9</f>
        <v>0.17616730368455574</v>
      </c>
      <c r="AN10" s="73">
        <f>Maharashtra!$F10/1000</f>
        <v>2122.090375475168</v>
      </c>
      <c r="AO10" s="105">
        <f t="shared" ref="AO10:AO62" si="40">AN10/AN$9</f>
        <v>0.16763505523689204</v>
      </c>
      <c r="AP10" s="73">
        <f>'Andhra Pradesh'!$F10/1000</f>
        <v>1308.5316328506469</v>
      </c>
      <c r="AQ10" s="105">
        <f t="shared" ref="AQ10:AQ62" si="41">AP10/AP$9</f>
        <v>0.19439485069107887</v>
      </c>
      <c r="AR10" s="73">
        <f>Karnataka!$F10/1000</f>
        <v>971.41284620952604</v>
      </c>
      <c r="AS10" s="105">
        <f t="shared" ref="AS10:AS62" si="42">AR10/AR$9</f>
        <v>0.10755683554618871</v>
      </c>
      <c r="AT10" s="73">
        <f>Kerala!$F10/1000</f>
        <v>177.94032817727327</v>
      </c>
      <c r="AU10" s="105">
        <f t="shared" ref="AU10:AU62" si="43">AT10/AT$9</f>
        <v>5.1229659685102104E-2</v>
      </c>
      <c r="AV10" s="73">
        <f>'Tamil Nadu'!$F10/1000</f>
        <v>595.7418689678907</v>
      </c>
      <c r="AW10" s="105">
        <f t="shared" ref="AW10:AW62" si="44">AV10/AV$9</f>
        <v>8.6559652023760106E-2</v>
      </c>
      <c r="AX10" s="73">
        <f>'NE cluster states'!$F10/1000</f>
        <v>343.63709336566927</v>
      </c>
      <c r="AY10" s="112">
        <f t="shared" ref="AY10:AY62" si="45">AX10/AX$9</f>
        <v>0.28472039739583388</v>
      </c>
      <c r="AZ10" s="73">
        <f>'Remaining states'!$F10/1000</f>
        <v>425.21023596078157</v>
      </c>
      <c r="BA10" s="112">
        <f t="shared" si="23"/>
        <v>0.19545564699343737</v>
      </c>
    </row>
    <row r="11" spans="1:53">
      <c r="A11" s="249" t="s">
        <v>81</v>
      </c>
      <c r="B11" s="11"/>
      <c r="C11" s="38" t="s">
        <v>3</v>
      </c>
      <c r="D11" s="86" t="s">
        <v>4</v>
      </c>
      <c r="E11" s="11"/>
      <c r="F11" s="32">
        <f>India!$F11/1000</f>
        <v>905.12022094726558</v>
      </c>
      <c r="G11" s="106">
        <f t="shared" si="24"/>
        <v>6.443052591757435E-3</v>
      </c>
      <c r="H11" s="32">
        <f>Rural!$F11/1000</f>
        <v>719.40278344726562</v>
      </c>
      <c r="I11" s="106">
        <f t="shared" si="25"/>
        <v>6.6656021827339968E-3</v>
      </c>
      <c r="J11" s="32">
        <f>Urban!$F11/1000</f>
        <v>185.7174419631958</v>
      </c>
      <c r="K11" s="106">
        <f t="shared" si="2"/>
        <v>5.6580218112605874E-3</v>
      </c>
      <c r="L11" s="32">
        <f>'J &amp; K'!$F11/1000</f>
        <v>4.2791432723999021</v>
      </c>
      <c r="M11" s="106">
        <f t="shared" si="26"/>
        <v>5.0135227656352413E-3</v>
      </c>
      <c r="N11" s="32">
        <f>Punjab!$F11/1000</f>
        <v>10.911620235443115</v>
      </c>
      <c r="O11" s="106">
        <f t="shared" si="27"/>
        <v>3.3188511452796189E-3</v>
      </c>
      <c r="P11" s="32">
        <f>Haryana!$F11/1000</f>
        <v>20.136705261230468</v>
      </c>
      <c r="Q11" s="106">
        <f t="shared" si="28"/>
        <v>7.1916299387911973E-3</v>
      </c>
      <c r="R11" s="32">
        <f>Delhi!$F11/1000</f>
        <v>11.325663069725037</v>
      </c>
      <c r="S11" s="106">
        <f t="shared" si="29"/>
        <v>7.7898247310106018E-3</v>
      </c>
      <c r="T11" s="32">
        <f>Rajasthan!$F11/1000</f>
        <v>80.936308761596678</v>
      </c>
      <c r="U11" s="106">
        <f t="shared" si="30"/>
        <v>1.0752372655510659E-2</v>
      </c>
      <c r="V11" s="32">
        <f>'Uttar Pradesh'!$F11/1000</f>
        <v>221.87692094421388</v>
      </c>
      <c r="W11" s="106">
        <f t="shared" si="31"/>
        <v>7.6740491717538998E-3</v>
      </c>
      <c r="X11" s="32">
        <f>Bihar!$F11/1000</f>
        <v>39.078428924560548</v>
      </c>
      <c r="Y11" s="106">
        <f t="shared" si="32"/>
        <v>4.3180037452074964E-3</v>
      </c>
      <c r="Z11" s="32">
        <f>Assam!$F11/1000</f>
        <v>23.875903579711913</v>
      </c>
      <c r="AA11" s="106">
        <f t="shared" si="33"/>
        <v>6.2198254703822549E-3</v>
      </c>
      <c r="AB11" s="32">
        <f>'West Bengal'!$F11/1000</f>
        <v>39.545797744750978</v>
      </c>
      <c r="AC11" s="106">
        <f t="shared" si="34"/>
        <v>5.9206250323977447E-3</v>
      </c>
      <c r="AD11" s="32">
        <f>Jharkhand!$F11/1000</f>
        <v>23.34299772644043</v>
      </c>
      <c r="AE11" s="106">
        <f t="shared" si="35"/>
        <v>6.6485738517681791E-3</v>
      </c>
      <c r="AF11" s="32">
        <f>Odisha!$F11/1000</f>
        <v>41.920177612304684</v>
      </c>
      <c r="AG11" s="106">
        <f t="shared" si="36"/>
        <v>5.3609515907674099E-3</v>
      </c>
      <c r="AH11" s="32">
        <f>Chhattisgarh!$F11/1000</f>
        <v>22.595309356689452</v>
      </c>
      <c r="AI11" s="106">
        <f t="shared" si="37"/>
        <v>5.1456290657000978E-3</v>
      </c>
      <c r="AJ11" s="32">
        <f>'Madhya Pradesh'!$F11/1000</f>
        <v>68.823367538452146</v>
      </c>
      <c r="AK11" s="106">
        <f t="shared" si="38"/>
        <v>5.8980234645216517E-3</v>
      </c>
      <c r="AL11" s="32">
        <f>Gujarat!$F11/1000</f>
        <v>62.367021095275881</v>
      </c>
      <c r="AM11" s="106">
        <f t="shared" si="39"/>
        <v>9.5565903480405202E-3</v>
      </c>
      <c r="AN11" s="32">
        <f>Maharashtra!$F11/1000</f>
        <v>77.408831069946288</v>
      </c>
      <c r="AO11" s="106">
        <f t="shared" si="40"/>
        <v>6.114929798561511E-3</v>
      </c>
      <c r="AP11" s="32">
        <f>'Andhra Pradesh'!$F11/1000</f>
        <v>60.172257354736331</v>
      </c>
      <c r="AQ11" s="106">
        <f t="shared" si="41"/>
        <v>8.939162562495143E-3</v>
      </c>
      <c r="AR11" s="32">
        <f>Karnataka!$F11/1000</f>
        <v>33.443430702209476</v>
      </c>
      <c r="AS11" s="106">
        <f t="shared" si="42"/>
        <v>3.7029256820864027E-3</v>
      </c>
      <c r="AT11" s="32">
        <f>Kerala!$F11/1000</f>
        <v>6.0101122550964359</v>
      </c>
      <c r="AU11" s="106">
        <f t="shared" si="43"/>
        <v>1.7303329079572688E-3</v>
      </c>
      <c r="AV11" s="32">
        <f>'Tamil Nadu'!$F11/1000</f>
        <v>30.070823043823243</v>
      </c>
      <c r="AW11" s="106">
        <f t="shared" si="44"/>
        <v>4.3692077296009196E-3</v>
      </c>
      <c r="AX11" s="32">
        <f>'NE cluster states'!$F11/1000</f>
        <v>7.4898210334777833</v>
      </c>
      <c r="AY11" s="113">
        <f t="shared" si="45"/>
        <v>6.2056886821768098E-3</v>
      </c>
      <c r="AZ11" s="32">
        <f>'Remaining states'!$F11/1000</f>
        <v>19.509854225158691</v>
      </c>
      <c r="BA11" s="113">
        <f t="shared" si="23"/>
        <v>8.9680606387795257E-3</v>
      </c>
    </row>
    <row r="12" spans="1:53">
      <c r="A12" s="249" t="s">
        <v>82</v>
      </c>
      <c r="B12" s="11"/>
      <c r="C12" s="38" t="s">
        <v>5</v>
      </c>
      <c r="D12" s="86" t="s">
        <v>203</v>
      </c>
      <c r="E12" s="11"/>
      <c r="F12" s="18">
        <f>India!$F12/1000</f>
        <v>354.72720771789551</v>
      </c>
      <c r="G12" s="106">
        <f t="shared" si="24"/>
        <v>2.5251077173612554E-3</v>
      </c>
      <c r="H12" s="18">
        <f>Rural!$F12/1000</f>
        <v>289.80178015518186</v>
      </c>
      <c r="I12" s="106">
        <f t="shared" si="25"/>
        <v>2.6851486021588042E-3</v>
      </c>
      <c r="J12" s="18">
        <f>Urban!$F12/1000</f>
        <v>64.943720255970959</v>
      </c>
      <c r="K12" s="106">
        <f t="shared" si="2"/>
        <v>1.9785593740059646E-3</v>
      </c>
      <c r="L12" s="18">
        <f>'J &amp; K'!$F12/1000</f>
        <v>0.66985699462890624</v>
      </c>
      <c r="M12" s="106">
        <f t="shared" si="26"/>
        <v>7.8481674449954592E-4</v>
      </c>
      <c r="N12" s="18">
        <f>Punjab!$F12/1000</f>
        <v>4.8955072326660156</v>
      </c>
      <c r="O12" s="106">
        <f t="shared" si="27"/>
        <v>1.4890052471843989E-3</v>
      </c>
      <c r="P12" s="18">
        <f>Haryana!$F12/1000</f>
        <v>2.6329182739257813</v>
      </c>
      <c r="Q12" s="106">
        <f t="shared" si="28"/>
        <v>9.4032135046495961E-4</v>
      </c>
      <c r="R12" s="18">
        <f>Delhi!$F12/1000</f>
        <v>0.40575595092773437</v>
      </c>
      <c r="S12" s="106">
        <f t="shared" si="29"/>
        <v>2.7908014937692529E-4</v>
      </c>
      <c r="T12" s="18">
        <f>Rajasthan!$F12/1000</f>
        <v>16.699520629882812</v>
      </c>
      <c r="U12" s="106">
        <f t="shared" si="30"/>
        <v>2.2185280219510941E-3</v>
      </c>
      <c r="V12" s="18">
        <f>'Uttar Pradesh'!$F12/1000</f>
        <v>20.151677429199218</v>
      </c>
      <c r="W12" s="106">
        <f t="shared" si="31"/>
        <v>6.969853503775641E-4</v>
      </c>
      <c r="X12" s="18">
        <f>Bihar!$F12/1000</f>
        <v>6.7029105834960934</v>
      </c>
      <c r="Y12" s="106">
        <f t="shared" si="32"/>
        <v>7.4064372084151216E-4</v>
      </c>
      <c r="Z12" s="18">
        <f>Assam!$F12/1000</f>
        <v>1.3918465118408203</v>
      </c>
      <c r="AA12" s="106">
        <f t="shared" si="33"/>
        <v>3.6258491144881258E-4</v>
      </c>
      <c r="AB12" s="18">
        <f>'West Bengal'!$F12/1000</f>
        <v>5.1459608154296879</v>
      </c>
      <c r="AC12" s="106">
        <f t="shared" si="34"/>
        <v>7.7043089675981886E-4</v>
      </c>
      <c r="AD12" s="18">
        <f>Jharkhand!$F12/1000</f>
        <v>3.5731049194335935</v>
      </c>
      <c r="AE12" s="106">
        <f t="shared" si="35"/>
        <v>1.0176949942492664E-3</v>
      </c>
      <c r="AF12" s="18">
        <f>Odisha!$F12/1000</f>
        <v>7.3849909362792969</v>
      </c>
      <c r="AG12" s="106">
        <f t="shared" si="36"/>
        <v>9.4442774727243801E-4</v>
      </c>
      <c r="AH12" s="18">
        <f>Chhattisgarh!$F12/1000</f>
        <v>6.9647431640624999</v>
      </c>
      <c r="AI12" s="106">
        <f t="shared" si="37"/>
        <v>1.5860807344744785E-3</v>
      </c>
      <c r="AJ12" s="18">
        <f>'Madhya Pradesh'!$F12/1000</f>
        <v>12.420347595214844</v>
      </c>
      <c r="AK12" s="106">
        <f t="shared" si="38"/>
        <v>1.0643986798984197E-3</v>
      </c>
      <c r="AL12" s="18">
        <f>Gujarat!$F12/1000</f>
        <v>22.64690707397461</v>
      </c>
      <c r="AM12" s="106">
        <f t="shared" si="39"/>
        <v>3.4702188713725511E-3</v>
      </c>
      <c r="AN12" s="18">
        <f>Maharashtra!$F12/1000</f>
        <v>97.328603515625005</v>
      </c>
      <c r="AO12" s="106">
        <f t="shared" si="40"/>
        <v>7.6884971606442703E-3</v>
      </c>
      <c r="AP12" s="18">
        <f>'Andhra Pradesh'!$F12/1000</f>
        <v>70.170746585845947</v>
      </c>
      <c r="AQ12" s="106">
        <f t="shared" si="41"/>
        <v>1.0424533471705527E-2</v>
      </c>
      <c r="AR12" s="18">
        <f>Karnataka!$F12/1000</f>
        <v>49.280292367935182</v>
      </c>
      <c r="AS12" s="106">
        <f t="shared" si="42"/>
        <v>5.4564156965480788E-3</v>
      </c>
      <c r="AT12" s="18">
        <f>Kerala!$F12/1000</f>
        <v>0</v>
      </c>
      <c r="AU12" s="106">
        <f t="shared" si="43"/>
        <v>0</v>
      </c>
      <c r="AV12" s="18">
        <f>'Tamil Nadu'!$F12/1000</f>
        <v>18.057697622299195</v>
      </c>
      <c r="AW12" s="106">
        <f t="shared" si="44"/>
        <v>2.623733707426806E-3</v>
      </c>
      <c r="AX12" s="18">
        <f>'NE cluster states'!$F12/1000</f>
        <v>5.2118476657867427</v>
      </c>
      <c r="AY12" s="113">
        <f t="shared" si="45"/>
        <v>4.3182746194116196E-3</v>
      </c>
      <c r="AZ12" s="18">
        <f>'Remaining states'!$F12/1000</f>
        <v>2.9922752637863157</v>
      </c>
      <c r="BA12" s="113">
        <f t="shared" si="23"/>
        <v>1.375453947726122E-3</v>
      </c>
    </row>
    <row r="13" spans="1:53">
      <c r="A13" s="249" t="s">
        <v>83</v>
      </c>
      <c r="B13" s="11"/>
      <c r="C13" s="37" t="s">
        <v>6</v>
      </c>
      <c r="D13" s="244" t="s">
        <v>206</v>
      </c>
      <c r="E13" s="11"/>
      <c r="F13" s="18">
        <f>India!$F13/1000</f>
        <v>2479.7757578125002</v>
      </c>
      <c r="G13" s="106">
        <f t="shared" si="24"/>
        <v>1.7652158523902832E-2</v>
      </c>
      <c r="H13" s="18">
        <f>Rural!$F13/1000</f>
        <v>2044.4205898437499</v>
      </c>
      <c r="I13" s="106">
        <f t="shared" si="25"/>
        <v>1.8942509897986442E-2</v>
      </c>
      <c r="J13" s="18">
        <f>Urban!$F13/1000</f>
        <v>435.35519482421876</v>
      </c>
      <c r="K13" s="106">
        <f t="shared" si="2"/>
        <v>1.3263424059271622E-2</v>
      </c>
      <c r="L13" s="18">
        <f>'J &amp; K'!$F13/1000</f>
        <v>6.3784463586807254</v>
      </c>
      <c r="M13" s="106">
        <f t="shared" si="26"/>
        <v>7.4731047765769958E-3</v>
      </c>
      <c r="N13" s="18">
        <f>Punjab!$F13/1000</f>
        <v>37.409105041503906</v>
      </c>
      <c r="O13" s="106">
        <f t="shared" si="27"/>
        <v>1.1378259913005388E-2</v>
      </c>
      <c r="P13" s="18">
        <f>Haryana!$F13/1000</f>
        <v>41.304538635253905</v>
      </c>
      <c r="Q13" s="106">
        <f t="shared" si="28"/>
        <v>1.4751517331346112E-2</v>
      </c>
      <c r="R13" s="18">
        <f>Delhi!$F13/1000</f>
        <v>25.255714195251464</v>
      </c>
      <c r="S13" s="106">
        <f t="shared" si="29"/>
        <v>1.7370955309752273E-2</v>
      </c>
      <c r="T13" s="18">
        <f>Rajasthan!$F13/1000</f>
        <v>151.90719952392578</v>
      </c>
      <c r="U13" s="106">
        <f t="shared" si="30"/>
        <v>2.0180841495347174E-2</v>
      </c>
      <c r="V13" s="18">
        <f>'Uttar Pradesh'!$F13/1000</f>
        <v>540.02672827148433</v>
      </c>
      <c r="W13" s="106">
        <f t="shared" si="31"/>
        <v>1.8677885240072894E-2</v>
      </c>
      <c r="X13" s="18">
        <f>Bihar!$F13/1000</f>
        <v>407.12055200195311</v>
      </c>
      <c r="Y13" s="106">
        <f t="shared" si="32"/>
        <v>4.49851264923938E-2</v>
      </c>
      <c r="Z13" s="18">
        <f>Assam!$F13/1000</f>
        <v>86.343874114990228</v>
      </c>
      <c r="AA13" s="106">
        <f t="shared" si="33"/>
        <v>2.2493131019687897E-2</v>
      </c>
      <c r="AB13" s="18">
        <f>'West Bengal'!$F13/1000</f>
        <v>79.986586853027347</v>
      </c>
      <c r="AC13" s="106">
        <f t="shared" si="34"/>
        <v>1.1975244283470002E-2</v>
      </c>
      <c r="AD13" s="18">
        <f>Jharkhand!$F13/1000</f>
        <v>105.83355432128906</v>
      </c>
      <c r="AE13" s="106">
        <f t="shared" si="35"/>
        <v>3.014360923760874E-2</v>
      </c>
      <c r="AF13" s="18">
        <f>Odisha!$F13/1000</f>
        <v>187.20262792968751</v>
      </c>
      <c r="AG13" s="106">
        <f t="shared" si="36"/>
        <v>2.3940361972629602E-2</v>
      </c>
      <c r="AH13" s="18">
        <f>Chhattisgarh!$F13/1000</f>
        <v>61.922198120117187</v>
      </c>
      <c r="AI13" s="106">
        <f t="shared" si="37"/>
        <v>1.4101540166104581E-2</v>
      </c>
      <c r="AJ13" s="18">
        <f>'Madhya Pradesh'!$F13/1000</f>
        <v>151.6267335205078</v>
      </c>
      <c r="AK13" s="106">
        <f t="shared" si="38"/>
        <v>1.2994104533653855E-2</v>
      </c>
      <c r="AL13" s="18">
        <f>Gujarat!$F13/1000</f>
        <v>72.844703674316406</v>
      </c>
      <c r="AM13" s="106">
        <f t="shared" si="39"/>
        <v>1.1162101056203485E-2</v>
      </c>
      <c r="AN13" s="18">
        <f>Maharashtra!$F13/1000</f>
        <v>113.68380749511719</v>
      </c>
      <c r="AO13" s="106">
        <f t="shared" si="40"/>
        <v>8.980480553151246E-3</v>
      </c>
      <c r="AP13" s="18">
        <f>'Andhra Pradesh'!$F13/1000</f>
        <v>246.36347827148438</v>
      </c>
      <c r="AQ13" s="106">
        <f t="shared" si="41"/>
        <v>3.6599643731949683E-2</v>
      </c>
      <c r="AR13" s="18">
        <f>Karnataka!$F13/1000</f>
        <v>51.854243835449218</v>
      </c>
      <c r="AS13" s="106">
        <f t="shared" si="42"/>
        <v>5.7414089162440484E-3</v>
      </c>
      <c r="AT13" s="18">
        <f>Kerala!$F13/1000</f>
        <v>3.6493143348693846</v>
      </c>
      <c r="AU13" s="106">
        <f t="shared" si="43"/>
        <v>1.0506507061910722E-3</v>
      </c>
      <c r="AV13" s="18">
        <f>'Tamil Nadu'!$F13/1000</f>
        <v>49.759651794433594</v>
      </c>
      <c r="AW13" s="106">
        <f t="shared" si="44"/>
        <v>7.2299402954701343E-3</v>
      </c>
      <c r="AX13" s="18">
        <f>'NE cluster states'!$F13/1000</f>
        <v>23.291484130859374</v>
      </c>
      <c r="AY13" s="113">
        <f t="shared" si="45"/>
        <v>1.9298151293056998E-2</v>
      </c>
      <c r="AZ13" s="18">
        <f>'Remaining states'!$F13/1000</f>
        <v>36.010852355957034</v>
      </c>
      <c r="BA13" s="113">
        <f t="shared" si="23"/>
        <v>1.6553045648383488E-2</v>
      </c>
    </row>
    <row r="14" spans="1:53">
      <c r="A14" s="249" t="s">
        <v>84</v>
      </c>
      <c r="B14" s="11"/>
      <c r="C14" s="37" t="s">
        <v>7</v>
      </c>
      <c r="D14" s="244" t="s">
        <v>204</v>
      </c>
      <c r="E14" s="11"/>
      <c r="F14" s="18">
        <f>India!$F14/1000</f>
        <v>17.515275197982788</v>
      </c>
      <c r="G14" s="106">
        <f t="shared" si="24"/>
        <v>1.2468160212087754E-4</v>
      </c>
      <c r="H14" s="18">
        <f>Rural!$F14/1000</f>
        <v>14.494034909725189</v>
      </c>
      <c r="I14" s="106">
        <f t="shared" si="25"/>
        <v>1.3429399072928229E-4</v>
      </c>
      <c r="J14" s="18">
        <f>Urban!$F14/1000</f>
        <v>3.0439493020772934</v>
      </c>
      <c r="K14" s="106">
        <f t="shared" si="2"/>
        <v>9.2736209165199742E-5</v>
      </c>
      <c r="L14" s="18">
        <f>'J &amp; K'!$F14/1000</f>
        <v>0.23676696205139161</v>
      </c>
      <c r="M14" s="106">
        <f t="shared" si="26"/>
        <v>2.7740051660602919E-4</v>
      </c>
      <c r="N14" s="18">
        <f>Punjab!$F14/1000</f>
        <v>0.12818935775756837</v>
      </c>
      <c r="O14" s="106">
        <f t="shared" si="27"/>
        <v>3.8989754740954625E-5</v>
      </c>
      <c r="P14" s="18">
        <f>Haryana!$F14/1000</f>
        <v>0.18743481516838073</v>
      </c>
      <c r="Q14" s="106">
        <f t="shared" si="28"/>
        <v>6.6940535248930443E-5</v>
      </c>
      <c r="R14" s="18">
        <f>Delhi!$F14/1000</f>
        <v>7.9100557088851928E-2</v>
      </c>
      <c r="S14" s="106">
        <f t="shared" si="29"/>
        <v>5.4405598334863255E-5</v>
      </c>
      <c r="T14" s="18">
        <f>Rajasthan!$F14/1000</f>
        <v>0.8386147546768189</v>
      </c>
      <c r="U14" s="106">
        <f t="shared" si="30"/>
        <v>1.1140980475469019E-4</v>
      </c>
      <c r="V14" s="18">
        <f>'Uttar Pradesh'!$F14/1000</f>
        <v>7.2452987480163573</v>
      </c>
      <c r="W14" s="106">
        <f t="shared" si="31"/>
        <v>2.5059289005684415E-4</v>
      </c>
      <c r="X14" s="18">
        <f>Bihar!$F14/1000</f>
        <v>1.7317780773639679</v>
      </c>
      <c r="Y14" s="106">
        <f t="shared" si="32"/>
        <v>1.9135426959874749E-4</v>
      </c>
      <c r="Z14" s="18">
        <f>Assam!$F14/1000</f>
        <v>0.62492078483104707</v>
      </c>
      <c r="AA14" s="106">
        <f t="shared" si="33"/>
        <v>1.6279585823785248E-4</v>
      </c>
      <c r="AB14" s="18">
        <f>'West Bengal'!$F14/1000</f>
        <v>0.87056135034561155</v>
      </c>
      <c r="AC14" s="106">
        <f t="shared" si="34"/>
        <v>1.3033666323695165E-4</v>
      </c>
      <c r="AD14" s="18">
        <f>Jharkhand!$F14/1000</f>
        <v>0.13595976257324219</v>
      </c>
      <c r="AE14" s="106">
        <f t="shared" si="35"/>
        <v>3.8724183283160063E-5</v>
      </c>
      <c r="AF14" s="18">
        <f>Odisha!$F14/1000</f>
        <v>0.53588155198097231</v>
      </c>
      <c r="AG14" s="106">
        <f t="shared" si="36"/>
        <v>6.8531080309928085E-5</v>
      </c>
      <c r="AH14" s="18">
        <f>Chhattisgarh!$F14/1000</f>
        <v>0.57575939941406251</v>
      </c>
      <c r="AI14" s="106">
        <f t="shared" si="37"/>
        <v>1.311176693227228E-4</v>
      </c>
      <c r="AJ14" s="18">
        <f>'Madhya Pradesh'!$F14/1000</f>
        <v>1.6089449138641359</v>
      </c>
      <c r="AK14" s="106">
        <f t="shared" si="38"/>
        <v>1.3788332647035224E-4</v>
      </c>
      <c r="AL14" s="18">
        <f>Gujarat!$F14/1000</f>
        <v>0.97522058773040776</v>
      </c>
      <c r="AM14" s="106">
        <f t="shared" si="39"/>
        <v>1.494344846401645E-4</v>
      </c>
      <c r="AN14" s="18">
        <f>Maharashtra!$F14/1000</f>
        <v>0.61234232926368715</v>
      </c>
      <c r="AO14" s="106">
        <f t="shared" si="40"/>
        <v>4.8372134088313949E-5</v>
      </c>
      <c r="AP14" s="18">
        <f>'Andhra Pradesh'!$F14/1000</f>
        <v>0.1282235279083252</v>
      </c>
      <c r="AQ14" s="106">
        <f t="shared" si="41"/>
        <v>1.9048827660758022E-5</v>
      </c>
      <c r="AR14" s="18">
        <f>Karnataka!$F14/1000</f>
        <v>0.30400153827667237</v>
      </c>
      <c r="AS14" s="106">
        <f t="shared" si="42"/>
        <v>3.3659677845314252E-5</v>
      </c>
      <c r="AT14" s="18">
        <f>Kerala!$F14/1000</f>
        <v>1.323324054479599E-2</v>
      </c>
      <c r="AU14" s="106">
        <f t="shared" si="43"/>
        <v>3.8098974897112741E-6</v>
      </c>
      <c r="AV14" s="18">
        <f>'Tamil Nadu'!$F14/1000</f>
        <v>0.23227994430065155</v>
      </c>
      <c r="AW14" s="106">
        <f t="shared" si="44"/>
        <v>3.374963587097897E-5</v>
      </c>
      <c r="AX14" s="18">
        <f>'NE cluster states'!$F14/1000</f>
        <v>0.15239503610134125</v>
      </c>
      <c r="AY14" s="113">
        <f t="shared" si="45"/>
        <v>1.2626685557997786E-4</v>
      </c>
      <c r="AZ14" s="18">
        <f>'Remaining states'!$F14/1000</f>
        <v>0.29834392291307449</v>
      </c>
      <c r="BA14" s="113">
        <f t="shared" si="23"/>
        <v>1.3713923030985917E-4</v>
      </c>
    </row>
    <row r="15" spans="1:53">
      <c r="A15" s="249" t="s">
        <v>85</v>
      </c>
      <c r="B15" s="11"/>
      <c r="C15" s="37" t="s">
        <v>8</v>
      </c>
      <c r="D15" s="244" t="s">
        <v>53</v>
      </c>
      <c r="E15" s="11"/>
      <c r="F15" s="18">
        <f>India!$F15/1000</f>
        <v>583.4073900146484</v>
      </c>
      <c r="G15" s="106">
        <f t="shared" si="24"/>
        <v>4.1529560485902848E-3</v>
      </c>
      <c r="H15" s="18">
        <f>Rural!$F15/1000</f>
        <v>455.36844091796877</v>
      </c>
      <c r="I15" s="106">
        <f t="shared" si="25"/>
        <v>4.2192009032635145E-3</v>
      </c>
      <c r="J15" s="18">
        <f>Urban!$F15/1000</f>
        <v>128.03896085357667</v>
      </c>
      <c r="K15" s="106">
        <f t="shared" si="2"/>
        <v>3.900803422352992E-3</v>
      </c>
      <c r="L15" s="18">
        <f>'J &amp; K'!$F15/1000</f>
        <v>1.001537685394287</v>
      </c>
      <c r="M15" s="106">
        <f t="shared" si="26"/>
        <v>1.1734199270102474E-3</v>
      </c>
      <c r="N15" s="18">
        <f>Punjab!$F15/1000</f>
        <v>5.4771601371765133</v>
      </c>
      <c r="O15" s="106">
        <f t="shared" si="27"/>
        <v>1.6659193412086296E-3</v>
      </c>
      <c r="P15" s="18">
        <f>Haryana!$F15/1000</f>
        <v>8.5047384796142573</v>
      </c>
      <c r="Q15" s="106">
        <f t="shared" si="28"/>
        <v>3.0373852662650539E-3</v>
      </c>
      <c r="R15" s="18">
        <f>Delhi!$F15/1000</f>
        <v>3.7981660842895506</v>
      </c>
      <c r="S15" s="106">
        <f t="shared" si="29"/>
        <v>2.61238992487552E-3</v>
      </c>
      <c r="T15" s="18">
        <f>Rajasthan!$F15/1000</f>
        <v>31.140271230697632</v>
      </c>
      <c r="U15" s="106">
        <f t="shared" si="30"/>
        <v>4.1369788910488609E-3</v>
      </c>
      <c r="V15" s="18">
        <f>'Uttar Pradesh'!$F15/1000</f>
        <v>239.57527068328858</v>
      </c>
      <c r="W15" s="106">
        <f t="shared" si="31"/>
        <v>8.2861813645866353E-3</v>
      </c>
      <c r="X15" s="18">
        <f>Bihar!$F15/1000</f>
        <v>13.613368877410888</v>
      </c>
      <c r="Y15" s="106">
        <f t="shared" si="32"/>
        <v>1.5042205998360111E-3</v>
      </c>
      <c r="Z15" s="18">
        <f>Assam!$F15/1000</f>
        <v>11.384210273742676</v>
      </c>
      <c r="AA15" s="106">
        <f t="shared" si="33"/>
        <v>2.9656595313519193E-3</v>
      </c>
      <c r="AB15" s="18">
        <f>'West Bengal'!$F15/1000</f>
        <v>13.540833312988282</v>
      </c>
      <c r="AC15" s="106">
        <f t="shared" si="34"/>
        <v>2.027274735734593E-3</v>
      </c>
      <c r="AD15" s="18">
        <f>Jharkhand!$F15/1000</f>
        <v>18.856846214294432</v>
      </c>
      <c r="AE15" s="106">
        <f t="shared" si="35"/>
        <v>5.3708240962198625E-3</v>
      </c>
      <c r="AF15" s="18">
        <f>Odisha!$F15/1000</f>
        <v>8.5931964874267575</v>
      </c>
      <c r="AG15" s="106">
        <f t="shared" si="36"/>
        <v>1.0989388166505597E-3</v>
      </c>
      <c r="AH15" s="18">
        <f>Chhattisgarh!$F15/1000</f>
        <v>5.5292279758453367</v>
      </c>
      <c r="AI15" s="106">
        <f t="shared" si="37"/>
        <v>1.2591709073002232E-3</v>
      </c>
      <c r="AJ15" s="18">
        <f>'Madhya Pradesh'!$F15/1000</f>
        <v>63.25900573730469</v>
      </c>
      <c r="AK15" s="106">
        <f t="shared" si="38"/>
        <v>5.4211689070936151E-3</v>
      </c>
      <c r="AL15" s="18">
        <f>Gujarat!$F15/1000</f>
        <v>31.264751167297362</v>
      </c>
      <c r="AM15" s="106">
        <f t="shared" si="39"/>
        <v>4.7907437936283706E-3</v>
      </c>
      <c r="AN15" s="18">
        <f>Maharashtra!$F15/1000</f>
        <v>41.187400177001955</v>
      </c>
      <c r="AO15" s="106">
        <f t="shared" si="40"/>
        <v>3.2536088865629431E-3</v>
      </c>
      <c r="AP15" s="18">
        <f>'Andhra Pradesh'!$F15/1000</f>
        <v>25.56504518890381</v>
      </c>
      <c r="AQ15" s="106">
        <f t="shared" si="41"/>
        <v>3.7979312212583502E-3</v>
      </c>
      <c r="AR15" s="18">
        <f>Karnataka!$F15/1000</f>
        <v>18.39545182800293</v>
      </c>
      <c r="AS15" s="106">
        <f t="shared" si="42"/>
        <v>2.0367823987326485E-3</v>
      </c>
      <c r="AT15" s="18">
        <f>Kerala!$F15/1000</f>
        <v>4.2616336441040037</v>
      </c>
      <c r="AU15" s="106">
        <f t="shared" si="43"/>
        <v>1.226939634912475E-3</v>
      </c>
      <c r="AV15" s="18">
        <f>'Tamil Nadu'!$F15/1000</f>
        <v>24.112628673553466</v>
      </c>
      <c r="AW15" s="106">
        <f t="shared" si="44"/>
        <v>3.503498505110815E-3</v>
      </c>
      <c r="AX15" s="18">
        <f>'NE cluster states'!$F15/1000</f>
        <v>5.0909829745292665</v>
      </c>
      <c r="AY15" s="113">
        <f t="shared" si="45"/>
        <v>4.2181322203798171E-3</v>
      </c>
      <c r="AZ15" s="18">
        <f>'Remaining states'!$F15/1000</f>
        <v>9.2555348205566403</v>
      </c>
      <c r="BA15" s="113">
        <f t="shared" si="23"/>
        <v>4.2544755361652213E-3</v>
      </c>
    </row>
    <row r="16" spans="1:53">
      <c r="A16" s="249" t="s">
        <v>86</v>
      </c>
      <c r="B16" s="11"/>
      <c r="C16" s="39" t="s">
        <v>9</v>
      </c>
      <c r="D16" s="244" t="s">
        <v>43</v>
      </c>
      <c r="E16" s="11"/>
      <c r="F16" s="18">
        <f>India!$F16/1000</f>
        <v>155.1490890197754</v>
      </c>
      <c r="G16" s="106">
        <f t="shared" si="24"/>
        <v>1.1044209564465249E-3</v>
      </c>
      <c r="H16" s="18">
        <f>Rural!$F16/1000</f>
        <v>118.76394589233398</v>
      </c>
      <c r="I16" s="106">
        <f t="shared" si="25"/>
        <v>1.1004033278501665E-3</v>
      </c>
      <c r="J16" s="18">
        <f>Urban!$F16/1000</f>
        <v>36.385146682739261</v>
      </c>
      <c r="K16" s="106">
        <f t="shared" si="2"/>
        <v>1.1085009106341884E-3</v>
      </c>
      <c r="L16" s="18">
        <f>'J &amp; K'!$F16/1000</f>
        <v>0.92161101627349851</v>
      </c>
      <c r="M16" s="106">
        <f t="shared" si="26"/>
        <v>1.0797763750864219E-3</v>
      </c>
      <c r="N16" s="18">
        <f>Punjab!$F16/1000</f>
        <v>1.6084832439422607</v>
      </c>
      <c r="O16" s="106">
        <f t="shared" si="27"/>
        <v>4.8923224426203305E-4</v>
      </c>
      <c r="P16" s="18">
        <f>Haryana!$F16/1000</f>
        <v>1.8973420753479004</v>
      </c>
      <c r="Q16" s="106">
        <f t="shared" si="28"/>
        <v>6.7761741040482399E-4</v>
      </c>
      <c r="R16" s="18">
        <f>Delhi!$F16/1000</f>
        <v>1.2195754909515382</v>
      </c>
      <c r="S16" s="106">
        <f t="shared" si="29"/>
        <v>8.3882764852365817E-4</v>
      </c>
      <c r="T16" s="18">
        <f>Rajasthan!$F16/1000</f>
        <v>9.7081988067626952</v>
      </c>
      <c r="U16" s="106">
        <f t="shared" si="30"/>
        <v>1.28973229668248E-3</v>
      </c>
      <c r="V16" s="18">
        <f>'Uttar Pradesh'!$F16/1000</f>
        <v>29.662638713836671</v>
      </c>
      <c r="W16" s="106">
        <f t="shared" si="31"/>
        <v>1.025940629990925E-3</v>
      </c>
      <c r="X16" s="18">
        <f>Bihar!$F16/1000</f>
        <v>15.929073728561402</v>
      </c>
      <c r="Y16" s="106">
        <f t="shared" si="32"/>
        <v>1.7600963475372865E-3</v>
      </c>
      <c r="Z16" s="18">
        <f>Assam!$F16/1000</f>
        <v>13.527460716247559</v>
      </c>
      <c r="AA16" s="106">
        <f t="shared" si="33"/>
        <v>3.5239899688658052E-3</v>
      </c>
      <c r="AB16" s="18">
        <f>'West Bengal'!$F16/1000</f>
        <v>7.8760786781311038</v>
      </c>
      <c r="AC16" s="106">
        <f t="shared" si="34"/>
        <v>1.179172282219712E-3</v>
      </c>
      <c r="AD16" s="18">
        <f>Jharkhand!$F16/1000</f>
        <v>2.9253002357482911</v>
      </c>
      <c r="AE16" s="106">
        <f t="shared" si="35"/>
        <v>8.3318667481758622E-4</v>
      </c>
      <c r="AF16" s="18">
        <f>Odisha!$F16/1000</f>
        <v>8.8655332393646233</v>
      </c>
      <c r="AG16" s="106">
        <f t="shared" si="36"/>
        <v>1.1337665351070097E-3</v>
      </c>
      <c r="AH16" s="18">
        <f>Chhattisgarh!$F16/1000</f>
        <v>4.4941744689941405</v>
      </c>
      <c r="AI16" s="106">
        <f t="shared" si="37"/>
        <v>1.0234582058128441E-3</v>
      </c>
      <c r="AJ16" s="18">
        <f>'Madhya Pradesh'!$F16/1000</f>
        <v>9.4044463806152336</v>
      </c>
      <c r="AK16" s="106">
        <f t="shared" si="38"/>
        <v>8.059420427620628E-4</v>
      </c>
      <c r="AL16" s="18">
        <f>Gujarat!$F16/1000</f>
        <v>5.4814669437408448</v>
      </c>
      <c r="AM16" s="106">
        <f t="shared" si="39"/>
        <v>8.3993323983891344E-4</v>
      </c>
      <c r="AN16" s="18">
        <f>Maharashtra!$F16/1000</f>
        <v>8.861774326324463</v>
      </c>
      <c r="AO16" s="106">
        <f t="shared" si="40"/>
        <v>7.0003805957493087E-4</v>
      </c>
      <c r="AP16" s="18">
        <f>'Andhra Pradesh'!$F16/1000</f>
        <v>16.559681716918945</v>
      </c>
      <c r="AQ16" s="106">
        <f t="shared" si="41"/>
        <v>2.4600986128546043E-3</v>
      </c>
      <c r="AR16" s="18">
        <f>Karnataka!$F16/1000</f>
        <v>3.3613346729278564</v>
      </c>
      <c r="AS16" s="106">
        <f t="shared" si="42"/>
        <v>3.7217391353482608E-4</v>
      </c>
      <c r="AT16" s="18">
        <f>Kerala!$F16/1000</f>
        <v>1.5079059238433838</v>
      </c>
      <c r="AU16" s="106">
        <f t="shared" si="43"/>
        <v>4.3413153222178019E-4</v>
      </c>
      <c r="AV16" s="18">
        <f>'Tamil Nadu'!$F16/1000</f>
        <v>4.5015748271942142</v>
      </c>
      <c r="AW16" s="106">
        <f t="shared" si="44"/>
        <v>6.5406641852438076E-4</v>
      </c>
      <c r="AX16" s="18">
        <f>'NE cluster states'!$F16/1000</f>
        <v>3.2641766910552978</v>
      </c>
      <c r="AY16" s="113">
        <f t="shared" si="45"/>
        <v>2.704532492534262E-3</v>
      </c>
      <c r="AZ16" s="18">
        <f>'Remaining states'!$F16/1000</f>
        <v>3.5714282212257387</v>
      </c>
      <c r="BA16" s="113">
        <f t="shared" si="23"/>
        <v>1.6416721768068674E-3</v>
      </c>
    </row>
    <row r="17" spans="1:53">
      <c r="A17" s="249" t="s">
        <v>87</v>
      </c>
      <c r="B17" s="11"/>
      <c r="C17" s="39" t="s">
        <v>10</v>
      </c>
      <c r="D17" s="244" t="s">
        <v>14</v>
      </c>
      <c r="E17" s="11"/>
      <c r="F17" s="18">
        <f>India!$F17/1000</f>
        <v>753.14740515136714</v>
      </c>
      <c r="G17" s="106">
        <f t="shared" si="24"/>
        <v>5.361241775879654E-3</v>
      </c>
      <c r="H17" s="18">
        <f>Rural!$F17/1000</f>
        <v>609.8934439697266</v>
      </c>
      <c r="I17" s="106">
        <f t="shared" si="25"/>
        <v>5.6509470979239874E-3</v>
      </c>
      <c r="J17" s="18">
        <f>Urban!$F17/1000</f>
        <v>143.25395240783692</v>
      </c>
      <c r="K17" s="106">
        <f t="shared" si="2"/>
        <v>4.3643396048576501E-3</v>
      </c>
      <c r="L17" s="18">
        <f>'J &amp; K'!$F17/1000</f>
        <v>1.6020822927951812</v>
      </c>
      <c r="M17" s="106">
        <f t="shared" si="26"/>
        <v>1.8770290069874335E-3</v>
      </c>
      <c r="N17" s="18">
        <f>Punjab!$F17/1000</f>
        <v>2.9562211682796478</v>
      </c>
      <c r="O17" s="106">
        <f t="shared" si="27"/>
        <v>8.9915684365332322E-4</v>
      </c>
      <c r="P17" s="18">
        <f>Haryana!$F17/1000</f>
        <v>7.9266992511749264</v>
      </c>
      <c r="Q17" s="106">
        <f t="shared" si="28"/>
        <v>2.8309441346543291E-3</v>
      </c>
      <c r="R17" s="18">
        <f>Delhi!$F17/1000</f>
        <v>0.74979690265655519</v>
      </c>
      <c r="S17" s="106">
        <f t="shared" si="29"/>
        <v>5.1571253882365267E-4</v>
      </c>
      <c r="T17" s="18">
        <f>Rajasthan!$F17/1000</f>
        <v>32.763334911346433</v>
      </c>
      <c r="U17" s="106">
        <f t="shared" si="30"/>
        <v>4.3526025808981982E-3</v>
      </c>
      <c r="V17" s="18">
        <f>'Uttar Pradesh'!$F17/1000</f>
        <v>115.86975213623047</v>
      </c>
      <c r="W17" s="106">
        <f t="shared" si="31"/>
        <v>4.0075829952405757E-3</v>
      </c>
      <c r="X17" s="18">
        <f>Bihar!$F17/1000</f>
        <v>51.360706115722657</v>
      </c>
      <c r="Y17" s="106">
        <f t="shared" si="32"/>
        <v>5.6751442539392204E-3</v>
      </c>
      <c r="Z17" s="18">
        <f>Assam!$F17/1000</f>
        <v>36.345859418869018</v>
      </c>
      <c r="AA17" s="106">
        <f t="shared" si="33"/>
        <v>9.468328660386641E-3</v>
      </c>
      <c r="AB17" s="18">
        <f>'West Bengal'!$F17/1000</f>
        <v>18.091140054702759</v>
      </c>
      <c r="AC17" s="106">
        <f t="shared" si="34"/>
        <v>2.708526892385267E-3</v>
      </c>
      <c r="AD17" s="18">
        <f>Jharkhand!$F17/1000</f>
        <v>53.220541134834292</v>
      </c>
      <c r="AE17" s="106">
        <f t="shared" si="35"/>
        <v>1.515832295032182E-2</v>
      </c>
      <c r="AF17" s="18">
        <f>Odisha!$F17/1000</f>
        <v>138.1781603088379</v>
      </c>
      <c r="AG17" s="106">
        <f t="shared" si="36"/>
        <v>1.7670880003608194E-2</v>
      </c>
      <c r="AH17" s="18">
        <f>Chhattisgarh!$F17/1000</f>
        <v>25.839734603881837</v>
      </c>
      <c r="AI17" s="106">
        <f t="shared" si="37"/>
        <v>5.8844819218351182E-3</v>
      </c>
      <c r="AJ17" s="18">
        <f>'Madhya Pradesh'!$F17/1000</f>
        <v>44.795499698638913</v>
      </c>
      <c r="AK17" s="106">
        <f t="shared" si="38"/>
        <v>3.8388837654584622E-3</v>
      </c>
      <c r="AL17" s="18">
        <f>Gujarat!$F17/1000</f>
        <v>44.590500413894652</v>
      </c>
      <c r="AM17" s="106">
        <f t="shared" si="39"/>
        <v>6.8326679451105096E-3</v>
      </c>
      <c r="AN17" s="18">
        <f>Maharashtra!$F17/1000</f>
        <v>72.481741470336914</v>
      </c>
      <c r="AO17" s="106">
        <f t="shared" si="40"/>
        <v>5.725713134307666E-3</v>
      </c>
      <c r="AP17" s="18">
        <f>'Andhra Pradesh'!$F17/1000</f>
        <v>51.193830795288086</v>
      </c>
      <c r="AQ17" s="106">
        <f t="shared" si="41"/>
        <v>7.605331689287685E-3</v>
      </c>
      <c r="AR17" s="18">
        <f>Karnataka!$F17/1000</f>
        <v>5.9085988979339596</v>
      </c>
      <c r="AS17" s="106">
        <f t="shared" si="42"/>
        <v>6.5421226665186621E-4</v>
      </c>
      <c r="AT17" s="18">
        <f>Kerala!$F17/1000</f>
        <v>2.3964691519737243E-2</v>
      </c>
      <c r="AU17" s="106">
        <f t="shared" si="43"/>
        <v>6.8995207752538857E-6</v>
      </c>
      <c r="AV17" s="18">
        <f>'Tamil Nadu'!$F17/1000</f>
        <v>10.081352535247802</v>
      </c>
      <c r="AW17" s="106">
        <f t="shared" si="44"/>
        <v>1.4647927447028822E-3</v>
      </c>
      <c r="AX17" s="18">
        <f>'NE cluster states'!$F17/1000</f>
        <v>33.111879701733592</v>
      </c>
      <c r="AY17" s="113">
        <f t="shared" si="45"/>
        <v>2.7434836719354264E-2</v>
      </c>
      <c r="AZ17" s="18">
        <f>'Remaining states'!$F17/1000</f>
        <v>6.0556626930236819</v>
      </c>
      <c r="BA17" s="113">
        <f t="shared" si="23"/>
        <v>2.7835959004244982E-3</v>
      </c>
    </row>
    <row r="18" spans="1:53">
      <c r="A18" s="249" t="s">
        <v>88</v>
      </c>
      <c r="B18" s="11"/>
      <c r="C18" s="37" t="s">
        <v>11</v>
      </c>
      <c r="D18" s="244" t="s">
        <v>54</v>
      </c>
      <c r="E18" s="11"/>
      <c r="F18" s="18">
        <f>India!$F18/1000</f>
        <v>1640.0803877563476</v>
      </c>
      <c r="G18" s="106">
        <f t="shared" si="24"/>
        <v>1.1674829429802054E-2</v>
      </c>
      <c r="H18" s="18">
        <f>Rural!$F18/1000</f>
        <v>1219.1733916015626</v>
      </c>
      <c r="I18" s="106">
        <f t="shared" si="25"/>
        <v>1.1296209866258162E-2</v>
      </c>
      <c r="J18" s="18">
        <f>Urban!$F18/1000</f>
        <v>420.90696678161623</v>
      </c>
      <c r="K18" s="106">
        <f t="shared" si="2"/>
        <v>1.2823247904921444E-2</v>
      </c>
      <c r="L18" s="18">
        <f>'J &amp; K'!$F18/1000</f>
        <v>12.850815288543702</v>
      </c>
      <c r="M18" s="106">
        <f t="shared" si="26"/>
        <v>1.5056250960710118E-2</v>
      </c>
      <c r="N18" s="18">
        <f>Punjab!$F18/1000</f>
        <v>27.104557252883911</v>
      </c>
      <c r="O18" s="106">
        <f t="shared" si="27"/>
        <v>8.2440544062224418E-3</v>
      </c>
      <c r="P18" s="18">
        <f>Haryana!$F18/1000</f>
        <v>32.198982813835144</v>
      </c>
      <c r="Q18" s="106">
        <f t="shared" si="28"/>
        <v>1.1499555950120224E-2</v>
      </c>
      <c r="R18" s="18">
        <f>Delhi!$F18/1000</f>
        <v>20.31715958881378</v>
      </c>
      <c r="S18" s="106">
        <f t="shared" si="29"/>
        <v>1.3974202768922134E-2</v>
      </c>
      <c r="T18" s="18">
        <f>Rajasthan!$F18/1000</f>
        <v>203.68947096252441</v>
      </c>
      <c r="U18" s="106">
        <f t="shared" si="30"/>
        <v>2.7060106042692149E-2</v>
      </c>
      <c r="V18" s="18">
        <f>'Uttar Pradesh'!$F18/1000</f>
        <v>330.44910446166995</v>
      </c>
      <c r="W18" s="106">
        <f t="shared" si="31"/>
        <v>1.1429231420777146E-2</v>
      </c>
      <c r="X18" s="18">
        <f>Bihar!$F18/1000</f>
        <v>220.8606396598816</v>
      </c>
      <c r="Y18" s="106">
        <f t="shared" si="32"/>
        <v>2.4404181423499142E-2</v>
      </c>
      <c r="Z18" s="18">
        <f>Assam!$F18/1000</f>
        <v>51.407246070861817</v>
      </c>
      <c r="AA18" s="106">
        <f t="shared" si="33"/>
        <v>1.3391916138639912E-2</v>
      </c>
      <c r="AB18" s="18">
        <f>'West Bengal'!$F18/1000</f>
        <v>70.431224174499505</v>
      </c>
      <c r="AC18" s="106">
        <f t="shared" si="34"/>
        <v>1.0544656896327451E-2</v>
      </c>
      <c r="AD18" s="18">
        <f>Jharkhand!$F18/1000</f>
        <v>36.337382910490035</v>
      </c>
      <c r="AE18" s="106">
        <f t="shared" si="35"/>
        <v>1.0349646463218511E-2</v>
      </c>
      <c r="AF18" s="18">
        <f>Odisha!$F18/1000</f>
        <v>47.576973333358765</v>
      </c>
      <c r="AG18" s="106">
        <f t="shared" si="36"/>
        <v>6.0843695185227951E-3</v>
      </c>
      <c r="AH18" s="18">
        <f>Chhattisgarh!$F18/1000</f>
        <v>24.685619718551635</v>
      </c>
      <c r="AI18" s="106">
        <f t="shared" si="37"/>
        <v>5.6216553764948992E-3</v>
      </c>
      <c r="AJ18" s="18">
        <f>'Madhya Pradesh'!$F18/1000</f>
        <v>130.40467337417601</v>
      </c>
      <c r="AK18" s="106">
        <f t="shared" si="38"/>
        <v>1.1175416881692881E-2</v>
      </c>
      <c r="AL18" s="18">
        <f>Gujarat!$F18/1000</f>
        <v>81.868579467773444</v>
      </c>
      <c r="AM18" s="106">
        <f t="shared" si="39"/>
        <v>1.2544842812907339E-2</v>
      </c>
      <c r="AN18" s="18">
        <f>Maharashtra!$F18/1000</f>
        <v>137.04928282165528</v>
      </c>
      <c r="AO18" s="106">
        <f t="shared" si="40"/>
        <v>1.0826242068432329E-2</v>
      </c>
      <c r="AP18" s="18">
        <f>'Andhra Pradesh'!$F18/1000</f>
        <v>51.729103296279909</v>
      </c>
      <c r="AQ18" s="106">
        <f t="shared" si="41"/>
        <v>7.6848515230441396E-3</v>
      </c>
      <c r="AR18" s="18">
        <f>Karnataka!$F18/1000</f>
        <v>30.47287224960327</v>
      </c>
      <c r="AS18" s="106">
        <f t="shared" si="42"/>
        <v>3.3740193183153062E-3</v>
      </c>
      <c r="AT18" s="18">
        <f>Kerala!$F18/1000</f>
        <v>33.828464815139768</v>
      </c>
      <c r="AU18" s="106">
        <f t="shared" si="43"/>
        <v>9.7393365399581419E-3</v>
      </c>
      <c r="AV18" s="18">
        <f>'Tamil Nadu'!$F18/1000</f>
        <v>43.044173271179197</v>
      </c>
      <c r="AW18" s="106">
        <f t="shared" si="44"/>
        <v>6.2541997702104174E-3</v>
      </c>
      <c r="AX18" s="18">
        <f>'NE cluster states'!$F18/1000</f>
        <v>21.69376243019104</v>
      </c>
      <c r="AY18" s="113">
        <f t="shared" si="45"/>
        <v>1.7974359518755832E-2</v>
      </c>
      <c r="AZ18" s="18">
        <f>'Remaining states'!$F18/1000</f>
        <v>32.081913867950441</v>
      </c>
      <c r="BA18" s="113">
        <f t="shared" si="23"/>
        <v>1.4747037351251206E-2</v>
      </c>
    </row>
    <row r="19" spans="1:53">
      <c r="A19" s="249" t="s">
        <v>89</v>
      </c>
      <c r="B19" s="11"/>
      <c r="C19" s="38" t="s">
        <v>12</v>
      </c>
      <c r="D19" s="86" t="s">
        <v>205</v>
      </c>
      <c r="E19" s="11"/>
      <c r="F19" s="18">
        <f>India!$F19/1000</f>
        <v>2751.7021220703127</v>
      </c>
      <c r="G19" s="106">
        <f t="shared" si="24"/>
        <v>1.958785261784856E-2</v>
      </c>
      <c r="H19" s="18">
        <f>Rural!$F19/1000</f>
        <v>2030.7530551757814</v>
      </c>
      <c r="I19" s="106">
        <f t="shared" si="25"/>
        <v>1.8815873817321232E-2</v>
      </c>
      <c r="J19" s="18">
        <f>Urban!$F19/1000</f>
        <v>720.94907470703129</v>
      </c>
      <c r="K19" s="106">
        <f t="shared" si="2"/>
        <v>2.1964256810671014E-2</v>
      </c>
      <c r="L19" s="18">
        <f>'J &amp; K'!$F19/1000</f>
        <v>13.692306297302245</v>
      </c>
      <c r="M19" s="106">
        <f t="shared" si="26"/>
        <v>1.6042157265063008E-2</v>
      </c>
      <c r="N19" s="18">
        <f>Punjab!$F19/1000</f>
        <v>35.962425598144534</v>
      </c>
      <c r="O19" s="106">
        <f t="shared" si="27"/>
        <v>1.0938241508419596E-2</v>
      </c>
      <c r="P19" s="18">
        <f>Haryana!$F19/1000</f>
        <v>58.947113735198975</v>
      </c>
      <c r="Q19" s="106">
        <f t="shared" si="28"/>
        <v>2.1052392754617021E-2</v>
      </c>
      <c r="R19" s="18">
        <f>Delhi!$F19/1000</f>
        <v>44.673685810089111</v>
      </c>
      <c r="S19" s="106">
        <f t="shared" si="29"/>
        <v>3.0726693916851462E-2</v>
      </c>
      <c r="T19" s="18">
        <f>Rajasthan!$F19/1000</f>
        <v>114.42835105895996</v>
      </c>
      <c r="U19" s="106">
        <f t="shared" si="30"/>
        <v>1.5201783868914642E-2</v>
      </c>
      <c r="V19" s="18">
        <f>'Uttar Pradesh'!$F19/1000</f>
        <v>539.83264575195312</v>
      </c>
      <c r="W19" s="106">
        <f t="shared" si="31"/>
        <v>1.8671172514874067E-2</v>
      </c>
      <c r="X19" s="18">
        <f>Bihar!$F19/1000</f>
        <v>119.65623277282715</v>
      </c>
      <c r="Y19" s="106">
        <f t="shared" si="32"/>
        <v>1.3221515692145955E-2</v>
      </c>
      <c r="Z19" s="18">
        <f>Assam!$F19/1000</f>
        <v>83.029365321159361</v>
      </c>
      <c r="AA19" s="106">
        <f t="shared" si="33"/>
        <v>2.162968029629023E-2</v>
      </c>
      <c r="AB19" s="18">
        <f>'West Bengal'!$F19/1000</f>
        <v>121.35800012207031</v>
      </c>
      <c r="AC19" s="106">
        <f t="shared" si="34"/>
        <v>1.8169192540813735E-2</v>
      </c>
      <c r="AD19" s="18">
        <f>Jharkhand!$F19/1000</f>
        <v>63.56286390686035</v>
      </c>
      <c r="AE19" s="106">
        <f t="shared" si="35"/>
        <v>1.8104032732521438E-2</v>
      </c>
      <c r="AF19" s="18">
        <f>Odisha!$F19/1000</f>
        <v>113.3933862915039</v>
      </c>
      <c r="AG19" s="106">
        <f t="shared" si="36"/>
        <v>1.4501285281852135E-2</v>
      </c>
      <c r="AH19" s="18">
        <f>Chhattisgarh!$F19/1000</f>
        <v>47.514906532287597</v>
      </c>
      <c r="AI19" s="106">
        <f t="shared" si="37"/>
        <v>1.0820568120886507E-2</v>
      </c>
      <c r="AJ19" s="18">
        <f>'Madhya Pradesh'!$F19/1000</f>
        <v>146.12324975585938</v>
      </c>
      <c r="AK19" s="106">
        <f t="shared" si="38"/>
        <v>1.2522467100882567E-2</v>
      </c>
      <c r="AL19" s="18">
        <f>Gujarat!$F19/1000</f>
        <v>143.14865844726563</v>
      </c>
      <c r="AM19" s="106">
        <f t="shared" si="39"/>
        <v>2.1934879422286706E-2</v>
      </c>
      <c r="AN19" s="18">
        <f>Maharashtra!$F19/1000</f>
        <v>313.53399613952638</v>
      </c>
      <c r="AO19" s="106">
        <f t="shared" si="40"/>
        <v>2.4767695744213617E-2</v>
      </c>
      <c r="AP19" s="18">
        <f>'Andhra Pradesh'!$F19/1000</f>
        <v>348.74685412597654</v>
      </c>
      <c r="AQ19" s="106">
        <f t="shared" si="41"/>
        <v>5.180967042356599E-2</v>
      </c>
      <c r="AR19" s="18">
        <f>Karnataka!$F19/1000</f>
        <v>213.84778997802735</v>
      </c>
      <c r="AS19" s="106">
        <f t="shared" si="42"/>
        <v>2.3677668736142597E-2</v>
      </c>
      <c r="AT19" s="18">
        <f>Kerala!$F19/1000</f>
        <v>65.067090759277349</v>
      </c>
      <c r="AU19" s="106">
        <f t="shared" si="43"/>
        <v>1.8733049165653791E-2</v>
      </c>
      <c r="AV19" s="18">
        <f>'Tamil Nadu'!$F19/1000</f>
        <v>97.805252655029292</v>
      </c>
      <c r="AW19" s="106">
        <f t="shared" si="44"/>
        <v>1.421083371323625E-2</v>
      </c>
      <c r="AX19" s="18">
        <f>'NE cluster states'!$F19/1000</f>
        <v>26.511652828216551</v>
      </c>
      <c r="AY19" s="113">
        <f t="shared" si="45"/>
        <v>2.1966220977308253E-2</v>
      </c>
      <c r="AZ19" s="18">
        <f>'Remaining states'!$F19/1000</f>
        <v>40.870686569213866</v>
      </c>
      <c r="BA19" s="113">
        <f t="shared" si="23"/>
        <v>1.8786957158737079E-2</v>
      </c>
    </row>
    <row r="20" spans="1:53">
      <c r="A20" s="249" t="s">
        <v>90</v>
      </c>
      <c r="B20" s="11"/>
      <c r="C20" s="38" t="s">
        <v>13</v>
      </c>
      <c r="D20" s="86" t="s">
        <v>200</v>
      </c>
      <c r="E20" s="11"/>
      <c r="F20" s="18">
        <f>India!$F20/1000</f>
        <v>119.6138515625</v>
      </c>
      <c r="G20" s="106">
        <f t="shared" si="24"/>
        <v>8.514651628413419E-4</v>
      </c>
      <c r="H20" s="18">
        <f>Rural!$F20/1000</f>
        <v>93.561310546875006</v>
      </c>
      <c r="I20" s="106">
        <f t="shared" si="25"/>
        <v>8.6688916160750193E-4</v>
      </c>
      <c r="J20" s="18">
        <f>Urban!$F20/1000</f>
        <v>26.052536132812499</v>
      </c>
      <c r="K20" s="106">
        <f t="shared" si="2"/>
        <v>7.9371014439946655E-4</v>
      </c>
      <c r="L20" s="18">
        <f>'J &amp; K'!$F20/1000</f>
        <v>1.0655626525878907</v>
      </c>
      <c r="M20" s="106">
        <f t="shared" si="26"/>
        <v>1.2484327532141612E-3</v>
      </c>
      <c r="N20" s="18">
        <f>Punjab!$F20/1000</f>
        <v>2.3062255859374998</v>
      </c>
      <c r="O20" s="106">
        <f t="shared" si="27"/>
        <v>7.0145581151184614E-4</v>
      </c>
      <c r="P20" s="18">
        <f>Haryana!$F20/1000</f>
        <v>2.534701629638672</v>
      </c>
      <c r="Q20" s="106">
        <f t="shared" si="28"/>
        <v>9.0524422387550183E-4</v>
      </c>
      <c r="R20" s="18">
        <f>Delhi!$F20/1000</f>
        <v>0.90287100219726557</v>
      </c>
      <c r="S20" s="106">
        <f t="shared" si="29"/>
        <v>6.209973595832335E-4</v>
      </c>
      <c r="T20" s="18">
        <f>Rajasthan!$F20/1000</f>
        <v>8.8335385742187498</v>
      </c>
      <c r="U20" s="106">
        <f t="shared" si="30"/>
        <v>1.1735338573025695E-3</v>
      </c>
      <c r="V20" s="18">
        <f>'Uttar Pradesh'!$F20/1000</f>
        <v>30.0826611328125</v>
      </c>
      <c r="W20" s="106">
        <f t="shared" si="31"/>
        <v>1.040467930454365E-3</v>
      </c>
      <c r="X20" s="18">
        <f>Bihar!$F20/1000</f>
        <v>13.66840673828125</v>
      </c>
      <c r="Y20" s="106">
        <f t="shared" si="32"/>
        <v>1.5103020543854049E-3</v>
      </c>
      <c r="Z20" s="18">
        <f>Assam!$F20/1000</f>
        <v>5.1414998779296877</v>
      </c>
      <c r="AA20" s="106">
        <f t="shared" si="33"/>
        <v>1.3393935768733821E-3</v>
      </c>
      <c r="AB20" s="18">
        <f>'West Bengal'!$F20/1000</f>
        <v>6.4046225585937497</v>
      </c>
      <c r="AC20" s="106">
        <f t="shared" si="34"/>
        <v>9.5887226471496809E-4</v>
      </c>
      <c r="AD20" s="18">
        <f>Jharkhand!$F20/1000</f>
        <v>2.5872900390625002</v>
      </c>
      <c r="AE20" s="106">
        <f t="shared" si="35"/>
        <v>7.3691430304887015E-4</v>
      </c>
      <c r="AF20" s="18">
        <f>Odisha!$F20/1000</f>
        <v>4.3135511474609372</v>
      </c>
      <c r="AG20" s="106">
        <f t="shared" si="36"/>
        <v>5.5163742624624696E-4</v>
      </c>
      <c r="AH20" s="18">
        <f>Chhattisgarh!$F20/1000</f>
        <v>3.6602605590820314</v>
      </c>
      <c r="AI20" s="106">
        <f t="shared" si="37"/>
        <v>8.3355101820158052E-4</v>
      </c>
      <c r="AJ20" s="18">
        <f>'Madhya Pradesh'!$F20/1000</f>
        <v>13.221322021484376</v>
      </c>
      <c r="AK20" s="106">
        <f t="shared" si="38"/>
        <v>1.1330405689774455E-3</v>
      </c>
      <c r="AL20" s="18">
        <f>Gujarat!$F20/1000</f>
        <v>3.8925758056640625</v>
      </c>
      <c r="AM20" s="106">
        <f t="shared" si="39"/>
        <v>5.9646511441674432E-4</v>
      </c>
      <c r="AN20" s="18">
        <f>Maharashtra!$F20/1000</f>
        <v>5.6155964965820315</v>
      </c>
      <c r="AO20" s="106">
        <f t="shared" si="40"/>
        <v>4.436054372480904E-4</v>
      </c>
      <c r="AP20" s="18">
        <f>'Andhra Pradesh'!$F20/1000</f>
        <v>4.5471162109375003</v>
      </c>
      <c r="AQ20" s="106">
        <f t="shared" si="41"/>
        <v>6.755174691302784E-4</v>
      </c>
      <c r="AR20" s="18">
        <f>Karnataka!$F20/1000</f>
        <v>3.9736420898437501</v>
      </c>
      <c r="AS20" s="106">
        <f t="shared" si="42"/>
        <v>4.3996985467551939E-4</v>
      </c>
      <c r="AT20" s="18">
        <f>Kerala!$F20/1000</f>
        <v>0.19718911743164064</v>
      </c>
      <c r="AU20" s="106">
        <f t="shared" si="43"/>
        <v>5.677145525754299E-5</v>
      </c>
      <c r="AV20" s="18">
        <f>'Tamil Nadu'!$F20/1000</f>
        <v>3.1655494384765626</v>
      </c>
      <c r="AW20" s="106">
        <f t="shared" si="44"/>
        <v>4.5994561089562929E-4</v>
      </c>
      <c r="AX20" s="18">
        <f>'NE cluster states'!$F20/1000</f>
        <v>1.860660888671875</v>
      </c>
      <c r="AY20" s="113">
        <f t="shared" si="45"/>
        <v>1.5416499495233701E-3</v>
      </c>
      <c r="AZ20" s="18">
        <f>'Remaining states'!$F20/1000</f>
        <v>1.6391229858398437</v>
      </c>
      <c r="BA20" s="113">
        <f t="shared" si="23"/>
        <v>7.5345280194216865E-4</v>
      </c>
    </row>
    <row r="21" spans="1:53">
      <c r="A21" s="249" t="s">
        <v>91</v>
      </c>
      <c r="B21" s="11"/>
      <c r="C21" s="38" t="s">
        <v>15</v>
      </c>
      <c r="D21" s="86" t="s">
        <v>201</v>
      </c>
      <c r="E21" s="11"/>
      <c r="F21" s="18">
        <f>India!$F21/1000</f>
        <v>580.70056250000005</v>
      </c>
      <c r="G21" s="106">
        <f t="shared" si="24"/>
        <v>4.1336876335995743E-3</v>
      </c>
      <c r="H21" s="18">
        <f>Rural!$F21/1000</f>
        <v>475.243578125</v>
      </c>
      <c r="I21" s="106">
        <f t="shared" si="25"/>
        <v>4.403353315510939E-3</v>
      </c>
      <c r="J21" s="18">
        <f>Urban!$F21/1000</f>
        <v>105.4569765625</v>
      </c>
      <c r="K21" s="106">
        <f t="shared" si="2"/>
        <v>3.2128262549430717E-3</v>
      </c>
      <c r="L21" s="18">
        <f>'J &amp; K'!$F21/1000</f>
        <v>7.7952233886718751</v>
      </c>
      <c r="M21" s="106">
        <f t="shared" si="26"/>
        <v>9.1330267379433564E-3</v>
      </c>
      <c r="N21" s="18">
        <f>Punjab!$F21/1000</f>
        <v>6.2774235839843753</v>
      </c>
      <c r="O21" s="106">
        <f t="shared" si="27"/>
        <v>1.9093254715224961E-3</v>
      </c>
      <c r="P21" s="18">
        <f>Haryana!$F21/1000</f>
        <v>11.743211425781251</v>
      </c>
      <c r="Q21" s="106">
        <f t="shared" si="28"/>
        <v>4.1939746235349507E-3</v>
      </c>
      <c r="R21" s="18">
        <f>Delhi!$F21/1000</f>
        <v>3.28794189453125</v>
      </c>
      <c r="S21" s="106">
        <f t="shared" si="29"/>
        <v>2.2614562102426378E-3</v>
      </c>
      <c r="T21" s="18">
        <f>Rajasthan!$F21/1000</f>
        <v>40.992585937500003</v>
      </c>
      <c r="U21" s="106">
        <f t="shared" si="30"/>
        <v>5.4458569566269224E-3</v>
      </c>
      <c r="V21" s="18">
        <f>'Uttar Pradesh'!$F21/1000</f>
        <v>131.75881640624999</v>
      </c>
      <c r="W21" s="106">
        <f t="shared" si="31"/>
        <v>4.5571374959177567E-3</v>
      </c>
      <c r="X21" s="18">
        <f>Bihar!$F21/1000</f>
        <v>69.663539062500007</v>
      </c>
      <c r="Y21" s="106">
        <f t="shared" si="32"/>
        <v>7.6975311151065281E-3</v>
      </c>
      <c r="Z21" s="18">
        <f>Assam!$F21/1000</f>
        <v>21.153767578124999</v>
      </c>
      <c r="AA21" s="106">
        <f t="shared" si="33"/>
        <v>5.510691645143416E-3</v>
      </c>
      <c r="AB21" s="18">
        <f>'West Bengal'!$F21/1000</f>
        <v>25.4587587890625</v>
      </c>
      <c r="AC21" s="106">
        <f t="shared" si="34"/>
        <v>3.8115747608178309E-3</v>
      </c>
      <c r="AD21" s="18">
        <f>Jharkhand!$F21/1000</f>
        <v>19.4503154296875</v>
      </c>
      <c r="AE21" s="106">
        <f t="shared" si="35"/>
        <v>5.5398565381338007E-3</v>
      </c>
      <c r="AF21" s="18">
        <f>Odisha!$F21/1000</f>
        <v>26.091875000000002</v>
      </c>
      <c r="AG21" s="106">
        <f t="shared" si="36"/>
        <v>3.336753009040132E-3</v>
      </c>
      <c r="AH21" s="18">
        <f>Chhattisgarh!$F21/1000</f>
        <v>15.626260253906249</v>
      </c>
      <c r="AI21" s="106">
        <f t="shared" si="37"/>
        <v>3.558567739940649E-3</v>
      </c>
      <c r="AJ21" s="18">
        <f>'Madhya Pradesh'!$F21/1000</f>
        <v>59.679257812499998</v>
      </c>
      <c r="AK21" s="106">
        <f t="shared" si="38"/>
        <v>5.114391746766863E-3</v>
      </c>
      <c r="AL21" s="18">
        <f>Gujarat!$F21/1000</f>
        <v>28.851450195312498</v>
      </c>
      <c r="AM21" s="106">
        <f t="shared" si="39"/>
        <v>4.4209501371291291E-3</v>
      </c>
      <c r="AN21" s="18">
        <f>Maharashtra!$F21/1000</f>
        <v>24.887748046875</v>
      </c>
      <c r="AO21" s="106">
        <f t="shared" si="40"/>
        <v>1.9660138261668311E-3</v>
      </c>
      <c r="AP21" s="18">
        <f>'Andhra Pradesh'!$F21/1000</f>
        <v>35.336437500000002</v>
      </c>
      <c r="AQ21" s="106">
        <f t="shared" si="41"/>
        <v>5.2495647176694429E-3</v>
      </c>
      <c r="AR21" s="18">
        <f>Karnataka!$F21/1000</f>
        <v>21.350911132812499</v>
      </c>
      <c r="AS21" s="106">
        <f t="shared" si="42"/>
        <v>2.3640169536916751E-3</v>
      </c>
      <c r="AT21" s="18">
        <f>Kerala!$F21/1000</f>
        <v>2.9811187744140626</v>
      </c>
      <c r="AU21" s="106">
        <f t="shared" si="43"/>
        <v>8.582748040227953E-4</v>
      </c>
      <c r="AV21" s="18">
        <f>'Tamil Nadu'!$F21/1000</f>
        <v>13.743412597656249</v>
      </c>
      <c r="AW21" s="106">
        <f t="shared" si="44"/>
        <v>1.9968799811453308E-3</v>
      </c>
      <c r="AX21" s="18">
        <f>'NE cluster states'!$F21/1000</f>
        <v>5.5641767578124997</v>
      </c>
      <c r="AY21" s="113">
        <f t="shared" si="45"/>
        <v>4.6101967693552518E-3</v>
      </c>
      <c r="AZ21" s="18">
        <f>'Remaining states'!$F21/1000</f>
        <v>9.0063002929687492</v>
      </c>
      <c r="BA21" s="113">
        <f t="shared" si="23"/>
        <v>4.1399103358879452E-3</v>
      </c>
    </row>
    <row r="22" spans="1:53">
      <c r="A22" s="249" t="s">
        <v>92</v>
      </c>
      <c r="B22" s="11"/>
      <c r="C22" s="37" t="s">
        <v>16</v>
      </c>
      <c r="D22" s="244" t="s">
        <v>222</v>
      </c>
      <c r="E22" s="11"/>
      <c r="F22" s="18">
        <f>India!$F22/1000</f>
        <v>25323.459078125001</v>
      </c>
      <c r="G22" s="106">
        <f t="shared" si="24"/>
        <v>0.1802637648232176</v>
      </c>
      <c r="H22" s="18">
        <f>Rural!$F22/1000</f>
        <v>20882.395648437501</v>
      </c>
      <c r="I22" s="106">
        <f t="shared" si="25"/>
        <v>0.19348513130286388</v>
      </c>
      <c r="J22" s="18">
        <f>Urban!$F22/1000</f>
        <v>4501.7326594238284</v>
      </c>
      <c r="K22" s="106">
        <f t="shared" si="2"/>
        <v>0.13714867761603028</v>
      </c>
      <c r="L22" s="18">
        <f>'J &amp; K'!$F22/1000</f>
        <v>328.91403536987303</v>
      </c>
      <c r="M22" s="106">
        <f t="shared" si="26"/>
        <v>0.38536171829062948</v>
      </c>
      <c r="N22" s="18">
        <f>Punjab!$F22/1000</f>
        <v>257.82113485717775</v>
      </c>
      <c r="O22" s="106">
        <f t="shared" si="27"/>
        <v>7.841823214472303E-2</v>
      </c>
      <c r="P22" s="18">
        <f>Haryana!$F22/1000</f>
        <v>418.33258093261719</v>
      </c>
      <c r="Q22" s="106">
        <f t="shared" si="28"/>
        <v>0.14940344382946813</v>
      </c>
      <c r="R22" s="18">
        <f>Delhi!$F22/1000</f>
        <v>122.34911987304687</v>
      </c>
      <c r="S22" s="106">
        <f t="shared" si="29"/>
        <v>8.415208839755639E-2</v>
      </c>
      <c r="T22" s="18">
        <f>Rajasthan!$F22/1000</f>
        <v>1225.0442755126953</v>
      </c>
      <c r="U22" s="106">
        <f t="shared" si="30"/>
        <v>0.1627468903803356</v>
      </c>
      <c r="V22" s="18">
        <f>'Uttar Pradesh'!$F22/1000</f>
        <v>8497.2049750976566</v>
      </c>
      <c r="W22" s="106">
        <f t="shared" si="31"/>
        <v>0.29389252619819078</v>
      </c>
      <c r="X22" s="18">
        <f>Bihar!$F22/1000</f>
        <v>2113.1193510742187</v>
      </c>
      <c r="Y22" s="106">
        <f t="shared" si="32"/>
        <v>0.23349089313757562</v>
      </c>
      <c r="Z22" s="18">
        <f>Assam!$F22/1000</f>
        <v>462.22383593749998</v>
      </c>
      <c r="AA22" s="106">
        <f t="shared" si="33"/>
        <v>0.12041226327554722</v>
      </c>
      <c r="AB22" s="18">
        <f>'West Bengal'!$F22/1000</f>
        <v>891.81539697265623</v>
      </c>
      <c r="AC22" s="106">
        <f t="shared" si="34"/>
        <v>0.1335187267601621</v>
      </c>
      <c r="AD22" s="18">
        <f>Jharkhand!$F22/1000</f>
        <v>1235.9588310546876</v>
      </c>
      <c r="AE22" s="106">
        <f t="shared" si="35"/>
        <v>0.35202691883503962</v>
      </c>
      <c r="AF22" s="18">
        <f>Odisha!$F22/1000</f>
        <v>1846.4761011962892</v>
      </c>
      <c r="AG22" s="106">
        <f t="shared" si="36"/>
        <v>0.2361361414918402</v>
      </c>
      <c r="AH22" s="18">
        <f>Chhattisgarh!$F22/1000</f>
        <v>1092.7343942871094</v>
      </c>
      <c r="AI22" s="106">
        <f t="shared" si="37"/>
        <v>0.24884836810916605</v>
      </c>
      <c r="AJ22" s="18">
        <f>'Madhya Pradesh'!$F22/1000</f>
        <v>3589.7627637939454</v>
      </c>
      <c r="AK22" s="106">
        <f t="shared" si="38"/>
        <v>0.30763541178210357</v>
      </c>
      <c r="AL22" s="18">
        <f>Gujarat!$F22/1000</f>
        <v>600.31600762939456</v>
      </c>
      <c r="AM22" s="106">
        <f t="shared" si="39"/>
        <v>9.1987304564717307E-2</v>
      </c>
      <c r="AN22" s="18">
        <f>Maharashtra!$F22/1000</f>
        <v>1136.2473796386719</v>
      </c>
      <c r="AO22" s="106">
        <f t="shared" si="40"/>
        <v>8.9758143408879276E-2</v>
      </c>
      <c r="AP22" s="18">
        <f>'Andhra Pradesh'!$F22/1000</f>
        <v>311.62295361328125</v>
      </c>
      <c r="AQ22" s="106">
        <f t="shared" si="41"/>
        <v>4.6294561032198638E-2</v>
      </c>
      <c r="AR22" s="18">
        <f>Karnataka!$F22/1000</f>
        <v>482.09503607177737</v>
      </c>
      <c r="AS22" s="106">
        <f t="shared" si="42"/>
        <v>5.3378557546089805E-2</v>
      </c>
      <c r="AT22" s="18">
        <f>Kerala!$F22/1000</f>
        <v>49.503130554199217</v>
      </c>
      <c r="AU22" s="106">
        <f t="shared" si="43"/>
        <v>1.4252129113262534E-2</v>
      </c>
      <c r="AV22" s="18">
        <f>'Tamil Nadu'!$F22/1000</f>
        <v>220.95378164672852</v>
      </c>
      <c r="AW22" s="106">
        <f t="shared" si="44"/>
        <v>3.2103975646045328E-2</v>
      </c>
      <c r="AX22" s="18">
        <f>'NE cluster states'!$F22/1000</f>
        <v>199.054170501709</v>
      </c>
      <c r="AY22" s="113">
        <f t="shared" si="45"/>
        <v>0.16492626559448922</v>
      </c>
      <c r="AZ22" s="18">
        <f>'Remaining states'!$F22/1000</f>
        <v>241.88444696044922</v>
      </c>
      <c r="BA22" s="113">
        <f t="shared" si="23"/>
        <v>0.11118660154424165</v>
      </c>
    </row>
    <row r="23" spans="1:53">
      <c r="A23" s="249" t="s">
        <v>93</v>
      </c>
      <c r="B23" s="11"/>
      <c r="C23" s="37" t="s">
        <v>20</v>
      </c>
      <c r="D23" s="244" t="s">
        <v>55</v>
      </c>
      <c r="E23" s="11"/>
      <c r="F23" s="18">
        <f>India!$F23/1000</f>
        <v>1462.456796875</v>
      </c>
      <c r="G23" s="106">
        <f t="shared" si="24"/>
        <v>1.041042486662966E-2</v>
      </c>
      <c r="H23" s="18">
        <f>Rural!$F23/1000</f>
        <v>1172.5389160156251</v>
      </c>
      <c r="I23" s="106">
        <f t="shared" si="25"/>
        <v>1.08641197084098E-2</v>
      </c>
      <c r="J23" s="18">
        <f>Urban!$F23/1000</f>
        <v>289.91789501953127</v>
      </c>
      <c r="K23" s="106">
        <f t="shared" si="2"/>
        <v>8.8325671307724601E-3</v>
      </c>
      <c r="L23" s="18">
        <f>'J &amp; K'!$F23/1000</f>
        <v>5.7385000495910647</v>
      </c>
      <c r="M23" s="106">
        <f t="shared" si="26"/>
        <v>6.7233319400143441E-3</v>
      </c>
      <c r="N23" s="18">
        <f>Punjab!$F23/1000</f>
        <v>33.742572448730471</v>
      </c>
      <c r="O23" s="106">
        <f t="shared" si="27"/>
        <v>1.0263056521376629E-2</v>
      </c>
      <c r="P23" s="18">
        <f>Haryana!$F23/1000</f>
        <v>36.730972412109374</v>
      </c>
      <c r="Q23" s="106">
        <f t="shared" si="28"/>
        <v>1.3118112295581063E-2</v>
      </c>
      <c r="R23" s="18">
        <f>Delhi!$F23/1000</f>
        <v>16.401538642883303</v>
      </c>
      <c r="S23" s="106">
        <f t="shared" si="29"/>
        <v>1.1281027041011938E-2</v>
      </c>
      <c r="T23" s="18">
        <f>Rajasthan!$F23/1000</f>
        <v>93.590501098632814</v>
      </c>
      <c r="U23" s="106">
        <f t="shared" si="30"/>
        <v>1.2433479611637127E-2</v>
      </c>
      <c r="V23" s="18">
        <f>'Uttar Pradesh'!$F23/1000</f>
        <v>392.69515234375001</v>
      </c>
      <c r="W23" s="106">
        <f t="shared" si="31"/>
        <v>1.3582133264563468E-2</v>
      </c>
      <c r="X23" s="18">
        <f>Bihar!$F23/1000</f>
        <v>93.435666259765625</v>
      </c>
      <c r="Y23" s="106">
        <f t="shared" si="32"/>
        <v>1.0324252226835466E-2</v>
      </c>
      <c r="Z23" s="18">
        <f>Assam!$F23/1000</f>
        <v>27.769069107055664</v>
      </c>
      <c r="AA23" s="106">
        <f t="shared" si="33"/>
        <v>7.2340199709817164E-3</v>
      </c>
      <c r="AB23" s="18">
        <f>'West Bengal'!$F23/1000</f>
        <v>61.15638311767578</v>
      </c>
      <c r="AC23" s="106">
        <f t="shared" si="34"/>
        <v>9.1560679876657308E-3</v>
      </c>
      <c r="AD23" s="18">
        <f>Jharkhand!$F23/1000</f>
        <v>21.013634140014648</v>
      </c>
      <c r="AE23" s="106">
        <f t="shared" si="35"/>
        <v>5.9851223956413823E-3</v>
      </c>
      <c r="AF23" s="18">
        <f>Odisha!$F23/1000</f>
        <v>48.951079254150393</v>
      </c>
      <c r="AG23" s="106">
        <f t="shared" si="36"/>
        <v>6.2600967158185561E-3</v>
      </c>
      <c r="AH23" s="18">
        <f>Chhattisgarh!$F23/1000</f>
        <v>52.120148315429688</v>
      </c>
      <c r="AI23" s="106">
        <f t="shared" si="37"/>
        <v>1.1869319682541799E-2</v>
      </c>
      <c r="AJ23" s="18">
        <f>'Madhya Pradesh'!$F23/1000</f>
        <v>166.4810977783203</v>
      </c>
      <c r="AK23" s="106">
        <f t="shared" si="38"/>
        <v>1.4267093520921599E-2</v>
      </c>
      <c r="AL23" s="18">
        <f>Gujarat!$F23/1000</f>
        <v>51.433115356445313</v>
      </c>
      <c r="AM23" s="106">
        <f t="shared" si="39"/>
        <v>7.8811718942640267E-3</v>
      </c>
      <c r="AN23" s="18">
        <f>Maharashtra!$F23/1000</f>
        <v>93.191871948242181</v>
      </c>
      <c r="AO23" s="106">
        <f t="shared" si="40"/>
        <v>7.3617150250610301E-3</v>
      </c>
      <c r="AP23" s="18">
        <f>'Andhra Pradesh'!$F23/1000</f>
        <v>86.395904663085943</v>
      </c>
      <c r="AQ23" s="106">
        <f t="shared" si="41"/>
        <v>1.2834935408258651E-2</v>
      </c>
      <c r="AR23" s="18">
        <f>Karnataka!$F23/1000</f>
        <v>57.125240844726562</v>
      </c>
      <c r="AS23" s="106">
        <f t="shared" si="42"/>
        <v>6.3250245856306285E-3</v>
      </c>
      <c r="AT23" s="18">
        <f>Kerala!$F23/1000</f>
        <v>10.897170066833496</v>
      </c>
      <c r="AU23" s="106">
        <f t="shared" si="43"/>
        <v>3.1373344073997427E-3</v>
      </c>
      <c r="AV23" s="18">
        <f>'Tamil Nadu'!$F23/1000</f>
        <v>80.213690917968748</v>
      </c>
      <c r="AW23" s="106">
        <f t="shared" si="44"/>
        <v>1.1654828265520228E-2</v>
      </c>
      <c r="AX23" s="18">
        <f>'NE cluster states'!$F23/1000</f>
        <v>11.340082725524903</v>
      </c>
      <c r="AY23" s="113">
        <f t="shared" si="45"/>
        <v>9.3958217039081925E-3</v>
      </c>
      <c r="AZ23" s="18">
        <f>'Remaining states'!$F23/1000</f>
        <v>22.033813781738282</v>
      </c>
      <c r="BA23" s="113">
        <f t="shared" si="23"/>
        <v>1.012824472278176E-2</v>
      </c>
    </row>
    <row r="24" spans="1:53">
      <c r="A24" s="248"/>
      <c r="B24" s="63" t="s">
        <v>207</v>
      </c>
      <c r="C24" s="63"/>
      <c r="D24" s="63"/>
      <c r="E24" s="64"/>
      <c r="F24" s="73">
        <f>India!$F24/1000</f>
        <v>85542.132783784866</v>
      </c>
      <c r="G24" s="105">
        <f t="shared" si="24"/>
        <v>0.60892735305394885</v>
      </c>
      <c r="H24" s="73">
        <f>Rural!$F24/1000</f>
        <v>64043.208568235874</v>
      </c>
      <c r="I24" s="105">
        <f t="shared" si="25"/>
        <v>0.59339018508678554</v>
      </c>
      <c r="J24" s="73">
        <f>Urban!$F24/1000</f>
        <v>21703.809062610744</v>
      </c>
      <c r="K24" s="105">
        <f t="shared" si="2"/>
        <v>0.66122289735189543</v>
      </c>
      <c r="L24" s="73">
        <f>'J &amp; K'!$F24/1000</f>
        <v>364.89517986905577</v>
      </c>
      <c r="M24" s="105">
        <f t="shared" si="26"/>
        <v>0.42751788731721435</v>
      </c>
      <c r="N24" s="73">
        <f>Punjab!$F24/1000</f>
        <v>2506.694210775614</v>
      </c>
      <c r="O24" s="105">
        <f t="shared" si="27"/>
        <v>0.7624298475193948</v>
      </c>
      <c r="P24" s="73">
        <f>Haryana!$F24/1000</f>
        <v>1841.349706404686</v>
      </c>
      <c r="Q24" s="105">
        <f t="shared" si="28"/>
        <v>0.6576202762355543</v>
      </c>
      <c r="R24" s="73">
        <f>Delhi!$F24/1000</f>
        <v>1048.2593438227177</v>
      </c>
      <c r="S24" s="105">
        <f t="shared" si="29"/>
        <v>0.720995893198631</v>
      </c>
      <c r="T24" s="73">
        <f>Rajasthan!$F24/1000</f>
        <v>4746.8858783159258</v>
      </c>
      <c r="U24" s="105">
        <f t="shared" si="30"/>
        <v>0.63062285268255114</v>
      </c>
      <c r="V24" s="73">
        <f>'Uttar Pradesh'!$F24/1000</f>
        <v>13866.88413636589</v>
      </c>
      <c r="W24" s="105">
        <f t="shared" si="31"/>
        <v>0.47961342833057308</v>
      </c>
      <c r="X24" s="73">
        <f>Bihar!$F24/1000</f>
        <v>4145.6115223088264</v>
      </c>
      <c r="Y24" s="105">
        <f t="shared" si="32"/>
        <v>0.45807281848668036</v>
      </c>
      <c r="Z24" s="73">
        <f>Assam!$F24/1000</f>
        <v>2734.7982916835545</v>
      </c>
      <c r="AA24" s="105">
        <f t="shared" si="33"/>
        <v>0.71243243273210166</v>
      </c>
      <c r="AB24" s="73">
        <f>'West Bengal'!$F24/1000</f>
        <v>4477.8867664470672</v>
      </c>
      <c r="AC24" s="105">
        <f t="shared" si="34"/>
        <v>0.67040975258080604</v>
      </c>
      <c r="AD24" s="73">
        <f>Jharkhand!$F24/1000</f>
        <v>1241.7608263993263</v>
      </c>
      <c r="AE24" s="105">
        <f t="shared" si="35"/>
        <v>0.35367944842821836</v>
      </c>
      <c r="AF24" s="73">
        <f>Odisha!$F24/1000</f>
        <v>4823.7933270812036</v>
      </c>
      <c r="AG24" s="105">
        <f t="shared" si="36"/>
        <v>0.61688962173572859</v>
      </c>
      <c r="AH24" s="73">
        <f>Chhattisgarh!$F24/1000</f>
        <v>2359.1058854243756</v>
      </c>
      <c r="AI24" s="105">
        <f t="shared" si="37"/>
        <v>0.53723910664272434</v>
      </c>
      <c r="AJ24" s="73">
        <f>'Madhya Pradesh'!$F24/1000</f>
        <v>5580.9170956683156</v>
      </c>
      <c r="AK24" s="105">
        <f t="shared" si="38"/>
        <v>0.47827331270024115</v>
      </c>
      <c r="AL24" s="73">
        <f>Gujarat!$F24/1000</f>
        <v>4626.9659584374431</v>
      </c>
      <c r="AM24" s="105">
        <f t="shared" si="39"/>
        <v>0.70899679738695598</v>
      </c>
      <c r="AN24" s="73">
        <f>Maharashtra!$F24/1000</f>
        <v>9086.0004204225534</v>
      </c>
      <c r="AO24" s="105">
        <f t="shared" si="40"/>
        <v>0.71775085545963457</v>
      </c>
      <c r="AP24" s="73">
        <f>'Andhra Pradesh'!$F24/1000</f>
        <v>4671.1085564351079</v>
      </c>
      <c r="AQ24" s="105">
        <f t="shared" si="41"/>
        <v>0.69393771430030504</v>
      </c>
      <c r="AR24" s="73">
        <f>Karnataka!$F24/1000</f>
        <v>7089.2844571967125</v>
      </c>
      <c r="AS24" s="105">
        <f t="shared" si="42"/>
        <v>0.78494020897309924</v>
      </c>
      <c r="AT24" s="73">
        <f>Kerala!$F24/1000</f>
        <v>3009.7645737698076</v>
      </c>
      <c r="AU24" s="105">
        <f t="shared" si="43"/>
        <v>0.86652203255965921</v>
      </c>
      <c r="AV24" s="73">
        <f>'Tamil Nadu'!$F24/1000</f>
        <v>5164.8772190909385</v>
      </c>
      <c r="AW24" s="105">
        <f t="shared" si="44"/>
        <v>0.75044242837001873</v>
      </c>
      <c r="AX24" s="73">
        <f>'NE cluster states'!$F24/1000</f>
        <v>710.14003746581079</v>
      </c>
      <c r="AY24" s="112">
        <f t="shared" si="45"/>
        <v>0.5883862876782141</v>
      </c>
      <c r="AZ24" s="73">
        <f>'Remaining states'!$F24/1000</f>
        <v>1445.2081235093474</v>
      </c>
      <c r="BA24" s="112">
        <f t="shared" si="23"/>
        <v>0.66431629563768191</v>
      </c>
    </row>
    <row r="25" spans="1:53">
      <c r="A25" s="250"/>
      <c r="B25" s="100"/>
      <c r="C25" s="100"/>
      <c r="D25" s="101" t="s">
        <v>188</v>
      </c>
      <c r="E25" s="100"/>
      <c r="F25" s="107"/>
      <c r="G25" s="108"/>
      <c r="H25" s="107"/>
      <c r="I25" s="108"/>
      <c r="J25" s="107"/>
      <c r="K25" s="108"/>
      <c r="L25" s="107"/>
      <c r="M25" s="108"/>
      <c r="N25" s="107"/>
      <c r="O25" s="108"/>
      <c r="P25" s="107"/>
      <c r="Q25" s="108"/>
      <c r="R25" s="107"/>
      <c r="S25" s="108"/>
      <c r="T25" s="107"/>
      <c r="U25" s="108"/>
      <c r="V25" s="107"/>
      <c r="W25" s="108"/>
      <c r="X25" s="107"/>
      <c r="Y25" s="108"/>
      <c r="Z25" s="107"/>
      <c r="AA25" s="108"/>
      <c r="AB25" s="107"/>
      <c r="AC25" s="108"/>
      <c r="AD25" s="107"/>
      <c r="AE25" s="108"/>
      <c r="AF25" s="107"/>
      <c r="AG25" s="108"/>
      <c r="AH25" s="107"/>
      <c r="AI25" s="108"/>
      <c r="AJ25" s="107"/>
      <c r="AK25" s="108"/>
      <c r="AL25" s="107"/>
      <c r="AM25" s="108"/>
      <c r="AN25" s="107"/>
      <c r="AO25" s="108"/>
      <c r="AP25" s="107"/>
      <c r="AQ25" s="108"/>
      <c r="AR25" s="107"/>
      <c r="AS25" s="108"/>
      <c r="AT25" s="107"/>
      <c r="AU25" s="108"/>
      <c r="AV25" s="107"/>
      <c r="AW25" s="108"/>
      <c r="AX25" s="107"/>
      <c r="AY25" s="114"/>
      <c r="AZ25" s="107"/>
      <c r="BA25" s="114"/>
    </row>
    <row r="26" spans="1:53">
      <c r="A26" s="249" t="s">
        <v>94</v>
      </c>
      <c r="B26" s="11"/>
      <c r="C26" s="38" t="s">
        <v>21</v>
      </c>
      <c r="D26" s="38"/>
      <c r="E26" s="29" t="s">
        <v>189</v>
      </c>
      <c r="F26" s="18">
        <f>India!$F26/1000</f>
        <v>70.693096046447749</v>
      </c>
      <c r="G26" s="106">
        <f t="shared" si="24"/>
        <v>5.0322523479227378E-4</v>
      </c>
      <c r="H26" s="18">
        <f>Rural!$F26/1000</f>
        <v>52.241372833251951</v>
      </c>
      <c r="I26" s="106">
        <f t="shared" si="25"/>
        <v>4.8404067484661092E-4</v>
      </c>
      <c r="J26" s="18">
        <f>Urban!$F26/1000</f>
        <v>18.45172278678417</v>
      </c>
      <c r="K26" s="106">
        <f t="shared" ref="K26:K35" si="46">J26/J$9</f>
        <v>5.6214563844600093E-4</v>
      </c>
      <c r="L26" s="18">
        <f>'J &amp; K'!$F26/1000</f>
        <v>0.35980957984924317</v>
      </c>
      <c r="M26" s="106">
        <f t="shared" si="26"/>
        <v>4.2155950503057829E-4</v>
      </c>
      <c r="N26" s="18">
        <f>Punjab!$F26/1000</f>
        <v>1.5049321689605712</v>
      </c>
      <c r="O26" s="106">
        <f t="shared" si="27"/>
        <v>4.5773640804500592E-4</v>
      </c>
      <c r="P26" s="18">
        <f>Haryana!$F26/1000</f>
        <v>2.3864507026672364</v>
      </c>
      <c r="Q26" s="106">
        <f t="shared" si="28"/>
        <v>8.5229783612089584E-4</v>
      </c>
      <c r="R26" s="18">
        <f>Delhi!$F26/1000</f>
        <v>0.56867019844055178</v>
      </c>
      <c r="S26" s="106">
        <f t="shared" si="29"/>
        <v>3.9113305316687861E-4</v>
      </c>
      <c r="T26" s="18">
        <f>Rajasthan!$F26/1000</f>
        <v>5.1889180755615234</v>
      </c>
      <c r="U26" s="106">
        <f t="shared" si="30"/>
        <v>6.8934674290243789E-4</v>
      </c>
      <c r="V26" s="18">
        <f>'Uttar Pradesh'!$F26/1000</f>
        <v>10.479178924560546</v>
      </c>
      <c r="W26" s="106">
        <f t="shared" si="31"/>
        <v>3.6244298868246899E-4</v>
      </c>
      <c r="X26" s="18">
        <f>Bihar!$F26/1000</f>
        <v>0.73206011199951171</v>
      </c>
      <c r="Y26" s="106">
        <f t="shared" si="32"/>
        <v>8.088959541933423E-5</v>
      </c>
      <c r="Z26" s="18">
        <f>Assam!$F26/1000</f>
        <v>3.0085986642837526</v>
      </c>
      <c r="AA26" s="106">
        <f t="shared" si="33"/>
        <v>7.8375917961785919E-4</v>
      </c>
      <c r="AB26" s="18">
        <f>'West Bengal'!$F26/1000</f>
        <v>4.3203343925476076</v>
      </c>
      <c r="AC26" s="106">
        <f t="shared" si="34"/>
        <v>6.4682169564379193E-4</v>
      </c>
      <c r="AD26" s="18">
        <f>Jharkhand!$F26/1000</f>
        <v>0.51130159759521487</v>
      </c>
      <c r="AE26" s="106">
        <f t="shared" si="35"/>
        <v>1.4562938625009323E-4</v>
      </c>
      <c r="AF26" s="18">
        <f>Odisha!$F26/1000</f>
        <v>1.6226352500915526</v>
      </c>
      <c r="AG26" s="106">
        <f t="shared" si="36"/>
        <v>2.0751030937092772E-4</v>
      </c>
      <c r="AH26" s="18">
        <f>Chhattisgarh!$F26/1000</f>
        <v>1.2188008651733397</v>
      </c>
      <c r="AI26" s="106">
        <f t="shared" si="37"/>
        <v>2.7755748142831491E-4</v>
      </c>
      <c r="AJ26" s="18">
        <f>'Madhya Pradesh'!$F26/1000</f>
        <v>4.7653971595764162</v>
      </c>
      <c r="AK26" s="106">
        <f t="shared" si="38"/>
        <v>4.083849028346841E-4</v>
      </c>
      <c r="AL26" s="18">
        <f>Gujarat!$F26/1000</f>
        <v>5.8911806488037106</v>
      </c>
      <c r="AM26" s="106">
        <f t="shared" si="39"/>
        <v>9.0271427331624083E-4</v>
      </c>
      <c r="AN26" s="18">
        <f>Maharashtra!$F26/1000</f>
        <v>9.4065336837768552</v>
      </c>
      <c r="AO26" s="106">
        <f t="shared" si="40"/>
        <v>7.4307146005246584E-4</v>
      </c>
      <c r="AP26" s="18">
        <f>'Andhra Pradesh'!$F26/1000</f>
        <v>3.2035562748908997</v>
      </c>
      <c r="AQ26" s="106">
        <f t="shared" si="41"/>
        <v>4.7591883001040544E-4</v>
      </c>
      <c r="AR26" s="18">
        <f>Karnataka!$F26/1000</f>
        <v>6.0445626392364504</v>
      </c>
      <c r="AS26" s="106">
        <f t="shared" si="42"/>
        <v>6.6926645274851821E-4</v>
      </c>
      <c r="AT26" s="18">
        <f>Kerala!$F26/1000</f>
        <v>2.7082840194702147</v>
      </c>
      <c r="AU26" s="106">
        <f t="shared" si="43"/>
        <v>7.7972469798884042E-4</v>
      </c>
      <c r="AV26" s="18">
        <f>'Tamil Nadu'!$F26/1000</f>
        <v>3.8058770008087159</v>
      </c>
      <c r="AW26" s="106">
        <f t="shared" si="44"/>
        <v>5.5298344131154238E-4</v>
      </c>
      <c r="AX26" s="18">
        <f>'NE cluster states'!$F26/1000</f>
        <v>1.1658925437927246</v>
      </c>
      <c r="AY26" s="113">
        <f t="shared" si="45"/>
        <v>9.6599987253491199E-4</v>
      </c>
      <c r="AZ26" s="18">
        <f>'Remaining states'!$F26/1000</f>
        <v>1.8001025009155274</v>
      </c>
      <c r="BA26" s="113">
        <f t="shared" ref="BA26:BA35" si="47">AZ26/AZ$9</f>
        <v>8.2744997466006529E-4</v>
      </c>
    </row>
    <row r="27" spans="1:53">
      <c r="A27" s="249" t="s">
        <v>95</v>
      </c>
      <c r="B27" s="11"/>
      <c r="C27" s="38" t="s">
        <v>22</v>
      </c>
      <c r="D27" s="38"/>
      <c r="E27" s="29" t="s">
        <v>191</v>
      </c>
      <c r="F27" s="18">
        <f>India!$F27/1000</f>
        <v>6.7070450954437257</v>
      </c>
      <c r="G27" s="106">
        <f t="shared" si="24"/>
        <v>4.7743761861829436E-5</v>
      </c>
      <c r="H27" s="18">
        <f>Rural!$F27/1000</f>
        <v>4.5428444070816036</v>
      </c>
      <c r="I27" s="106">
        <f t="shared" si="25"/>
        <v>4.2091571359459081E-5</v>
      </c>
      <c r="J27" s="18">
        <f>Urban!$F27/1000</f>
        <v>2.1642006549835204</v>
      </c>
      <c r="K27" s="106">
        <f t="shared" si="46"/>
        <v>6.5934003723074416E-5</v>
      </c>
      <c r="L27" s="18">
        <f>'J &amp; K'!$F27/1000</f>
        <v>0.13988236045837402</v>
      </c>
      <c r="M27" s="106">
        <f t="shared" si="26"/>
        <v>1.6388873987748862E-4</v>
      </c>
      <c r="N27" s="18">
        <f>Punjab!$F27/1000</f>
        <v>0.10698013257980346</v>
      </c>
      <c r="O27" s="106">
        <f t="shared" si="27"/>
        <v>3.2538809807673602E-5</v>
      </c>
      <c r="P27" s="18">
        <f>Haryana!$F27/1000</f>
        <v>0.11496608066558837</v>
      </c>
      <c r="Q27" s="106">
        <f t="shared" si="28"/>
        <v>4.1059026138301207E-5</v>
      </c>
      <c r="R27" s="18">
        <f>Delhi!$F27/1000</f>
        <v>7.1437357425689699E-2</v>
      </c>
      <c r="S27" s="106">
        <f t="shared" si="29"/>
        <v>4.9134826823538178E-5</v>
      </c>
      <c r="T27" s="18">
        <f>Rajasthan!$F27/1000</f>
        <v>0.41228386878967282</v>
      </c>
      <c r="U27" s="106">
        <f t="shared" si="30"/>
        <v>5.4771830651926672E-5</v>
      </c>
      <c r="V27" s="18">
        <f>'Uttar Pradesh'!$F27/1000</f>
        <v>1.5113453330993651</v>
      </c>
      <c r="W27" s="106">
        <f t="shared" si="31"/>
        <v>5.2272847272030622E-5</v>
      </c>
      <c r="X27" s="18">
        <f>Bihar!$F27/1000</f>
        <v>4.0535762786865236E-2</v>
      </c>
      <c r="Y27" s="106">
        <f t="shared" si="32"/>
        <v>4.4790330713249134E-6</v>
      </c>
      <c r="Z27" s="18">
        <f>Assam!$F27/1000</f>
        <v>0.12628125631809234</v>
      </c>
      <c r="AA27" s="106">
        <f t="shared" si="33"/>
        <v>3.2897074318333212E-5</v>
      </c>
      <c r="AB27" s="18">
        <f>'West Bengal'!$F27/1000</f>
        <v>0.83336573982238771</v>
      </c>
      <c r="AC27" s="106">
        <f t="shared" si="34"/>
        <v>1.2476789802501846E-4</v>
      </c>
      <c r="AD27" s="18">
        <f>Jharkhand!$F27/1000</f>
        <v>1.4233685493469239E-2</v>
      </c>
      <c r="AE27" s="106">
        <f t="shared" si="35"/>
        <v>4.054051253193619E-6</v>
      </c>
      <c r="AF27" s="18">
        <f>Odisha!$F27/1000</f>
        <v>0.10628586339950562</v>
      </c>
      <c r="AG27" s="106">
        <f t="shared" si="36"/>
        <v>1.3592341467093828E-5</v>
      </c>
      <c r="AH27" s="18">
        <f>Chhattisgarh!$F27/1000</f>
        <v>0.12872582936286928</v>
      </c>
      <c r="AI27" s="106">
        <f t="shared" si="37"/>
        <v>2.9314728938633972E-5</v>
      </c>
      <c r="AJ27" s="18">
        <f>'Madhya Pradesh'!$F27/1000</f>
        <v>0.16726548671722413</v>
      </c>
      <c r="AK27" s="106">
        <f t="shared" si="38"/>
        <v>1.4334314067262655E-5</v>
      </c>
      <c r="AL27" s="18">
        <f>Gujarat!$F27/1000</f>
        <v>0.32678858661651611</v>
      </c>
      <c r="AM27" s="106">
        <f t="shared" si="39"/>
        <v>5.0074295643178608E-5</v>
      </c>
      <c r="AN27" s="18">
        <f>Maharashtra!$F27/1000</f>
        <v>0.33480792999267578</v>
      </c>
      <c r="AO27" s="106">
        <f t="shared" si="40"/>
        <v>2.6448235422350629E-5</v>
      </c>
      <c r="AP27" s="18">
        <f>'Andhra Pradesh'!$F27/1000</f>
        <v>0.47329240131378175</v>
      </c>
      <c r="AQ27" s="106">
        <f t="shared" si="41"/>
        <v>7.0312098979357358E-5</v>
      </c>
      <c r="AR27" s="18">
        <f>Karnataka!$F27/1000</f>
        <v>0.19979555511474609</v>
      </c>
      <c r="AS27" s="106">
        <f t="shared" si="42"/>
        <v>2.2121776285117338E-5</v>
      </c>
      <c r="AT27" s="18">
        <f>Kerala!$F27/1000</f>
        <v>0.9957868671417236</v>
      </c>
      <c r="AU27" s="106">
        <f t="shared" si="43"/>
        <v>2.8669061614712717E-4</v>
      </c>
      <c r="AV27" s="18">
        <f>'Tamil Nadu'!$F27/1000</f>
        <v>0.26059425640106199</v>
      </c>
      <c r="AW27" s="106">
        <f t="shared" si="44"/>
        <v>3.7863627400481096E-5</v>
      </c>
      <c r="AX27" s="18">
        <f>'NE cluster states'!$F27/1000</f>
        <v>0.12389403903484345</v>
      </c>
      <c r="AY27" s="113">
        <f t="shared" si="45"/>
        <v>1.0265236410738338E-4</v>
      </c>
      <c r="AZ27" s="18">
        <f>'Remaining states'!$F27/1000</f>
        <v>0.21849314457178115</v>
      </c>
      <c r="BA27" s="113">
        <f t="shared" si="47"/>
        <v>1.0043436240290088E-4</v>
      </c>
    </row>
    <row r="28" spans="1:53">
      <c r="A28" s="249" t="s">
        <v>96</v>
      </c>
      <c r="B28" s="11"/>
      <c r="C28" s="37" t="s">
        <v>23</v>
      </c>
      <c r="D28" s="37"/>
      <c r="E28" s="29" t="s">
        <v>17</v>
      </c>
      <c r="F28" s="18">
        <f>India!$F28/1000</f>
        <v>20.359751266479492</v>
      </c>
      <c r="G28" s="106">
        <f t="shared" si="24"/>
        <v>1.449298613920484E-4</v>
      </c>
      <c r="H28" s="18">
        <f>Rural!$F28/1000</f>
        <v>14.624643020629883</v>
      </c>
      <c r="I28" s="106">
        <f t="shared" si="25"/>
        <v>1.3550413576786193E-4</v>
      </c>
      <c r="J28" s="18">
        <f>Urban!$F28/1000</f>
        <v>5.7351080245971682</v>
      </c>
      <c r="K28" s="106">
        <f t="shared" si="46"/>
        <v>1.7472438748933981E-4</v>
      </c>
      <c r="L28" s="18">
        <f>'J &amp; K'!$F28/1000</f>
        <v>0.27310950040817261</v>
      </c>
      <c r="M28" s="106">
        <f t="shared" si="26"/>
        <v>3.1998010130652148E-4</v>
      </c>
      <c r="N28" s="18">
        <f>Punjab!$F28/1000</f>
        <v>0.34691148567199709</v>
      </c>
      <c r="O28" s="106">
        <f t="shared" si="27"/>
        <v>1.0551573063305076E-4</v>
      </c>
      <c r="P28" s="18">
        <f>Haryana!$F28/1000</f>
        <v>0.60079072475433348</v>
      </c>
      <c r="Q28" s="106">
        <f t="shared" si="28"/>
        <v>2.1456660893825433E-4</v>
      </c>
      <c r="R28" s="18">
        <f>Delhi!$F28/1000</f>
        <v>0.19879755926132203</v>
      </c>
      <c r="S28" s="106">
        <f t="shared" si="29"/>
        <v>1.3673355229310992E-4</v>
      </c>
      <c r="T28" s="18">
        <f>Rajasthan!$F28/1000</f>
        <v>0.78690407371520998</v>
      </c>
      <c r="U28" s="106">
        <f t="shared" si="30"/>
        <v>1.0454005098809315E-4</v>
      </c>
      <c r="V28" s="18">
        <f>'Uttar Pradesh'!$F28/1000</f>
        <v>3.439021423339844</v>
      </c>
      <c r="W28" s="106">
        <f t="shared" si="31"/>
        <v>1.1894531163094941E-4</v>
      </c>
      <c r="X28" s="18">
        <f>Bihar!$F28/1000</f>
        <v>0.14113202285766602</v>
      </c>
      <c r="Y28" s="106">
        <f t="shared" si="32"/>
        <v>1.5594501110690825E-5</v>
      </c>
      <c r="Z28" s="18">
        <f>Assam!$F28/1000</f>
        <v>0.52740223121643071</v>
      </c>
      <c r="AA28" s="106">
        <f t="shared" si="33"/>
        <v>1.3739165179255461E-4</v>
      </c>
      <c r="AB28" s="18">
        <f>'West Bengal'!$F28/1000</f>
        <v>1.3958553810119629</v>
      </c>
      <c r="AC28" s="106">
        <f t="shared" si="34"/>
        <v>2.0898140337865525E-4</v>
      </c>
      <c r="AD28" s="18">
        <f>Jharkhand!$F28/1000</f>
        <v>0.41421164941787719</v>
      </c>
      <c r="AE28" s="106">
        <f t="shared" si="35"/>
        <v>1.179761388700358E-4</v>
      </c>
      <c r="AF28" s="18">
        <f>Odisha!$F28/1000</f>
        <v>0.49740834903717041</v>
      </c>
      <c r="AG28" s="106">
        <f t="shared" si="36"/>
        <v>6.3610944225796817E-5</v>
      </c>
      <c r="AH28" s="18">
        <f>Chhattisgarh!$F28/1000</f>
        <v>0.20982060003280639</v>
      </c>
      <c r="AI28" s="106">
        <f t="shared" si="37"/>
        <v>4.7782438428611515E-5</v>
      </c>
      <c r="AJ28" s="18">
        <f>'Madhya Pradesh'!$F28/1000</f>
        <v>0.86638094329833981</v>
      </c>
      <c r="AK28" s="106">
        <f t="shared" si="38"/>
        <v>7.4247095362386183E-5</v>
      </c>
      <c r="AL28" s="18">
        <f>Gujarat!$F28/1000</f>
        <v>0.8358913602828979</v>
      </c>
      <c r="AM28" s="106">
        <f t="shared" si="39"/>
        <v>1.2808486224613174E-4</v>
      </c>
      <c r="AN28" s="18">
        <f>Maharashtra!$F28/1000</f>
        <v>0.88126528930664061</v>
      </c>
      <c r="AO28" s="106">
        <f t="shared" si="40"/>
        <v>6.9615769977843261E-5</v>
      </c>
      <c r="AP28" s="18">
        <f>'Andhra Pradesh'!$F28/1000</f>
        <v>2.9649292488098142</v>
      </c>
      <c r="AQ28" s="106">
        <f t="shared" si="41"/>
        <v>4.4046851001712224E-4</v>
      </c>
      <c r="AR28" s="18">
        <f>Karnataka!$F28/1000</f>
        <v>1.3840277132987977</v>
      </c>
      <c r="AS28" s="106">
        <f t="shared" si="42"/>
        <v>1.5324240535989178E-4</v>
      </c>
      <c r="AT28" s="18">
        <f>Kerala!$F28/1000</f>
        <v>1.3489696483612061</v>
      </c>
      <c r="AU28" s="106">
        <f t="shared" si="43"/>
        <v>3.8837320757455419E-4</v>
      </c>
      <c r="AV28" s="18">
        <f>'Tamil Nadu'!$F28/1000</f>
        <v>2.3359372072219848</v>
      </c>
      <c r="AW28" s="106">
        <f t="shared" si="44"/>
        <v>3.3940523964983744E-4</v>
      </c>
      <c r="AX28" s="18">
        <f>'NE cluster states'!$F28/1000</f>
        <v>0.45467617583274839</v>
      </c>
      <c r="AY28" s="113">
        <f t="shared" si="45"/>
        <v>3.7672179159006731E-4</v>
      </c>
      <c r="AZ28" s="18">
        <f>'Remaining states'!$F28/1000</f>
        <v>0.4563017997741699</v>
      </c>
      <c r="BA28" s="113">
        <f t="shared" si="47"/>
        <v>2.0974745186368529E-4</v>
      </c>
    </row>
    <row r="29" spans="1:53">
      <c r="A29" s="249" t="s">
        <v>97</v>
      </c>
      <c r="B29" s="11"/>
      <c r="C29" s="37" t="s">
        <v>44</v>
      </c>
      <c r="D29" s="37"/>
      <c r="E29" s="29" t="s">
        <v>18</v>
      </c>
      <c r="F29" s="18">
        <f>India!$F29/1000</f>
        <v>6.8976012611389157</v>
      </c>
      <c r="G29" s="106">
        <f t="shared" si="24"/>
        <v>4.9100226305826523E-5</v>
      </c>
      <c r="H29" s="18">
        <f>Rural!$F29/1000</f>
        <v>4.646119174957275</v>
      </c>
      <c r="I29" s="106">
        <f t="shared" si="25"/>
        <v>4.3048460231746693E-5</v>
      </c>
      <c r="J29" s="18">
        <f>Urban!$F29/1000</f>
        <v>2.2514819450378418</v>
      </c>
      <c r="K29" s="106">
        <f t="shared" si="46"/>
        <v>6.8593093992798135E-5</v>
      </c>
      <c r="L29" s="18">
        <f>'J &amp; K'!$F29/1000</f>
        <v>6.1791452288627625E-2</v>
      </c>
      <c r="M29" s="106">
        <f t="shared" si="26"/>
        <v>7.2395999163859533E-5</v>
      </c>
      <c r="N29" s="18">
        <f>Punjab!$F29/1000</f>
        <v>0.16197196006774903</v>
      </c>
      <c r="O29" s="106">
        <f t="shared" si="27"/>
        <v>4.9264986644964881E-5</v>
      </c>
      <c r="P29" s="18">
        <f>Haryana!$F29/1000</f>
        <v>7.5477041721343993E-2</v>
      </c>
      <c r="Q29" s="106">
        <f t="shared" si="28"/>
        <v>2.6955896999678357E-5</v>
      </c>
      <c r="R29" s="18">
        <f>Delhi!$F29/1000</f>
        <v>0.12268927907943726</v>
      </c>
      <c r="S29" s="106">
        <f t="shared" si="29"/>
        <v>8.4386050911018756E-5</v>
      </c>
      <c r="T29" s="18">
        <f>Rajasthan!$F29/1000</f>
        <v>0.3394626703262329</v>
      </c>
      <c r="U29" s="106">
        <f t="shared" si="30"/>
        <v>4.50975487989429E-5</v>
      </c>
      <c r="V29" s="18">
        <f>'Uttar Pradesh'!$F29/1000</f>
        <v>1.0362701930999756</v>
      </c>
      <c r="W29" s="106">
        <f t="shared" si="31"/>
        <v>3.5841440304967885E-5</v>
      </c>
      <c r="X29" s="18">
        <f>Bihar!$F29/1000</f>
        <v>0.18786859464645386</v>
      </c>
      <c r="Y29" s="106">
        <f t="shared" si="32"/>
        <v>2.0758697767924129E-5</v>
      </c>
      <c r="Z29" s="18">
        <f>Assam!$F29/1000</f>
        <v>0.33361827278137207</v>
      </c>
      <c r="AA29" s="106">
        <f t="shared" si="33"/>
        <v>8.6909692171555943E-5</v>
      </c>
      <c r="AB29" s="18">
        <f>'West Bengal'!$F29/1000</f>
        <v>1.7022554578781128</v>
      </c>
      <c r="AC29" s="106">
        <f t="shared" si="34"/>
        <v>2.5485429173790217E-4</v>
      </c>
      <c r="AD29" s="18">
        <f>Jharkhand!$F29/1000</f>
        <v>0.16223857879638673</v>
      </c>
      <c r="AE29" s="106">
        <f t="shared" si="35"/>
        <v>4.6208939630401619E-5</v>
      </c>
      <c r="AF29" s="18">
        <f>Odisha!$F29/1000</f>
        <v>0.35193260622024536</v>
      </c>
      <c r="AG29" s="106">
        <f t="shared" si="36"/>
        <v>4.5006814680230512E-5</v>
      </c>
      <c r="AH29" s="18">
        <f>Chhattisgarh!$F29/1000</f>
        <v>1.717242956161499E-2</v>
      </c>
      <c r="AI29" s="106">
        <f t="shared" si="37"/>
        <v>3.9106768261516808E-6</v>
      </c>
      <c r="AJ29" s="18">
        <f>'Madhya Pradesh'!$F29/1000</f>
        <v>0.1290508313179016</v>
      </c>
      <c r="AK29" s="106">
        <f t="shared" si="38"/>
        <v>1.1059395354401276E-5</v>
      </c>
      <c r="AL29" s="18">
        <f>Gujarat!$F29/1000</f>
        <v>8.370376873016358E-2</v>
      </c>
      <c r="AM29" s="106">
        <f t="shared" si="39"/>
        <v>1.2826051562079321E-5</v>
      </c>
      <c r="AN29" s="18">
        <f>Maharashtra!$F29/1000</f>
        <v>0.3147262077331543</v>
      </c>
      <c r="AO29" s="106">
        <f t="shared" si="40"/>
        <v>2.4861874794579052E-5</v>
      </c>
      <c r="AP29" s="18">
        <f>'Andhra Pradesh'!$F29/1000</f>
        <v>0.48000156021118162</v>
      </c>
      <c r="AQ29" s="106">
        <f t="shared" si="41"/>
        <v>7.1308808504278435E-5</v>
      </c>
      <c r="AR29" s="18">
        <f>Karnataka!$F29/1000</f>
        <v>0.44463024330139161</v>
      </c>
      <c r="AS29" s="106">
        <f t="shared" si="42"/>
        <v>4.9230378354822171E-5</v>
      </c>
      <c r="AT29" s="18">
        <f>Kerala!$F29/1000</f>
        <v>0.47667835354804994</v>
      </c>
      <c r="AU29" s="106">
        <f t="shared" si="43"/>
        <v>1.3723741032551574E-4</v>
      </c>
      <c r="AV29" s="18">
        <f>'Tamil Nadu'!$F29/1000</f>
        <v>0.16322061681747438</v>
      </c>
      <c r="AW29" s="106">
        <f t="shared" si="44"/>
        <v>2.3715505877236835E-5</v>
      </c>
      <c r="AX29" s="18">
        <f>'NE cluster states'!$F29/1000</f>
        <v>0.12218323135375976</v>
      </c>
      <c r="AY29" s="113">
        <f t="shared" si="45"/>
        <v>1.0123487498228576E-4</v>
      </c>
      <c r="AZ29" s="18">
        <f>'Remaining states'!$F29/1000</f>
        <v>0.13065776246786118</v>
      </c>
      <c r="BA29" s="113">
        <f t="shared" si="47"/>
        <v>6.0059225620866976E-5</v>
      </c>
    </row>
    <row r="30" spans="1:53">
      <c r="A30" s="249" t="s">
        <v>98</v>
      </c>
      <c r="B30" s="11"/>
      <c r="C30" s="37" t="s">
        <v>45</v>
      </c>
      <c r="D30" s="37"/>
      <c r="E30" s="29" t="s">
        <v>57</v>
      </c>
      <c r="F30" s="18">
        <f>India!$F30/1000</f>
        <v>18.552165374755859</v>
      </c>
      <c r="G30" s="106">
        <f t="shared" si="24"/>
        <v>1.3206265248989231E-4</v>
      </c>
      <c r="H30" s="18">
        <f>Rural!$F30/1000</f>
        <v>13.598318969726563</v>
      </c>
      <c r="I30" s="106">
        <f t="shared" si="25"/>
        <v>1.2599476495181889E-4</v>
      </c>
      <c r="J30" s="18">
        <f>Urban!$F30/1000</f>
        <v>4.9538465576171875</v>
      </c>
      <c r="K30" s="106">
        <f t="shared" si="46"/>
        <v>1.5092266820146497E-4</v>
      </c>
      <c r="L30" s="18">
        <f>'J &amp; K'!$F30/1000</f>
        <v>3.9578067779541017E-2</v>
      </c>
      <c r="M30" s="106">
        <f t="shared" si="26"/>
        <v>4.6370390333132995E-5</v>
      </c>
      <c r="N30" s="18">
        <f>Punjab!$F30/1000</f>
        <v>0.42076204109191895</v>
      </c>
      <c r="O30" s="106">
        <f t="shared" si="27"/>
        <v>1.279779310346752E-4</v>
      </c>
      <c r="P30" s="18">
        <f>Haryana!$F30/1000</f>
        <v>0.46352928161621093</v>
      </c>
      <c r="Q30" s="106">
        <f t="shared" si="28"/>
        <v>1.6554500927197963E-4</v>
      </c>
      <c r="R30" s="18">
        <f>Delhi!$F30/1000</f>
        <v>0.2626432161331177</v>
      </c>
      <c r="S30" s="106">
        <f t="shared" si="29"/>
        <v>1.8064678490524742E-4</v>
      </c>
      <c r="T30" s="18">
        <f>Rajasthan!$F30/1000</f>
        <v>1.4923105831146239</v>
      </c>
      <c r="U30" s="106">
        <f t="shared" si="30"/>
        <v>1.9825316663099946E-4</v>
      </c>
      <c r="V30" s="18">
        <f>'Uttar Pradesh'!$F30/1000</f>
        <v>3.6512748947143554</v>
      </c>
      <c r="W30" s="106">
        <f t="shared" si="31"/>
        <v>1.2628651489477602E-4</v>
      </c>
      <c r="X30" s="18">
        <f>Bihar!$F30/1000</f>
        <v>0.35375989627838134</v>
      </c>
      <c r="Y30" s="106">
        <f t="shared" si="32"/>
        <v>3.9088996130911985E-5</v>
      </c>
      <c r="Z30" s="18">
        <f>Assam!$F30/1000</f>
        <v>0.27511617183685305</v>
      </c>
      <c r="AA30" s="106">
        <f t="shared" si="33"/>
        <v>7.1669520996011952E-5</v>
      </c>
      <c r="AB30" s="18">
        <f>'West Bengal'!$F30/1000</f>
        <v>2.2585662717819215</v>
      </c>
      <c r="AC30" s="106">
        <f t="shared" si="34"/>
        <v>3.3814272991410853E-4</v>
      </c>
      <c r="AD30" s="18">
        <f>Jharkhand!$F30/1000</f>
        <v>0.19991512870788575</v>
      </c>
      <c r="AE30" s="106">
        <f t="shared" si="35"/>
        <v>5.6940008857328588E-5</v>
      </c>
      <c r="AF30" s="18">
        <f>Odisha!$F30/1000</f>
        <v>1.2239497823715211</v>
      </c>
      <c r="AG30" s="106">
        <f t="shared" si="36"/>
        <v>1.5652451651106665E-4</v>
      </c>
      <c r="AH30" s="18">
        <f>Chhattisgarh!$F30/1000</f>
        <v>0.17047276115417481</v>
      </c>
      <c r="AI30" s="106">
        <f t="shared" si="37"/>
        <v>3.8821756359152311E-5</v>
      </c>
      <c r="AJ30" s="18">
        <f>'Madhya Pradesh'!$F30/1000</f>
        <v>0.92126883125305181</v>
      </c>
      <c r="AK30" s="106">
        <f t="shared" si="38"/>
        <v>7.8950876398588122E-5</v>
      </c>
      <c r="AL30" s="18">
        <f>Gujarat!$F30/1000</f>
        <v>1.0449558968544006</v>
      </c>
      <c r="AM30" s="106">
        <f t="shared" si="39"/>
        <v>1.6012012859731114E-4</v>
      </c>
      <c r="AN30" s="18">
        <f>Maharashtra!$F30/1000</f>
        <v>1.8603598594665527</v>
      </c>
      <c r="AO30" s="106">
        <f t="shared" si="40"/>
        <v>1.4695958824672667E-4</v>
      </c>
      <c r="AP30" s="18">
        <f>'Andhra Pradesh'!$F30/1000</f>
        <v>0.62343388462066651</v>
      </c>
      <c r="AQ30" s="106">
        <f t="shared" si="41"/>
        <v>9.2617047898624558E-5</v>
      </c>
      <c r="AR30" s="18">
        <f>Karnataka!$F30/1000</f>
        <v>0.91701356697082514</v>
      </c>
      <c r="AS30" s="106">
        <f t="shared" si="42"/>
        <v>1.0153363505657306E-4</v>
      </c>
      <c r="AT30" s="18">
        <f>Kerala!$F30/1000</f>
        <v>1.015531940460205</v>
      </c>
      <c r="AU30" s="106">
        <f t="shared" si="43"/>
        <v>2.9237529368439374E-4</v>
      </c>
      <c r="AV30" s="18">
        <f>'Tamil Nadu'!$F30/1000</f>
        <v>0.78018958568572994</v>
      </c>
      <c r="AW30" s="106">
        <f t="shared" si="44"/>
        <v>1.1335939702629535E-4</v>
      </c>
      <c r="AX30" s="18">
        <f>'NE cluster states'!$F30/1000</f>
        <v>0.21210154914855958</v>
      </c>
      <c r="AY30" s="113">
        <f t="shared" si="45"/>
        <v>1.7573666675613618E-4</v>
      </c>
      <c r="AZ30" s="18">
        <f>'Remaining states'!$F30/1000</f>
        <v>0.36541896164417265</v>
      </c>
      <c r="BA30" s="113">
        <f t="shared" si="47"/>
        <v>1.6797149628923662E-4</v>
      </c>
    </row>
    <row r="31" spans="1:53">
      <c r="A31" s="249" t="s">
        <v>99</v>
      </c>
      <c r="B31" s="11"/>
      <c r="C31" s="39" t="s">
        <v>46</v>
      </c>
      <c r="D31" s="39"/>
      <c r="E31" s="29" t="s">
        <v>19</v>
      </c>
      <c r="F31" s="18">
        <f>India!$F31/1000</f>
        <v>21.441983428955076</v>
      </c>
      <c r="G31" s="106">
        <f t="shared" si="24"/>
        <v>1.5263367639689273E-4</v>
      </c>
      <c r="H31" s="18">
        <f>Rural!$F31/1000</f>
        <v>16.221182525634767</v>
      </c>
      <c r="I31" s="106">
        <f t="shared" si="25"/>
        <v>1.5029681860735181E-4</v>
      </c>
      <c r="J31" s="18">
        <f>Urban!$F31/1000</f>
        <v>5.3422178840637207</v>
      </c>
      <c r="K31" s="106">
        <f t="shared" si="46"/>
        <v>1.6275469330731453E-4</v>
      </c>
      <c r="L31" s="18">
        <f>'J &amp; K'!$F31/1000</f>
        <v>9.0154062271118163E-2</v>
      </c>
      <c r="M31" s="106">
        <f t="shared" si="26"/>
        <v>1.0562615337655093E-4</v>
      </c>
      <c r="N31" s="18">
        <f>Punjab!$F31/1000</f>
        <v>0.44774281978607178</v>
      </c>
      <c r="O31" s="106">
        <f t="shared" si="27"/>
        <v>1.3618433726376704E-4</v>
      </c>
      <c r="P31" s="18">
        <f>Haryana!$F31/1000</f>
        <v>0.32885639572143555</v>
      </c>
      <c r="Q31" s="106">
        <f t="shared" si="28"/>
        <v>1.1744788784224005E-4</v>
      </c>
      <c r="R31" s="18">
        <f>Delhi!$F31/1000</f>
        <v>0.11393960666656494</v>
      </c>
      <c r="S31" s="106">
        <f t="shared" si="29"/>
        <v>7.8368000212315726E-5</v>
      </c>
      <c r="T31" s="18">
        <f>Rajasthan!$F31/1000</f>
        <v>0.69187207794189454</v>
      </c>
      <c r="U31" s="106">
        <f t="shared" si="30"/>
        <v>9.191506909323755E-5</v>
      </c>
      <c r="V31" s="18">
        <f>'Uttar Pradesh'!$F31/1000</f>
        <v>4.3416540985107419</v>
      </c>
      <c r="W31" s="106">
        <f t="shared" si="31"/>
        <v>1.5016463585726153E-4</v>
      </c>
      <c r="X31" s="18">
        <f>Bihar!$F31/1000</f>
        <v>0.22911283493041992</v>
      </c>
      <c r="Y31" s="106">
        <f t="shared" si="32"/>
        <v>2.531601465387686E-5</v>
      </c>
      <c r="Z31" s="18">
        <f>Assam!$F31/1000</f>
        <v>9.2590867042541505E-2</v>
      </c>
      <c r="AA31" s="106">
        <f t="shared" si="33"/>
        <v>2.4120512601053373E-5</v>
      </c>
      <c r="AB31" s="18">
        <f>'West Bengal'!$F31/1000</f>
        <v>1.3646297016143798</v>
      </c>
      <c r="AC31" s="106">
        <f t="shared" si="34"/>
        <v>2.0430643031860374E-4</v>
      </c>
      <c r="AD31" s="18">
        <f>Jharkhand!$F31/1000</f>
        <v>1.1485746955871583</v>
      </c>
      <c r="AE31" s="106">
        <f t="shared" si="35"/>
        <v>3.2713808986211334E-4</v>
      </c>
      <c r="AF31" s="18">
        <f>Odisha!$F31/1000</f>
        <v>0.42703108978271487</v>
      </c>
      <c r="AG31" s="106">
        <f t="shared" si="36"/>
        <v>5.4610765757009045E-5</v>
      </c>
      <c r="AH31" s="18">
        <f>Chhattisgarh!$F31/1000</f>
        <v>0.28730922698974609</v>
      </c>
      <c r="AI31" s="106">
        <f t="shared" si="37"/>
        <v>6.5428920927988136E-5</v>
      </c>
      <c r="AJ31" s="18">
        <f>'Madhya Pradesh'!$F31/1000</f>
        <v>0.80360261535644528</v>
      </c>
      <c r="AK31" s="106">
        <f t="shared" si="38"/>
        <v>6.8867119570619563E-5</v>
      </c>
      <c r="AL31" s="18">
        <f>Gujarat!$F31/1000</f>
        <v>1.2241947689056396</v>
      </c>
      <c r="AM31" s="106">
        <f t="shared" si="39"/>
        <v>1.8758516451784652E-4</v>
      </c>
      <c r="AN31" s="18">
        <f>Maharashtra!$F31/1000</f>
        <v>2.274146255493164</v>
      </c>
      <c r="AO31" s="106">
        <f t="shared" si="40"/>
        <v>1.7964674717070207E-4</v>
      </c>
      <c r="AP31" s="18">
        <f>'Andhra Pradesh'!$F31/1000</f>
        <v>1.2167735176086425</v>
      </c>
      <c r="AQ31" s="106">
        <f t="shared" si="41"/>
        <v>1.8076330777353739E-4</v>
      </c>
      <c r="AR31" s="18">
        <f>Karnataka!$F31/1000</f>
        <v>1.0995256309509278</v>
      </c>
      <c r="AS31" s="106">
        <f t="shared" si="42"/>
        <v>1.2174174752626265E-4</v>
      </c>
      <c r="AT31" s="18">
        <f>Kerala!$F31/1000</f>
        <v>1.428341022491455</v>
      </c>
      <c r="AU31" s="106">
        <f t="shared" si="43"/>
        <v>4.1122451130700907E-4</v>
      </c>
      <c r="AV31" s="18">
        <f>'Tamil Nadu'!$F31/1000</f>
        <v>2.7392372093200685</v>
      </c>
      <c r="AW31" s="106">
        <f t="shared" si="44"/>
        <v>3.9800361868146697E-4</v>
      </c>
      <c r="AX31" s="18">
        <f>'NE cluster states'!$F31/1000</f>
        <v>0.32943425035476687</v>
      </c>
      <c r="AY31" s="113">
        <f t="shared" si="45"/>
        <v>2.7295263662644668E-4</v>
      </c>
      <c r="AZ31" s="18">
        <f>'Remaining states'!$F31/1000</f>
        <v>0.76324408054351811</v>
      </c>
      <c r="BA31" s="113">
        <f t="shared" si="47"/>
        <v>3.5083907432158787E-4</v>
      </c>
    </row>
    <row r="32" spans="1:53">
      <c r="A32" s="249" t="s">
        <v>100</v>
      </c>
      <c r="B32" s="11"/>
      <c r="C32" s="39" t="s">
        <v>47</v>
      </c>
      <c r="D32" s="39"/>
      <c r="E32" s="29" t="s">
        <v>193</v>
      </c>
      <c r="F32" s="18">
        <f>India!$F32/1000</f>
        <v>15.420720489501953</v>
      </c>
      <c r="G32" s="106">
        <f t="shared" si="24"/>
        <v>1.0977162018617778E-4</v>
      </c>
      <c r="H32" s="18">
        <f>Rural!$F32/1000</f>
        <v>12.455309799194335</v>
      </c>
      <c r="I32" s="106">
        <f t="shared" si="25"/>
        <v>1.1540425210242973E-4</v>
      </c>
      <c r="J32" s="18">
        <f>Urban!$F32/1000</f>
        <v>2.9654108276367186</v>
      </c>
      <c r="K32" s="106">
        <f t="shared" si="46"/>
        <v>9.0343475361037356E-5</v>
      </c>
      <c r="L32" s="18">
        <f>'J &amp; K'!$F32/1000</f>
        <v>2.901174545288086E-2</v>
      </c>
      <c r="M32" s="106">
        <f t="shared" si="26"/>
        <v>3.3990693239223687E-5</v>
      </c>
      <c r="N32" s="18">
        <f>Punjab!$F32/1000</f>
        <v>0.19161753487586974</v>
      </c>
      <c r="O32" s="106">
        <f t="shared" si="27"/>
        <v>5.8281910601392189E-5</v>
      </c>
      <c r="P32" s="18">
        <f>Haryana!$F32/1000</f>
        <v>0.13852715158462525</v>
      </c>
      <c r="Q32" s="106">
        <f t="shared" si="28"/>
        <v>4.947363522221915E-5</v>
      </c>
      <c r="R32" s="18">
        <f>Delhi!$F32/1000</f>
        <v>4.5789384841918947E-2</v>
      </c>
      <c r="S32" s="106">
        <f t="shared" si="29"/>
        <v>3.1494075027962305E-5</v>
      </c>
      <c r="T32" s="18">
        <f>Rajasthan!$F32/1000</f>
        <v>0.62703638267517092</v>
      </c>
      <c r="U32" s="106">
        <f t="shared" si="30"/>
        <v>8.3301659764917349E-5</v>
      </c>
      <c r="V32" s="18">
        <f>'Uttar Pradesh'!$F32/1000</f>
        <v>2.0811331901550294</v>
      </c>
      <c r="W32" s="106">
        <f t="shared" si="31"/>
        <v>7.1980079614653763E-5</v>
      </c>
      <c r="X32" s="18">
        <f>Bihar!$F32/1000</f>
        <v>1.5123279495239257</v>
      </c>
      <c r="Y32" s="106">
        <f t="shared" si="32"/>
        <v>1.6710594386055451E-4</v>
      </c>
      <c r="Z32" s="18">
        <f>Assam!$F32/1000</f>
        <v>0.14575609707832338</v>
      </c>
      <c r="AA32" s="106">
        <f t="shared" si="33"/>
        <v>3.7970394797607201E-5</v>
      </c>
      <c r="AB32" s="18">
        <f>'West Bengal'!$F32/1000</f>
        <v>1.0035190162658691</v>
      </c>
      <c r="AC32" s="106">
        <f t="shared" si="34"/>
        <v>1.5024250734654835E-4</v>
      </c>
      <c r="AD32" s="18">
        <f>Jharkhand!$F32/1000</f>
        <v>0.10475549125671386</v>
      </c>
      <c r="AE32" s="106">
        <f t="shared" si="35"/>
        <v>2.9836554334648568E-5</v>
      </c>
      <c r="AF32" s="18">
        <f>Odisha!$F32/1000</f>
        <v>0.16793445587158204</v>
      </c>
      <c r="AG32" s="106">
        <f t="shared" si="36"/>
        <v>2.1476256533921712E-5</v>
      </c>
      <c r="AH32" s="18">
        <f>Chhattisgarh!$F32/1000</f>
        <v>0.24680223608016968</v>
      </c>
      <c r="AI32" s="106">
        <f t="shared" si="37"/>
        <v>5.6204265204181538E-5</v>
      </c>
      <c r="AJ32" s="18">
        <f>'Madhya Pradesh'!$F32/1000</f>
        <v>0.69889174270629884</v>
      </c>
      <c r="AK32" s="106">
        <f t="shared" si="38"/>
        <v>5.9893609468312363E-5</v>
      </c>
      <c r="AL32" s="18">
        <f>Gujarat!$F32/1000</f>
        <v>0.803158842086792</v>
      </c>
      <c r="AM32" s="106">
        <f t="shared" si="39"/>
        <v>1.2306921035244749E-4</v>
      </c>
      <c r="AN32" s="18">
        <f>Maharashtra!$F32/1000</f>
        <v>2.5849494590759279</v>
      </c>
      <c r="AO32" s="106">
        <f t="shared" si="40"/>
        <v>2.0419872327998221E-4</v>
      </c>
      <c r="AP32" s="18">
        <f>'Andhra Pradesh'!$F32/1000</f>
        <v>1.3174023532867432</v>
      </c>
      <c r="AQ32" s="106">
        <f t="shared" si="41"/>
        <v>1.9571268079270244E-4</v>
      </c>
      <c r="AR32" s="18">
        <f>Karnataka!$F32/1000</f>
        <v>1.4968110961914063</v>
      </c>
      <c r="AS32" s="106">
        <f t="shared" si="42"/>
        <v>1.6573001432394562E-4</v>
      </c>
      <c r="AT32" s="18">
        <f>Kerala!$F32/1000</f>
        <v>0.64613987541198725</v>
      </c>
      <c r="AU32" s="106">
        <f t="shared" si="43"/>
        <v>1.8602599121517267E-4</v>
      </c>
      <c r="AV32" s="18">
        <f>'Tamil Nadu'!$F32/1000</f>
        <v>0.74790605068206784</v>
      </c>
      <c r="AW32" s="106">
        <f t="shared" si="44"/>
        <v>1.0866868834594829E-4</v>
      </c>
      <c r="AX32" s="18">
        <f>'NE cluster states'!$F32/1000</f>
        <v>0.27518071424961088</v>
      </c>
      <c r="AY32" s="113">
        <f t="shared" si="45"/>
        <v>2.2800088764994206E-4</v>
      </c>
      <c r="AZ32" s="18">
        <f>'Remaining states'!$F32/1000</f>
        <v>0.55605733489990239</v>
      </c>
      <c r="BA32" s="113">
        <f t="shared" si="47"/>
        <v>2.5560190457957655E-4</v>
      </c>
    </row>
    <row r="33" spans="1:53">
      <c r="A33" s="249" t="s">
        <v>101</v>
      </c>
      <c r="B33" s="11"/>
      <c r="C33" s="37" t="s">
        <v>48</v>
      </c>
      <c r="D33" s="37"/>
      <c r="E33" s="29" t="s">
        <v>208</v>
      </c>
      <c r="F33" s="18">
        <f>India!$F33/1000</f>
        <v>20.453226188659666</v>
      </c>
      <c r="G33" s="106">
        <f t="shared" si="24"/>
        <v>1.4559525790588053E-4</v>
      </c>
      <c r="H33" s="18">
        <f>Rural!$F33/1000</f>
        <v>15.026116971969605</v>
      </c>
      <c r="I33" s="106">
        <f t="shared" si="25"/>
        <v>1.3922397909893388E-4</v>
      </c>
      <c r="J33" s="18">
        <f>Urban!$F33/1000</f>
        <v>5.4271095085144045</v>
      </c>
      <c r="K33" s="106">
        <f t="shared" si="46"/>
        <v>1.6534098061376203E-4</v>
      </c>
      <c r="L33" s="18">
        <f>'J &amp; K'!$F33/1000</f>
        <v>0.41381189680099489</v>
      </c>
      <c r="M33" s="106">
        <f t="shared" si="26"/>
        <v>4.8482961032967362E-4</v>
      </c>
      <c r="N33" s="18">
        <f>Punjab!$F33/1000</f>
        <v>0.42410802936553954</v>
      </c>
      <c r="O33" s="106">
        <f t="shared" si="27"/>
        <v>1.2899563846715411E-4</v>
      </c>
      <c r="P33" s="18">
        <f>Haryana!$F33/1000</f>
        <v>0.49535444259643557</v>
      </c>
      <c r="Q33" s="106">
        <f t="shared" si="28"/>
        <v>1.7691105836209017E-4</v>
      </c>
      <c r="R33" s="18">
        <f>Delhi!$F33/1000</f>
        <v>0.14662310433387757</v>
      </c>
      <c r="S33" s="106">
        <f t="shared" si="29"/>
        <v>1.0084780707725192E-4</v>
      </c>
      <c r="T33" s="18">
        <f>Rajasthan!$F33/1000</f>
        <v>0.92792352676391598</v>
      </c>
      <c r="U33" s="106">
        <f t="shared" si="30"/>
        <v>1.2327445751165133E-4</v>
      </c>
      <c r="V33" s="18">
        <f>'Uttar Pradesh'!$F33/1000</f>
        <v>3.8427450027465819</v>
      </c>
      <c r="W33" s="106">
        <f t="shared" si="31"/>
        <v>1.3290888471002044E-4</v>
      </c>
      <c r="X33" s="18">
        <f>Bihar!$F33/1000</f>
        <v>0.41456405830383303</v>
      </c>
      <c r="Y33" s="106">
        <f t="shared" si="32"/>
        <v>4.5807602957633492E-5</v>
      </c>
      <c r="Z33" s="18">
        <f>Assam!$F33/1000</f>
        <v>0.46355770969390869</v>
      </c>
      <c r="AA33" s="106">
        <f t="shared" si="33"/>
        <v>1.2075974591370945E-4</v>
      </c>
      <c r="AB33" s="18">
        <f>'West Bengal'!$F33/1000</f>
        <v>1.6810290126800538</v>
      </c>
      <c r="AC33" s="106">
        <f t="shared" si="34"/>
        <v>2.5167636058072559E-4</v>
      </c>
      <c r="AD33" s="18">
        <f>Jharkhand!$F33/1000</f>
        <v>0.16750961589813232</v>
      </c>
      <c r="AE33" s="106">
        <f t="shared" si="35"/>
        <v>4.7710241213731276E-5</v>
      </c>
      <c r="AF33" s="18">
        <f>Odisha!$F33/1000</f>
        <v>0.68713729763031006</v>
      </c>
      <c r="AG33" s="106">
        <f t="shared" si="36"/>
        <v>8.7874384094345135E-5</v>
      </c>
      <c r="AH33" s="18">
        <f>Chhattisgarh!$F33/1000</f>
        <v>0.39314056587219237</v>
      </c>
      <c r="AI33" s="106">
        <f t="shared" si="37"/>
        <v>8.9529888293334264E-5</v>
      </c>
      <c r="AJ33" s="18">
        <f>'Madhya Pradesh'!$F33/1000</f>
        <v>1.2440781192779542</v>
      </c>
      <c r="AK33" s="106">
        <f t="shared" si="38"/>
        <v>1.0661497979010929E-4</v>
      </c>
      <c r="AL33" s="18">
        <f>Gujarat!$F33/1000</f>
        <v>1.1439808654785155</v>
      </c>
      <c r="AM33" s="106">
        <f t="shared" si="39"/>
        <v>1.7529387014771387E-4</v>
      </c>
      <c r="AN33" s="18">
        <f>Maharashtra!$F33/1000</f>
        <v>1.7949643821716308</v>
      </c>
      <c r="AO33" s="106">
        <f t="shared" si="40"/>
        <v>1.4179365630750731E-4</v>
      </c>
      <c r="AP33" s="18">
        <f>'Andhra Pradesh'!$F33/1000</f>
        <v>1.5849135551452638</v>
      </c>
      <c r="AQ33" s="106">
        <f t="shared" si="41"/>
        <v>2.3545402050352752E-4</v>
      </c>
      <c r="AR33" s="18">
        <f>Karnataka!$F33/1000</f>
        <v>1.8572045593261719</v>
      </c>
      <c r="AS33" s="106">
        <f t="shared" si="42"/>
        <v>2.0563352249512189E-4</v>
      </c>
      <c r="AT33" s="18">
        <f>Kerala!$F33/1000</f>
        <v>1.0773967738151551</v>
      </c>
      <c r="AU33" s="106">
        <f t="shared" si="43"/>
        <v>3.1018640144009156E-4</v>
      </c>
      <c r="AV33" s="18">
        <f>'Tamil Nadu'!$F33/1000</f>
        <v>1.0751136121749878</v>
      </c>
      <c r="AW33" s="106">
        <f t="shared" si="44"/>
        <v>1.5621104542660663E-4</v>
      </c>
      <c r="AX33" s="18">
        <f>'NE cluster states'!$F33/1000</f>
        <v>0.27753840637207033</v>
      </c>
      <c r="AY33" s="113">
        <f t="shared" si="45"/>
        <v>2.299543526599879E-4</v>
      </c>
      <c r="AZ33" s="18">
        <f>'Remaining states'!$F33/1000</f>
        <v>0.34054650765657424</v>
      </c>
      <c r="BA33" s="113">
        <f t="shared" si="47"/>
        <v>1.5653841877764788E-4</v>
      </c>
    </row>
    <row r="34" spans="1:53">
      <c r="A34" s="249" t="s">
        <v>102</v>
      </c>
      <c r="B34" s="11"/>
      <c r="C34" s="38" t="s">
        <v>49</v>
      </c>
      <c r="D34" s="86" t="s">
        <v>58</v>
      </c>
      <c r="E34" s="11"/>
      <c r="F34" s="18">
        <f>India!$F34/1000</f>
        <v>82.491965576171879</v>
      </c>
      <c r="G34" s="106">
        <f t="shared" si="24"/>
        <v>5.8721489179467334E-4</v>
      </c>
      <c r="H34" s="18">
        <f>Rural!$F34/1000</f>
        <v>54.3396162109375</v>
      </c>
      <c r="I34" s="106">
        <f t="shared" si="25"/>
        <v>5.0348187796677259E-4</v>
      </c>
      <c r="J34" s="18">
        <f>Urban!$F34/1000</f>
        <v>28.152350402832031</v>
      </c>
      <c r="K34" s="106">
        <f t="shared" si="46"/>
        <v>8.5768256838816869E-4</v>
      </c>
      <c r="L34" s="18">
        <f>'J &amp; K'!$F34/1000</f>
        <v>0.87456105327606204</v>
      </c>
      <c r="M34" s="106">
        <f t="shared" si="26"/>
        <v>1.0246517752321969E-3</v>
      </c>
      <c r="N34" s="18">
        <f>Punjab!$F34/1000</f>
        <v>3.7321203613281249</v>
      </c>
      <c r="O34" s="106">
        <f t="shared" si="27"/>
        <v>1.1351524034241859E-3</v>
      </c>
      <c r="P34" s="18">
        <f>Haryana!$F34/1000</f>
        <v>2.3802544670104981</v>
      </c>
      <c r="Q34" s="106">
        <f t="shared" si="28"/>
        <v>8.5008491035778219E-4</v>
      </c>
      <c r="R34" s="18">
        <f>Delhi!$F34/1000</f>
        <v>1.5068355059623719</v>
      </c>
      <c r="S34" s="106">
        <f t="shared" si="29"/>
        <v>1.0364059408837359E-3</v>
      </c>
      <c r="T34" s="18">
        <f>Rajasthan!$F34/1000</f>
        <v>5.5923533973693846</v>
      </c>
      <c r="U34" s="106">
        <f t="shared" si="30"/>
        <v>7.4294304583307348E-4</v>
      </c>
      <c r="V34" s="18">
        <f>'Uttar Pradesh'!$F34/1000</f>
        <v>15.684798736572265</v>
      </c>
      <c r="W34" s="106">
        <f t="shared" si="31"/>
        <v>5.4248957593828508E-4</v>
      </c>
      <c r="X34" s="18">
        <f>Bihar!$F34/1000</f>
        <v>1.6746974430084229</v>
      </c>
      <c r="Y34" s="106">
        <f t="shared" si="32"/>
        <v>1.8504709708160581E-4</v>
      </c>
      <c r="Z34" s="18">
        <f>Assam!$F34/1000</f>
        <v>1.6282609086036681</v>
      </c>
      <c r="AA34" s="106">
        <f t="shared" si="33"/>
        <v>4.2417237269991716E-4</v>
      </c>
      <c r="AB34" s="18">
        <f>'West Bengal'!$F34/1000</f>
        <v>6.5026054954528805</v>
      </c>
      <c r="AC34" s="106">
        <f t="shared" si="34"/>
        <v>9.7354184433656049E-4</v>
      </c>
      <c r="AD34" s="18">
        <f>Jharkhand!$F34/1000</f>
        <v>0.6462151832580566</v>
      </c>
      <c r="AE34" s="106">
        <f t="shared" si="35"/>
        <v>1.8405559647373772E-4</v>
      </c>
      <c r="AF34" s="18">
        <f>Odisha!$F34/1000</f>
        <v>2.5432271404266356</v>
      </c>
      <c r="AG34" s="106">
        <f t="shared" si="36"/>
        <v>3.252399765632445E-4</v>
      </c>
      <c r="AH34" s="18">
        <f>Chhattisgarh!$F34/1000</f>
        <v>0.90461715602874759</v>
      </c>
      <c r="AI34" s="106">
        <f t="shared" si="37"/>
        <v>2.0600843555232851E-4</v>
      </c>
      <c r="AJ34" s="18">
        <f>'Madhya Pradesh'!$F34/1000</f>
        <v>6.4660217933654787</v>
      </c>
      <c r="AK34" s="106">
        <f t="shared" si="38"/>
        <v>5.5412499596260917E-4</v>
      </c>
      <c r="AL34" s="18">
        <f>Gujarat!$F34/1000</f>
        <v>2.8189363937377929</v>
      </c>
      <c r="AM34" s="106">
        <f t="shared" si="39"/>
        <v>4.3194976862820416E-4</v>
      </c>
      <c r="AN34" s="18">
        <f>Maharashtra!$F34/1000</f>
        <v>6.6446737403869625</v>
      </c>
      <c r="AO34" s="106">
        <f t="shared" si="40"/>
        <v>5.248976492113254E-4</v>
      </c>
      <c r="AP34" s="18">
        <f>'Andhra Pradesh'!$F34/1000</f>
        <v>4.2860812301635738</v>
      </c>
      <c r="AQ34" s="106">
        <f t="shared" si="41"/>
        <v>6.3673823381125896E-4</v>
      </c>
      <c r="AR34" s="18">
        <f>Karnataka!$F34/1000</f>
        <v>5.2733327178955074</v>
      </c>
      <c r="AS34" s="106">
        <f t="shared" si="42"/>
        <v>5.8387428386620958E-4</v>
      </c>
      <c r="AT34" s="18">
        <f>Kerala!$F34/1000</f>
        <v>4.8896024856567379</v>
      </c>
      <c r="AU34" s="106">
        <f t="shared" si="43"/>
        <v>1.4077341202050071E-3</v>
      </c>
      <c r="AV34" s="18">
        <f>'Tamil Nadu'!$F34/1000</f>
        <v>5.7075408411025998</v>
      </c>
      <c r="AW34" s="106">
        <f t="shared" si="44"/>
        <v>8.2928995736552473E-4</v>
      </c>
      <c r="AX34" s="18">
        <f>'NE cluster states'!$F34/1000</f>
        <v>0.95817234134674067</v>
      </c>
      <c r="AY34" s="113">
        <f t="shared" si="45"/>
        <v>7.9389336910622209E-4</v>
      </c>
      <c r="AZ34" s="18">
        <f>'Remaining states'!$F34/1000</f>
        <v>1.7770094051361085</v>
      </c>
      <c r="BA34" s="113">
        <f t="shared" si="47"/>
        <v>8.1683481163030225E-4</v>
      </c>
    </row>
    <row r="35" spans="1:53">
      <c r="A35" s="249" t="s">
        <v>103</v>
      </c>
      <c r="B35" s="11"/>
      <c r="C35" s="38" t="s">
        <v>50</v>
      </c>
      <c r="D35" s="29" t="s">
        <v>209</v>
      </c>
      <c r="E35" s="11"/>
      <c r="F35" s="18">
        <f>India!$F35/1000</f>
        <v>5240.4101367187504</v>
      </c>
      <c r="G35" s="106">
        <f t="shared" si="24"/>
        <v>3.7303594961033207E-2</v>
      </c>
      <c r="H35" s="18">
        <f>Rural!$F35/1000</f>
        <v>3722.7540898437501</v>
      </c>
      <c r="I35" s="106">
        <f t="shared" si="25"/>
        <v>3.4493052234434933E-2</v>
      </c>
      <c r="J35" s="18">
        <f>Urban!$F35/1000</f>
        <v>1517.6559970703124</v>
      </c>
      <c r="K35" s="106">
        <f t="shared" si="46"/>
        <v>4.6236533535261387E-2</v>
      </c>
      <c r="L35" s="18">
        <f>'J &amp; K'!$F35/1000</f>
        <v>16.242491256713866</v>
      </c>
      <c r="M35" s="106">
        <f t="shared" si="26"/>
        <v>1.9030000750710128E-2</v>
      </c>
      <c r="N35" s="18">
        <f>Punjab!$F35/1000</f>
        <v>199.6511182861328</v>
      </c>
      <c r="O35" s="106">
        <f t="shared" si="27"/>
        <v>6.0725385257451657E-2</v>
      </c>
      <c r="P35" s="18">
        <f>Haryana!$F35/1000</f>
        <v>112.49090841674804</v>
      </c>
      <c r="Q35" s="106">
        <f t="shared" si="28"/>
        <v>4.017504225824229E-2</v>
      </c>
      <c r="R35" s="18">
        <f>Delhi!$F35/1000</f>
        <v>35.81178621673584</v>
      </c>
      <c r="S35" s="106">
        <f t="shared" si="29"/>
        <v>2.463145302975768E-2</v>
      </c>
      <c r="T35" s="18">
        <f>Rajasthan!$F35/1000</f>
        <v>224.83691195678711</v>
      </c>
      <c r="U35" s="106">
        <f t="shared" si="30"/>
        <v>2.9869539407765832E-2</v>
      </c>
      <c r="V35" s="18">
        <f>'Uttar Pradesh'!$F35/1000</f>
        <v>968.39211547851562</v>
      </c>
      <c r="W35" s="106">
        <f t="shared" si="31"/>
        <v>3.3493743648936772E-2</v>
      </c>
      <c r="X35" s="18">
        <f>Bihar!$F35/1000</f>
        <v>278.97854541015624</v>
      </c>
      <c r="Y35" s="106">
        <f t="shared" si="32"/>
        <v>3.0825968112461442E-2</v>
      </c>
      <c r="Z35" s="18">
        <f>Assam!$F35/1000</f>
        <v>177.15270703125</v>
      </c>
      <c r="AA35" s="106">
        <f t="shared" si="33"/>
        <v>4.6149412342091113E-2</v>
      </c>
      <c r="AB35" s="18">
        <f>'West Bengal'!$F35/1000</f>
        <v>287.3011689453125</v>
      </c>
      <c r="AC35" s="106">
        <f t="shared" si="34"/>
        <v>4.3013482840171799E-2</v>
      </c>
      <c r="AD35" s="18">
        <f>Jharkhand!$F35/1000</f>
        <v>82.811067443847662</v>
      </c>
      <c r="AE35" s="106">
        <f t="shared" si="35"/>
        <v>2.3586323577478831E-2</v>
      </c>
      <c r="AF35" s="18">
        <f>Odisha!$F35/1000</f>
        <v>263.12259100341799</v>
      </c>
      <c r="AG35" s="106">
        <f t="shared" si="36"/>
        <v>3.3649367754409784E-2</v>
      </c>
      <c r="AH35" s="18">
        <f>Chhattisgarh!$F35/1000</f>
        <v>174.9132347946167</v>
      </c>
      <c r="AI35" s="106">
        <f t="shared" si="37"/>
        <v>3.9832985277023635E-2</v>
      </c>
      <c r="AJ35" s="18">
        <f>'Madhya Pradesh'!$F35/1000</f>
        <v>204.18669085693358</v>
      </c>
      <c r="AK35" s="106">
        <f t="shared" si="38"/>
        <v>1.7498386622020089E-2</v>
      </c>
      <c r="AL35" s="18">
        <f>Gujarat!$F35/1000</f>
        <v>210.7333832397461</v>
      </c>
      <c r="AM35" s="106">
        <f t="shared" si="39"/>
        <v>3.2290986180057074E-2</v>
      </c>
      <c r="AN35" s="18">
        <f>Maharashtra!$F35/1000</f>
        <v>501.37364331054687</v>
      </c>
      <c r="AO35" s="106">
        <f t="shared" si="40"/>
        <v>3.9606135234398661E-2</v>
      </c>
      <c r="AP35" s="18">
        <f>'Andhra Pradesh'!$F35/1000</f>
        <v>429.70219555664062</v>
      </c>
      <c r="AQ35" s="106">
        <f t="shared" si="41"/>
        <v>6.3836358288784367E-2</v>
      </c>
      <c r="AR35" s="18">
        <f>Karnataka!$F35/1000</f>
        <v>309.95677075195312</v>
      </c>
      <c r="AS35" s="106">
        <f t="shared" si="42"/>
        <v>3.4319053477912108E-2</v>
      </c>
      <c r="AT35" s="18">
        <f>Kerala!$F35/1000</f>
        <v>155.49855090332031</v>
      </c>
      <c r="AU35" s="106">
        <f t="shared" si="43"/>
        <v>4.4768591391870151E-2</v>
      </c>
      <c r="AV35" s="18">
        <f>'Tamil Nadu'!$F35/1000</f>
        <v>479.39597509765628</v>
      </c>
      <c r="AW35" s="106">
        <f t="shared" si="44"/>
        <v>6.9654914229775017E-2</v>
      </c>
      <c r="AX35" s="18">
        <f>'NE cluster states'!$F35/1000</f>
        <v>43.828286880493167</v>
      </c>
      <c r="AY35" s="113">
        <f t="shared" si="45"/>
        <v>3.6313912260088128E-2</v>
      </c>
      <c r="AZ35" s="18">
        <f>'Remaining states'!$F35/1000</f>
        <v>84.04204376220703</v>
      </c>
      <c r="BA35" s="113">
        <f t="shared" si="47"/>
        <v>3.8631459567469155E-2</v>
      </c>
    </row>
    <row r="36" spans="1:53">
      <c r="A36" s="250"/>
      <c r="B36" s="100"/>
      <c r="C36" s="101"/>
      <c r="D36" s="101" t="s">
        <v>192</v>
      </c>
      <c r="E36" s="100"/>
      <c r="F36" s="107"/>
      <c r="G36" s="108"/>
      <c r="H36" s="107"/>
      <c r="I36" s="108"/>
      <c r="J36" s="107"/>
      <c r="K36" s="108"/>
      <c r="L36" s="107"/>
      <c r="M36" s="108"/>
      <c r="N36" s="107"/>
      <c r="O36" s="108"/>
      <c r="P36" s="107"/>
      <c r="Q36" s="108"/>
      <c r="R36" s="107"/>
      <c r="S36" s="108"/>
      <c r="T36" s="107"/>
      <c r="U36" s="108"/>
      <c r="V36" s="107"/>
      <c r="W36" s="108"/>
      <c r="X36" s="107"/>
      <c r="Y36" s="108"/>
      <c r="Z36" s="107"/>
      <c r="AA36" s="108"/>
      <c r="AB36" s="107"/>
      <c r="AC36" s="108"/>
      <c r="AD36" s="107"/>
      <c r="AE36" s="108"/>
      <c r="AF36" s="107"/>
      <c r="AG36" s="108"/>
      <c r="AH36" s="107"/>
      <c r="AI36" s="108"/>
      <c r="AJ36" s="107"/>
      <c r="AK36" s="108"/>
      <c r="AL36" s="107"/>
      <c r="AM36" s="108"/>
      <c r="AN36" s="107"/>
      <c r="AO36" s="108"/>
      <c r="AP36" s="107"/>
      <c r="AQ36" s="108"/>
      <c r="AR36" s="107"/>
      <c r="AS36" s="108"/>
      <c r="AT36" s="107"/>
      <c r="AU36" s="108"/>
      <c r="AV36" s="107"/>
      <c r="AW36" s="108"/>
      <c r="AX36" s="107"/>
      <c r="AY36" s="114"/>
      <c r="AZ36" s="107"/>
      <c r="BA36" s="114"/>
    </row>
    <row r="37" spans="1:53">
      <c r="A37" s="249" t="s">
        <v>104</v>
      </c>
      <c r="B37" s="11"/>
      <c r="C37" s="38" t="s">
        <v>51</v>
      </c>
      <c r="D37" s="38"/>
      <c r="E37" s="29" t="s">
        <v>24</v>
      </c>
      <c r="F37" s="18">
        <f>India!$F37/1000</f>
        <v>1256.1070871582031</v>
      </c>
      <c r="G37" s="106">
        <f t="shared" si="24"/>
        <v>8.9415348769575995E-3</v>
      </c>
      <c r="H37" s="18">
        <f>Rural!$F37/1000</f>
        <v>964.7335405883789</v>
      </c>
      <c r="I37" s="106">
        <f t="shared" si="25"/>
        <v>8.9387060237500083E-3</v>
      </c>
      <c r="J37" s="18">
        <f>Urban!$F37/1000</f>
        <v>291.37353796386719</v>
      </c>
      <c r="K37" s="106">
        <f>J37/J$9</f>
        <v>8.876914389928079E-3</v>
      </c>
      <c r="L37" s="18">
        <f>'J &amp; K'!$F37/1000</f>
        <v>11.095412902832031</v>
      </c>
      <c r="M37" s="106">
        <f t="shared" si="26"/>
        <v>1.2999589319960685E-2</v>
      </c>
      <c r="N37" s="18">
        <f>Punjab!$F37/1000</f>
        <v>14.609516845703125</v>
      </c>
      <c r="O37" s="106">
        <f t="shared" si="27"/>
        <v>4.4435941380959066E-3</v>
      </c>
      <c r="P37" s="18">
        <f>Haryana!$F37/1000</f>
        <v>36.584507217407229</v>
      </c>
      <c r="Q37" s="106">
        <f t="shared" si="28"/>
        <v>1.3065803664871808E-2</v>
      </c>
      <c r="R37" s="18">
        <f>Delhi!$F37/1000</f>
        <v>12.945502807617187</v>
      </c>
      <c r="S37" s="106">
        <f t="shared" si="29"/>
        <v>8.9039553185817841E-3</v>
      </c>
      <c r="T37" s="18">
        <f>Rajasthan!$F37/1000</f>
        <v>55.039148864746096</v>
      </c>
      <c r="U37" s="106">
        <f t="shared" si="30"/>
        <v>7.3119400710386639E-3</v>
      </c>
      <c r="V37" s="18">
        <f>'Uttar Pradesh'!$F37/1000</f>
        <v>224.52458203124999</v>
      </c>
      <c r="W37" s="106">
        <f t="shared" si="31"/>
        <v>7.7656237315845865E-3</v>
      </c>
      <c r="X37" s="18">
        <f>Bihar!$F37/1000</f>
        <v>73.97872225952149</v>
      </c>
      <c r="Y37" s="106">
        <f t="shared" si="32"/>
        <v>8.1743408978632894E-3</v>
      </c>
      <c r="Z37" s="18">
        <f>Assam!$F37/1000</f>
        <v>37.728096191406252</v>
      </c>
      <c r="AA37" s="106">
        <f t="shared" si="33"/>
        <v>9.8284101733322454E-3</v>
      </c>
      <c r="AB37" s="18">
        <f>'West Bengal'!$F37/1000</f>
        <v>19.53073811340332</v>
      </c>
      <c r="AC37" s="106">
        <f t="shared" si="34"/>
        <v>2.9240572594282496E-3</v>
      </c>
      <c r="AD37" s="18">
        <f>Jharkhand!$F37/1000</f>
        <v>37.466432006835937</v>
      </c>
      <c r="AE37" s="106">
        <f t="shared" si="35"/>
        <v>1.067122325413878E-2</v>
      </c>
      <c r="AF37" s="18">
        <f>Odisha!$F37/1000</f>
        <v>69.37727519226074</v>
      </c>
      <c r="AG37" s="106">
        <f t="shared" si="36"/>
        <v>8.8722957532481397E-3</v>
      </c>
      <c r="AH37" s="18">
        <f>Chhattisgarh!$F37/1000</f>
        <v>31.562467437744139</v>
      </c>
      <c r="AI37" s="106">
        <f t="shared" si="37"/>
        <v>7.1877196841647678E-3</v>
      </c>
      <c r="AJ37" s="18">
        <f>'Madhya Pradesh'!$F37/1000</f>
        <v>82.88168994140625</v>
      </c>
      <c r="AK37" s="106">
        <f t="shared" si="38"/>
        <v>7.1027932741086017E-3</v>
      </c>
      <c r="AL37" s="18">
        <f>Gujarat!$F37/1000</f>
        <v>87.078668548583991</v>
      </c>
      <c r="AM37" s="106">
        <f t="shared" si="39"/>
        <v>1.3343192423770456E-2</v>
      </c>
      <c r="AN37" s="18">
        <f>Maharashtra!$F37/1000</f>
        <v>115.28620690917968</v>
      </c>
      <c r="AO37" s="106">
        <f t="shared" si="40"/>
        <v>9.1070624920697434E-3</v>
      </c>
      <c r="AP37" s="18">
        <f>'Andhra Pradesh'!$F37/1000</f>
        <v>138.29864262390137</v>
      </c>
      <c r="AQ37" s="106">
        <f t="shared" si="41"/>
        <v>2.054558201629714E-2</v>
      </c>
      <c r="AR37" s="18">
        <f>Karnataka!$F37/1000</f>
        <v>88.665673553466803</v>
      </c>
      <c r="AS37" s="106">
        <f t="shared" si="42"/>
        <v>9.8172464016656764E-3</v>
      </c>
      <c r="AT37" s="18">
        <f>Kerala!$F37/1000</f>
        <v>35.611745906829832</v>
      </c>
      <c r="AU37" s="106">
        <f t="shared" si="43"/>
        <v>1.0252749572214353E-2</v>
      </c>
      <c r="AV37" s="18">
        <f>'Tamil Nadu'!$F37/1000</f>
        <v>49.373466766357424</v>
      </c>
      <c r="AW37" s="106">
        <f t="shared" si="44"/>
        <v>7.173828675004424E-3</v>
      </c>
      <c r="AX37" s="18">
        <f>'NE cluster states'!$F37/1000</f>
        <v>8.8991517028808591</v>
      </c>
      <c r="AY37" s="113">
        <f t="shared" si="45"/>
        <v>7.3733891312886529E-3</v>
      </c>
      <c r="AZ37" s="18">
        <f>'Remaining states'!$F37/1000</f>
        <v>25.569003644943237</v>
      </c>
      <c r="BA37" s="113">
        <f t="shared" ref="BA37:BA40" si="48">AZ37/AZ$9</f>
        <v>1.1753259276808387E-2</v>
      </c>
    </row>
    <row r="38" spans="1:53">
      <c r="A38" s="249" t="s">
        <v>107</v>
      </c>
      <c r="B38" s="11"/>
      <c r="C38" s="37" t="s">
        <v>59</v>
      </c>
      <c r="D38" s="37"/>
      <c r="E38" s="29" t="s">
        <v>202</v>
      </c>
      <c r="F38" s="243">
        <f>India!$F38/1000</f>
        <v>24627.667051757813</v>
      </c>
      <c r="G38" s="106">
        <f t="shared" si="24"/>
        <v>0.17531080441524274</v>
      </c>
      <c r="H38" s="18">
        <f>Rural!$F38/1000</f>
        <v>18823.801999023439</v>
      </c>
      <c r="I38" s="106">
        <f t="shared" si="25"/>
        <v>0.1744113014003103</v>
      </c>
      <c r="J38" s="18">
        <f>Urban!$F38/1000</f>
        <v>5803.8649833984373</v>
      </c>
      <c r="K38" s="106">
        <f>J38/J$9</f>
        <v>0.17681912004898073</v>
      </c>
      <c r="L38" s="18">
        <f>'J &amp; K'!$F38/1000</f>
        <v>86.934887443542479</v>
      </c>
      <c r="M38" s="106">
        <f t="shared" si="26"/>
        <v>0.10185450908767929</v>
      </c>
      <c r="N38" s="18">
        <f>Punjab!$F38/1000</f>
        <v>667.81302774047856</v>
      </c>
      <c r="O38" s="106">
        <f t="shared" si="27"/>
        <v>0.20312034181229288</v>
      </c>
      <c r="P38" s="18">
        <f>Haryana!$F38/1000</f>
        <v>718.19449194335937</v>
      </c>
      <c r="Q38" s="106">
        <f t="shared" si="28"/>
        <v>0.25649623129157256</v>
      </c>
      <c r="R38" s="18">
        <f>Delhi!$F38/1000</f>
        <v>309.2258652648926</v>
      </c>
      <c r="S38" s="106">
        <f t="shared" si="29"/>
        <v>0.21268646947017941</v>
      </c>
      <c r="T38" s="18">
        <f>Rajasthan!$F38/1000</f>
        <v>1533.1510638427735</v>
      </c>
      <c r="U38" s="106">
        <f t="shared" si="30"/>
        <v>0.20367881644056465</v>
      </c>
      <c r="V38" s="18">
        <f>'Uttar Pradesh'!$F38/1000</f>
        <v>3297.0163505859373</v>
      </c>
      <c r="W38" s="106">
        <f t="shared" si="31"/>
        <v>0.11403378723123068</v>
      </c>
      <c r="X38" s="18">
        <f>Bihar!$F38/1000</f>
        <v>971.96852624511723</v>
      </c>
      <c r="Y38" s="106">
        <f t="shared" si="32"/>
        <v>0.10739847665453259</v>
      </c>
      <c r="Z38" s="18">
        <f>Assam!$F38/1000</f>
        <v>661.81182160949709</v>
      </c>
      <c r="AA38" s="106">
        <f t="shared" si="33"/>
        <v>0.17240620908456925</v>
      </c>
      <c r="AB38" s="18">
        <f>'West Bengal'!$F38/1000</f>
        <v>1138.3415888061522</v>
      </c>
      <c r="AC38" s="106">
        <f t="shared" si="34"/>
        <v>0.17042755717324487</v>
      </c>
      <c r="AD38" s="18">
        <f>Jharkhand!$F38/1000</f>
        <v>205.45566220092775</v>
      </c>
      <c r="AE38" s="106">
        <f t="shared" si="35"/>
        <v>5.8518068648036631E-2</v>
      </c>
      <c r="AF38" s="18">
        <f>Odisha!$F38/1000</f>
        <v>836.66165781402583</v>
      </c>
      <c r="AG38" s="106">
        <f t="shared" si="36"/>
        <v>0.10699627007485876</v>
      </c>
      <c r="AH38" s="18">
        <f>Chhattisgarh!$F38/1000</f>
        <v>946.52903558349612</v>
      </c>
      <c r="AI38" s="106">
        <f t="shared" si="37"/>
        <v>0.21555302652165673</v>
      </c>
      <c r="AJ38" s="18">
        <f>'Madhya Pradesh'!$F38/1000</f>
        <v>1491.8252104492187</v>
      </c>
      <c r="AK38" s="106">
        <f t="shared" si="38"/>
        <v>0.12784640465723324</v>
      </c>
      <c r="AL38" s="18">
        <f>Gujarat!$F38/1000</f>
        <v>1460.9166545410155</v>
      </c>
      <c r="AM38" s="106">
        <f t="shared" si="39"/>
        <v>0.22385840713395641</v>
      </c>
      <c r="AN38" s="18">
        <f>Maharashtra!$F38/1000</f>
        <v>3121.0906759033205</v>
      </c>
      <c r="AO38" s="106">
        <f t="shared" si="40"/>
        <v>0.24655133160257067</v>
      </c>
      <c r="AP38" s="18">
        <f>'Andhra Pradesh'!$F38/1000</f>
        <v>1170.5657446289063</v>
      </c>
      <c r="AQ38" s="106">
        <f t="shared" si="41"/>
        <v>0.17389870251398051</v>
      </c>
      <c r="AR38" s="18">
        <f>Karnataka!$F38/1000</f>
        <v>3294.5025731811525</v>
      </c>
      <c r="AS38" s="106">
        <f t="shared" si="42"/>
        <v>0.36477412549443583</v>
      </c>
      <c r="AT38" s="18">
        <f>Kerala!$F38/1000</f>
        <v>447.37136254882813</v>
      </c>
      <c r="AU38" s="106">
        <f t="shared" si="43"/>
        <v>0.1287998223393414</v>
      </c>
      <c r="AV38" s="18">
        <f>'Tamil Nadu'!$F38/1000</f>
        <v>1636.4176286621093</v>
      </c>
      <c r="AW38" s="106">
        <f t="shared" si="44"/>
        <v>0.23776697237671135</v>
      </c>
      <c r="AX38" s="18">
        <f>'NE cluster states'!$F38/1000</f>
        <v>232.51738403320311</v>
      </c>
      <c r="AY38" s="113">
        <f t="shared" si="45"/>
        <v>0.19265219983957413</v>
      </c>
      <c r="AZ38" s="18">
        <f>'Remaining states'!$F38/1000</f>
        <v>399.35369035339357</v>
      </c>
      <c r="BA38" s="113">
        <f t="shared" si="48"/>
        <v>0.18357021380463365</v>
      </c>
    </row>
    <row r="39" spans="1:53">
      <c r="A39" s="249" t="s">
        <v>105</v>
      </c>
      <c r="B39" s="11"/>
      <c r="C39" s="37" t="s">
        <v>60</v>
      </c>
      <c r="D39" s="86" t="s">
        <v>190</v>
      </c>
      <c r="E39" s="29"/>
      <c r="F39" s="243">
        <f>India!$F39/1000</f>
        <v>21717.682632812499</v>
      </c>
      <c r="G39" s="106">
        <f t="shared" si="24"/>
        <v>0.15459622725903122</v>
      </c>
      <c r="H39" s="18">
        <f>Rural!$F39/1000</f>
        <v>16532.862320312499</v>
      </c>
      <c r="I39" s="106">
        <f t="shared" si="25"/>
        <v>0.15318467721385143</v>
      </c>
      <c r="J39" s="18">
        <f>Urban!$F39/1000</f>
        <v>5409.6789960937504</v>
      </c>
      <c r="K39" s="106">
        <f>J39/J$9</f>
        <v>0.16480994691862286</v>
      </c>
      <c r="L39" s="18">
        <f>'J &amp; K'!$F39/1000</f>
        <v>12.8200517578125</v>
      </c>
      <c r="M39" s="106">
        <f t="shared" si="26"/>
        <v>1.5020207843699524E-2</v>
      </c>
      <c r="N39" s="18">
        <f>Punjab!$F39/1000</f>
        <v>362.85071582031247</v>
      </c>
      <c r="O39" s="106">
        <f t="shared" si="27"/>
        <v>0.11036376704663327</v>
      </c>
      <c r="P39" s="18">
        <f>Haryana!$F39/1000</f>
        <v>391.17646875000003</v>
      </c>
      <c r="Q39" s="106">
        <f t="shared" si="28"/>
        <v>0.13970490045506168</v>
      </c>
      <c r="R39" s="18">
        <f>Delhi!$F39/1000</f>
        <v>396.41021289062502</v>
      </c>
      <c r="S39" s="106">
        <f t="shared" si="29"/>
        <v>0.27265212296974484</v>
      </c>
      <c r="T39" s="18">
        <f>Rajasthan!$F39/1000</f>
        <v>1326.4077890624999</v>
      </c>
      <c r="U39" s="106">
        <f t="shared" si="30"/>
        <v>0.17621301316300131</v>
      </c>
      <c r="V39" s="18">
        <f>'Uttar Pradesh'!$F39/1000</f>
        <v>3289.5357421875001</v>
      </c>
      <c r="W39" s="106">
        <f t="shared" si="31"/>
        <v>0.11377505569466552</v>
      </c>
      <c r="X39" s="18">
        <f>Bihar!$F39/1000</f>
        <v>1025.22578125</v>
      </c>
      <c r="Y39" s="106">
        <f t="shared" si="32"/>
        <v>0.11328318166697035</v>
      </c>
      <c r="Z39" s="18">
        <f>Assam!$F39/1000</f>
        <v>626.45853466796871</v>
      </c>
      <c r="AA39" s="106">
        <f t="shared" si="33"/>
        <v>0.16319645189793447</v>
      </c>
      <c r="AB39" s="18">
        <f>'West Bengal'!$F39/1000</f>
        <v>991.0489165039063</v>
      </c>
      <c r="AC39" s="106">
        <f t="shared" si="34"/>
        <v>0.14837553818629229</v>
      </c>
      <c r="AD39" s="18">
        <f>Jharkhand!$F39/1000</f>
        <v>350.50163281250002</v>
      </c>
      <c r="AE39" s="106">
        <f t="shared" si="35"/>
        <v>9.9830193972031536E-2</v>
      </c>
      <c r="AF39" s="18">
        <f>Odisha!$F39/1000</f>
        <v>1298.2520874023437</v>
      </c>
      <c r="AG39" s="106">
        <f t="shared" si="36"/>
        <v>0.1660266484923909</v>
      </c>
      <c r="AH39" s="18">
        <f>Chhattisgarh!$F39/1000</f>
        <v>692.06385156249996</v>
      </c>
      <c r="AI39" s="106">
        <f t="shared" si="37"/>
        <v>0.1576036784318722</v>
      </c>
      <c r="AJ39" s="18">
        <f>'Madhya Pradesh'!$F39/1000</f>
        <v>1483.719162109375</v>
      </c>
      <c r="AK39" s="106">
        <f t="shared" si="38"/>
        <v>0.12715173270171995</v>
      </c>
      <c r="AL39" s="18">
        <f>Gujarat!$F39/1000</f>
        <v>1773.2978037109374</v>
      </c>
      <c r="AM39" s="106">
        <f t="shared" si="39"/>
        <v>0.27172502995223319</v>
      </c>
      <c r="AN39" s="18">
        <f>Maharashtra!$F39/1000</f>
        <v>1290.426580078125</v>
      </c>
      <c r="AO39" s="106">
        <f t="shared" si="40"/>
        <v>0.10193756756571346</v>
      </c>
      <c r="AP39" s="18">
        <f>'Andhra Pradesh'!$F39/1000</f>
        <v>1120.7714453125</v>
      </c>
      <c r="AQ39" s="106">
        <f t="shared" si="41"/>
        <v>0.16650128457018018</v>
      </c>
      <c r="AR39" s="18">
        <f>Karnataka!$F39/1000</f>
        <v>1865.9811855468749</v>
      </c>
      <c r="AS39" s="106">
        <f t="shared" si="42"/>
        <v>0.20660528866720204</v>
      </c>
      <c r="AT39" s="18">
        <f>Kerala!$F39/1000</f>
        <v>1455.9668281249999</v>
      </c>
      <c r="AU39" s="106">
        <f t="shared" si="43"/>
        <v>0.41917807998719786</v>
      </c>
      <c r="AV39" s="18">
        <f>'Tamil Nadu'!$F39/1000</f>
        <v>1500.9656015625001</v>
      </c>
      <c r="AW39" s="106">
        <f t="shared" si="44"/>
        <v>0.21808616607050385</v>
      </c>
      <c r="AX39" s="18">
        <f>'NE cluster states'!$F39/1000</f>
        <v>104.20306445312499</v>
      </c>
      <c r="AY39" s="113">
        <f t="shared" si="45"/>
        <v>8.6337413782587497E-2</v>
      </c>
      <c r="AZ39" s="18">
        <f>'Remaining states'!$F39/1000</f>
        <v>359.64754516601562</v>
      </c>
      <c r="BA39" s="113">
        <f t="shared" si="48"/>
        <v>0.16531855935027071</v>
      </c>
    </row>
    <row r="40" spans="1:53">
      <c r="A40" s="249" t="s">
        <v>108</v>
      </c>
      <c r="B40" s="11"/>
      <c r="C40" s="38" t="s">
        <v>61</v>
      </c>
      <c r="D40" s="86" t="s">
        <v>210</v>
      </c>
      <c r="F40" s="18">
        <f>India!$F40/1000</f>
        <v>12477.061874999999</v>
      </c>
      <c r="G40" s="106">
        <f t="shared" si="24"/>
        <v>8.8817334969163581E-2</v>
      </c>
      <c r="H40" s="18">
        <f>Rural!$F40/1000</f>
        <v>8464.3549609375004</v>
      </c>
      <c r="I40" s="106">
        <f t="shared" si="25"/>
        <v>7.8426194895583265E-2</v>
      </c>
      <c r="J40" s="18">
        <f>Urban!$F40/1000</f>
        <v>4013.6016245117189</v>
      </c>
      <c r="K40" s="106">
        <f>J40/J$9</f>
        <v>0.12227739782081726</v>
      </c>
      <c r="L40" s="18">
        <f>'J &amp; K'!$F40/1000</f>
        <v>66.629216278076171</v>
      </c>
      <c r="M40" s="106">
        <f t="shared" si="26"/>
        <v>7.8064012210374789E-2</v>
      </c>
      <c r="N40" s="18">
        <f>Punjab!$F40/1000</f>
        <v>916.40044946289061</v>
      </c>
      <c r="O40" s="106">
        <f t="shared" si="27"/>
        <v>0.27873007084278922</v>
      </c>
      <c r="P40" s="18">
        <f>Haryana!$F40/1000</f>
        <v>159.7734267578125</v>
      </c>
      <c r="Q40" s="106">
        <f t="shared" si="28"/>
        <v>5.7061537346280576E-2</v>
      </c>
      <c r="R40" s="18">
        <f>Delhi!$F40/1000</f>
        <v>99.785077880859376</v>
      </c>
      <c r="S40" s="106">
        <f t="shared" si="29"/>
        <v>6.863247323152169E-2</v>
      </c>
      <c r="T40" s="18">
        <f>Rajasthan!$F40/1000</f>
        <v>262.82276025390627</v>
      </c>
      <c r="U40" s="106">
        <f t="shared" si="30"/>
        <v>3.4915951861901856E-2</v>
      </c>
      <c r="V40" s="18">
        <f>'Uttar Pradesh'!$F40/1000</f>
        <v>2243.5439638671874</v>
      </c>
      <c r="W40" s="106">
        <f t="shared" si="31"/>
        <v>7.7597375267512869E-2</v>
      </c>
      <c r="X40" s="18">
        <f>Bihar!$F40/1000</f>
        <v>341.9599655761719</v>
      </c>
      <c r="Y40" s="106">
        <f t="shared" si="32"/>
        <v>3.7785152901602774E-2</v>
      </c>
      <c r="Z40" s="18">
        <f>Assam!$F40/1000</f>
        <v>786.6561605834961</v>
      </c>
      <c r="AA40" s="106">
        <f t="shared" si="33"/>
        <v>0.20492895725160989</v>
      </c>
      <c r="AB40" s="18">
        <f>'West Bengal'!$F40/1000</f>
        <v>751.14599316406247</v>
      </c>
      <c r="AC40" s="106">
        <f t="shared" si="34"/>
        <v>0.11245831475741844</v>
      </c>
      <c r="AD40" s="18">
        <f>Jharkhand!$F40/1000</f>
        <v>117.67084619140626</v>
      </c>
      <c r="AE40" s="106">
        <f t="shared" si="35"/>
        <v>3.3515117478568945E-2</v>
      </c>
      <c r="AF40" s="18">
        <f>Odisha!$F40/1000</f>
        <v>1638.6491245117188</v>
      </c>
      <c r="AG40" s="106">
        <f t="shared" si="36"/>
        <v>0.20955823975760482</v>
      </c>
      <c r="AH40" s="18">
        <f>Chhattisgarh!$F40/1000</f>
        <v>78.03421307373047</v>
      </c>
      <c r="AI40" s="106">
        <f t="shared" si="37"/>
        <v>1.7770728808027832E-2</v>
      </c>
      <c r="AJ40" s="18">
        <f>'Madhya Pradesh'!$F40/1000</f>
        <v>1002.9176875000001</v>
      </c>
      <c r="AK40" s="106">
        <f t="shared" si="38"/>
        <v>8.5948018317381913E-2</v>
      </c>
      <c r="AL40" s="18">
        <f>Gujarat!$F40/1000</f>
        <v>173.94531799316405</v>
      </c>
      <c r="AM40" s="106">
        <f t="shared" si="39"/>
        <v>2.6653896848477614E-2</v>
      </c>
      <c r="AN40" s="18">
        <f>Maharashtra!$F40/1000</f>
        <v>2345.9547861328124</v>
      </c>
      <c r="AO40" s="106">
        <f t="shared" si="40"/>
        <v>0.18531927984856322</v>
      </c>
      <c r="AP40" s="18">
        <f>'Andhra Pradesh'!$F40/1000</f>
        <v>141.39314111328125</v>
      </c>
      <c r="AQ40" s="106">
        <f t="shared" si="41"/>
        <v>2.1005299272422069E-2</v>
      </c>
      <c r="AR40" s="18">
        <f>Karnataka!$F40/1000</f>
        <v>291.40951293945312</v>
      </c>
      <c r="AS40" s="106">
        <f t="shared" si="42"/>
        <v>3.2265462807214366E-2</v>
      </c>
      <c r="AT40" s="18">
        <f>Kerala!$F40/1000</f>
        <v>572.63727526855473</v>
      </c>
      <c r="AU40" s="106">
        <f t="shared" si="43"/>
        <v>0.16486432859551747</v>
      </c>
      <c r="AV40" s="18">
        <f>'Tamil Nadu'!$F40/1000</f>
        <v>185.30764410400391</v>
      </c>
      <c r="AW40" s="106">
        <f t="shared" si="44"/>
        <v>2.6924690082257573E-2</v>
      </c>
      <c r="AX40" s="18">
        <f>'NE cluster states'!$F40/1000</f>
        <v>103.15963665771484</v>
      </c>
      <c r="AY40" s="113">
        <f t="shared" si="45"/>
        <v>8.5472882035873804E-2</v>
      </c>
      <c r="AZ40" s="18">
        <f>'Remaining states'!$F40/1000</f>
        <v>197.26712609863282</v>
      </c>
      <c r="BA40" s="113">
        <f t="shared" si="48"/>
        <v>9.0677435539676193E-2</v>
      </c>
    </row>
    <row r="41" spans="1:53">
      <c r="A41" s="250"/>
      <c r="B41" s="100"/>
      <c r="C41" s="100"/>
      <c r="D41" s="109" t="s">
        <v>25</v>
      </c>
      <c r="E41" s="100"/>
      <c r="F41" s="107"/>
      <c r="G41" s="108"/>
      <c r="H41" s="107"/>
      <c r="I41" s="108"/>
      <c r="J41" s="107"/>
      <c r="K41" s="108"/>
      <c r="L41" s="107"/>
      <c r="M41" s="108"/>
      <c r="N41" s="107"/>
      <c r="O41" s="108"/>
      <c r="P41" s="107"/>
      <c r="Q41" s="108"/>
      <c r="R41" s="107"/>
      <c r="S41" s="108"/>
      <c r="T41" s="107"/>
      <c r="U41" s="108"/>
      <c r="V41" s="107"/>
      <c r="W41" s="108"/>
      <c r="X41" s="107"/>
      <c r="Y41" s="108"/>
      <c r="Z41" s="107"/>
      <c r="AA41" s="108"/>
      <c r="AB41" s="107"/>
      <c r="AC41" s="108"/>
      <c r="AD41" s="107"/>
      <c r="AE41" s="108"/>
      <c r="AF41" s="107"/>
      <c r="AG41" s="108"/>
      <c r="AH41" s="107"/>
      <c r="AI41" s="108"/>
      <c r="AJ41" s="107"/>
      <c r="AK41" s="108"/>
      <c r="AL41" s="107"/>
      <c r="AM41" s="108"/>
      <c r="AN41" s="107"/>
      <c r="AO41" s="108"/>
      <c r="AP41" s="107"/>
      <c r="AQ41" s="108"/>
      <c r="AR41" s="107"/>
      <c r="AS41" s="108"/>
      <c r="AT41" s="107"/>
      <c r="AU41" s="108"/>
      <c r="AV41" s="107"/>
      <c r="AW41" s="108"/>
      <c r="AX41" s="107"/>
      <c r="AY41" s="114"/>
      <c r="AZ41" s="107"/>
      <c r="BA41" s="114"/>
    </row>
    <row r="42" spans="1:53">
      <c r="A42" s="249" t="s">
        <v>106</v>
      </c>
      <c r="B42" s="11"/>
      <c r="C42" s="38" t="s">
        <v>62</v>
      </c>
      <c r="D42" s="11"/>
      <c r="E42" s="29" t="s">
        <v>212</v>
      </c>
      <c r="F42" s="18">
        <f>India!$F42/1000</f>
        <v>47.137925804138185</v>
      </c>
      <c r="G42" s="106">
        <f t="shared" si="24"/>
        <v>3.3554894476290481E-4</v>
      </c>
      <c r="H42" s="18">
        <f>Rural!$F42/1000</f>
        <v>32.744763835430142</v>
      </c>
      <c r="I42" s="106">
        <f t="shared" si="25"/>
        <v>3.0339550293184513E-4</v>
      </c>
      <c r="J42" s="18">
        <f>Urban!$F42/1000</f>
        <v>14.159572625160218</v>
      </c>
      <c r="K42" s="106">
        <f>J42/J$9</f>
        <v>4.3138204955009841E-4</v>
      </c>
      <c r="L42" s="18">
        <f>'J &amp; K'!$F42/1000</f>
        <v>0.42709795570373538</v>
      </c>
      <c r="M42" s="106">
        <f t="shared" si="26"/>
        <v>5.0039580069401331E-4</v>
      </c>
      <c r="N42" s="18">
        <f>Punjab!$F42/1000</f>
        <v>1.9757063164711</v>
      </c>
      <c r="O42" s="106">
        <f t="shared" si="27"/>
        <v>6.0092589639965674E-4</v>
      </c>
      <c r="P42" s="18">
        <f>Haryana!$F42/1000</f>
        <v>0.31921093750000001</v>
      </c>
      <c r="Q42" s="106">
        <f t="shared" si="28"/>
        <v>1.1400310552960483E-4</v>
      </c>
      <c r="R42" s="18">
        <f>Delhi!$F42/1000</f>
        <v>1.071160994529724</v>
      </c>
      <c r="S42" s="106">
        <f t="shared" si="29"/>
        <v>7.3674771664244238E-4</v>
      </c>
      <c r="T42" s="18">
        <f>Rajasthan!$F42/1000</f>
        <v>7.7161009521484374</v>
      </c>
      <c r="U42" s="106">
        <f t="shared" si="30"/>
        <v>1.0250824896082633E-3</v>
      </c>
      <c r="V42" s="18">
        <f>'Uttar Pradesh'!$F42/1000</f>
        <v>1.7065548171997071</v>
      </c>
      <c r="W42" s="106">
        <f t="shared" si="31"/>
        <v>5.9024550754320184E-5</v>
      </c>
      <c r="X42" s="18">
        <f>Bihar!$F42/1000</f>
        <v>0.85261975097656251</v>
      </c>
      <c r="Y42" s="106">
        <f t="shared" si="32"/>
        <v>9.4210933736919186E-5</v>
      </c>
      <c r="Z42" s="18">
        <f>Assam!$F42/1000</f>
        <v>0</v>
      </c>
      <c r="AA42" s="106">
        <f t="shared" si="33"/>
        <v>0</v>
      </c>
      <c r="AB42" s="18">
        <f>'West Bengal'!$F42/1000</f>
        <v>1.9841915397644043</v>
      </c>
      <c r="AC42" s="106">
        <f t="shared" si="34"/>
        <v>2.9706453705211333E-4</v>
      </c>
      <c r="AD42" s="18">
        <f>Jharkhand!$F42/1000</f>
        <v>1.999489013671875</v>
      </c>
      <c r="AE42" s="106">
        <f t="shared" si="35"/>
        <v>5.6949628016879979E-4</v>
      </c>
      <c r="AF42" s="18">
        <f>Odisha!$F42/1000</f>
        <v>5.3781456947326663E-3</v>
      </c>
      <c r="AG42" s="106">
        <f t="shared" si="36"/>
        <v>6.8778283775908986E-7</v>
      </c>
      <c r="AH42" s="18">
        <f>Chhattisgarh!$F42/1000</f>
        <v>0</v>
      </c>
      <c r="AI42" s="106">
        <f t="shared" si="37"/>
        <v>0</v>
      </c>
      <c r="AJ42" s="18">
        <f>'Madhya Pradesh'!$F42/1000</f>
        <v>3.956963180541992</v>
      </c>
      <c r="AK42" s="106">
        <f t="shared" si="38"/>
        <v>3.3910374516396086E-4</v>
      </c>
      <c r="AL42" s="18">
        <f>Gujarat!$F42/1000</f>
        <v>10.599199666023255</v>
      </c>
      <c r="AM42" s="106">
        <f t="shared" si="39"/>
        <v>1.624130950082282E-3</v>
      </c>
      <c r="AN42" s="18">
        <f>Maharashtra!$F42/1000</f>
        <v>4.6139781656265262</v>
      </c>
      <c r="AO42" s="106">
        <f t="shared" si="40"/>
        <v>3.6448234891194308E-4</v>
      </c>
      <c r="AP42" s="18">
        <f>'Andhra Pradesh'!$F42/1000</f>
        <v>0.98444019317626952</v>
      </c>
      <c r="AQ42" s="106">
        <f t="shared" si="41"/>
        <v>1.4624797716956709E-4</v>
      </c>
      <c r="AR42" s="18">
        <f>Karnataka!$F42/1000</f>
        <v>7.2674919128417975E-2</v>
      </c>
      <c r="AS42" s="106">
        <f t="shared" si="42"/>
        <v>8.0467170632225919E-6</v>
      </c>
      <c r="AT42" s="18">
        <f>Kerala!$F42/1000</f>
        <v>2.479022394657135</v>
      </c>
      <c r="AU42" s="106">
        <f t="shared" si="43"/>
        <v>7.1371945264430748E-4</v>
      </c>
      <c r="AV42" s="18">
        <f>'Tamil Nadu'!$F42/1000</f>
        <v>4.8706788673400876</v>
      </c>
      <c r="AW42" s="106">
        <f t="shared" si="44"/>
        <v>7.076962185096371E-4</v>
      </c>
      <c r="AX42" s="18">
        <f>'NE cluster states'!$F42/1000</f>
        <v>0.10754470157623292</v>
      </c>
      <c r="AY42" s="113">
        <f t="shared" si="45"/>
        <v>8.9106126089880599E-5</v>
      </c>
      <c r="AZ42" s="18">
        <f>'Remaining states'!$F42/1000</f>
        <v>1.3958741464614868</v>
      </c>
      <c r="BA42" s="113">
        <f t="shared" ref="BA42:BA45" si="49">AZ42/AZ$9</f>
        <v>6.4163903251662584E-4</v>
      </c>
    </row>
    <row r="43" spans="1:53">
      <c r="A43" s="249" t="s">
        <v>109</v>
      </c>
      <c r="B43" s="11"/>
      <c r="C43" s="38" t="s">
        <v>63</v>
      </c>
      <c r="D43" s="11"/>
      <c r="E43" s="29" t="s">
        <v>213</v>
      </c>
      <c r="F43" s="18">
        <f>India!$F43/1000</f>
        <v>911.39246817016601</v>
      </c>
      <c r="G43" s="106">
        <f t="shared" si="24"/>
        <v>6.4877012669172481E-3</v>
      </c>
      <c r="H43" s="18">
        <f>Rural!$F43/1000</f>
        <v>664.86448822021487</v>
      </c>
      <c r="I43" s="106">
        <f t="shared" si="25"/>
        <v>6.160279451056426E-3</v>
      </c>
      <c r="J43" s="18">
        <f>Urban!$F43/1000</f>
        <v>246.52798180842399</v>
      </c>
      <c r="K43" s="106">
        <f>J43/J$9</f>
        <v>7.5106607296181703E-3</v>
      </c>
      <c r="L43" s="18">
        <f>'J &amp; K'!$F43/1000</f>
        <v>5.4074902420043944</v>
      </c>
      <c r="M43" s="106">
        <f t="shared" si="26"/>
        <v>6.3355147765442399E-3</v>
      </c>
      <c r="N43" s="18">
        <f>Punjab!$F43/1000</f>
        <v>13.783380157470702</v>
      </c>
      <c r="O43" s="106">
        <f t="shared" si="27"/>
        <v>4.1923184673213964E-3</v>
      </c>
      <c r="P43" s="18">
        <f>Haryana!$F43/1000</f>
        <v>13.197340858459473</v>
      </c>
      <c r="Q43" s="106">
        <f t="shared" si="28"/>
        <v>4.7133029161856984E-3</v>
      </c>
      <c r="R43" s="18">
        <f>Delhi!$F43/1000</f>
        <v>5.5825944519042965</v>
      </c>
      <c r="S43" s="106">
        <f t="shared" si="29"/>
        <v>3.8397250612985474E-3</v>
      </c>
      <c r="T43" s="18">
        <f>Rajasthan!$F43/1000</f>
        <v>33.74985186767578</v>
      </c>
      <c r="U43" s="106">
        <f t="shared" si="30"/>
        <v>4.4836611639709452E-3</v>
      </c>
      <c r="V43" s="18">
        <f>'Uttar Pradesh'!$F43/1000</f>
        <v>90.964496688842772</v>
      </c>
      <c r="W43" s="106">
        <f t="shared" si="31"/>
        <v>3.1461858110494408E-3</v>
      </c>
      <c r="X43" s="18">
        <f>Bihar!$F43/1000</f>
        <v>46.04252572631836</v>
      </c>
      <c r="Y43" s="106">
        <f t="shared" si="32"/>
        <v>5.0875074560662089E-3</v>
      </c>
      <c r="Z43" s="18">
        <f>Assam!$F43/1000</f>
        <v>31.939806312561036</v>
      </c>
      <c r="AA43" s="106">
        <f t="shared" si="33"/>
        <v>8.3205236676676224E-3</v>
      </c>
      <c r="AB43" s="18">
        <f>'West Bengal'!$F43/1000</f>
        <v>185.85400210571288</v>
      </c>
      <c r="AC43" s="106">
        <f t="shared" si="34"/>
        <v>2.7825253756183038E-2</v>
      </c>
      <c r="AD43" s="18">
        <f>Jharkhand!$F43/1000</f>
        <v>13.736396095275879</v>
      </c>
      <c r="AE43" s="106">
        <f t="shared" si="35"/>
        <v>3.9124128343265806E-3</v>
      </c>
      <c r="AF43" s="18">
        <f>Odisha!$F43/1000</f>
        <v>48.997408264160157</v>
      </c>
      <c r="AG43" s="106">
        <f t="shared" si="36"/>
        <v>6.2660214898547619E-3</v>
      </c>
      <c r="AH43" s="18">
        <f>Chhattisgarh!$F43/1000</f>
        <v>34.620878463745115</v>
      </c>
      <c r="AI43" s="106">
        <f t="shared" si="37"/>
        <v>7.884211527751284E-3</v>
      </c>
      <c r="AJ43" s="18">
        <f>'Madhya Pradesh'!$F43/1000</f>
        <v>61.801760009765623</v>
      </c>
      <c r="AK43" s="106">
        <f t="shared" si="38"/>
        <v>5.2962858942157973E-3</v>
      </c>
      <c r="AL43" s="18">
        <f>Gujarat!$F43/1000</f>
        <v>29.246884994506836</v>
      </c>
      <c r="AM43" s="106">
        <f t="shared" si="39"/>
        <v>4.4815431928642568E-3</v>
      </c>
      <c r="AN43" s="18">
        <f>Maharashtra!$F43/1000</f>
        <v>85.45643237304688</v>
      </c>
      <c r="AO43" s="106">
        <f t="shared" si="40"/>
        <v>6.7506520583487158E-3</v>
      </c>
      <c r="AP43" s="18">
        <f>'Andhra Pradesh'!$F43/1000</f>
        <v>65.999037536621088</v>
      </c>
      <c r="AQ43" s="106">
        <f t="shared" si="41"/>
        <v>9.8047863158924053E-3</v>
      </c>
      <c r="AR43" s="18">
        <f>Karnataka!$F43/1000</f>
        <v>55.159971069335938</v>
      </c>
      <c r="AS43" s="106">
        <f t="shared" si="42"/>
        <v>6.1074258593420208E-3</v>
      </c>
      <c r="AT43" s="18">
        <f>Kerala!$F43/1000</f>
        <v>26.425496307373045</v>
      </c>
      <c r="AU43" s="106">
        <f t="shared" si="43"/>
        <v>7.6079953133948884E-3</v>
      </c>
      <c r="AV43" s="18">
        <f>'Tamil Nadu'!$F43/1000</f>
        <v>34.187607593536377</v>
      </c>
      <c r="AW43" s="106">
        <f t="shared" si="44"/>
        <v>4.9673651810778902E-3</v>
      </c>
      <c r="AX43" s="18">
        <f>'NE cluster states'!$F43/1000</f>
        <v>16.079034072875977</v>
      </c>
      <c r="AY43" s="113">
        <f t="shared" si="45"/>
        <v>1.3322278238743143E-2</v>
      </c>
      <c r="AZ43" s="18">
        <f>'Remaining states'!$F43/1000</f>
        <v>13.159996341705321</v>
      </c>
      <c r="BA43" s="113">
        <f t="shared" si="49"/>
        <v>6.0492325486645243E-3</v>
      </c>
    </row>
    <row r="44" spans="1:53">
      <c r="A44" s="249" t="s">
        <v>110</v>
      </c>
      <c r="B44" s="11"/>
      <c r="C44" s="38" t="s">
        <v>64</v>
      </c>
      <c r="D44" s="11"/>
      <c r="E44" s="29" t="s">
        <v>211</v>
      </c>
      <c r="F44" s="18">
        <f>India!$F44/1000</f>
        <v>1607.2564822692871</v>
      </c>
      <c r="G44" s="106">
        <f t="shared" si="24"/>
        <v>1.1441174115927096E-2</v>
      </c>
      <c r="H44" s="18">
        <f>Rural!$F44/1000</f>
        <v>1034.7226071166992</v>
      </c>
      <c r="I44" s="106">
        <f t="shared" si="25"/>
        <v>9.5871873548663538E-3</v>
      </c>
      <c r="J44" s="18">
        <f>Urban!$F44/1000</f>
        <v>572.53390952444079</v>
      </c>
      <c r="K44" s="106">
        <f>J44/J$9</f>
        <v>1.7442676969552196E-2</v>
      </c>
      <c r="L44" s="18">
        <f>'J &amp; K'!$F44/1000</f>
        <v>16.002952423095703</v>
      </c>
      <c r="M44" s="106">
        <f t="shared" si="26"/>
        <v>1.8749352658522074E-2</v>
      </c>
      <c r="N44" s="18">
        <f>Punjab!$F44/1000</f>
        <v>64.84390209960938</v>
      </c>
      <c r="O44" s="106">
        <f t="shared" si="27"/>
        <v>1.9722759233193624E-2</v>
      </c>
      <c r="P44" s="18">
        <f>Haryana!$F44/1000</f>
        <v>44.637201065063479</v>
      </c>
      <c r="Q44" s="106">
        <f t="shared" si="28"/>
        <v>1.5941745553648582E-2</v>
      </c>
      <c r="R44" s="18">
        <f>Delhi!$F44/1000</f>
        <v>18.675423461914061</v>
      </c>
      <c r="S44" s="106">
        <f t="shared" si="29"/>
        <v>1.2845011779892697E-2</v>
      </c>
      <c r="T44" s="18">
        <f>Rajasthan!$F44/1000</f>
        <v>68.395111335754393</v>
      </c>
      <c r="U44" s="106">
        <f t="shared" si="30"/>
        <v>9.086277051049748E-3</v>
      </c>
      <c r="V44" s="18">
        <f>'Uttar Pradesh'!$F44/1000</f>
        <v>200.60164750671387</v>
      </c>
      <c r="W44" s="106">
        <f t="shared" si="31"/>
        <v>6.9382020462075041E-3</v>
      </c>
      <c r="X44" s="18">
        <f>Bihar!$F44/1000</f>
        <v>103.32852709960937</v>
      </c>
      <c r="Y44" s="106">
        <f t="shared" si="32"/>
        <v>1.1417372173896956E-2</v>
      </c>
      <c r="Z44" s="18">
        <f>Assam!$F44/1000</f>
        <v>20.22512530517578</v>
      </c>
      <c r="AA44" s="106">
        <f t="shared" si="33"/>
        <v>5.268774398205325E-3</v>
      </c>
      <c r="AB44" s="18">
        <f>'West Bengal'!$F44/1000</f>
        <v>108.52209693527222</v>
      </c>
      <c r="AC44" s="106">
        <f t="shared" si="34"/>
        <v>1.6247456881017162E-2</v>
      </c>
      <c r="AD44" s="18">
        <f>Jharkhand!$F44/1000</f>
        <v>25.43723582458496</v>
      </c>
      <c r="AE44" s="106">
        <f t="shared" si="35"/>
        <v>7.2450566523867633E-3</v>
      </c>
      <c r="AF44" s="18">
        <f>Odisha!$F44/1000</f>
        <v>32.171781646728519</v>
      </c>
      <c r="AG44" s="106">
        <f t="shared" si="36"/>
        <v>4.114280373330911E-3</v>
      </c>
      <c r="AH44" s="18">
        <f>Chhattisgarh!$F44/1000</f>
        <v>26.199971900939943</v>
      </c>
      <c r="AI44" s="106">
        <f t="shared" si="37"/>
        <v>5.9665187497904152E-3</v>
      </c>
      <c r="AJ44" s="18">
        <f>'Madhya Pradesh'!$F44/1000</f>
        <v>79.644791503906248</v>
      </c>
      <c r="AK44" s="106">
        <f t="shared" si="38"/>
        <v>6.8253976217383218E-3</v>
      </c>
      <c r="AL44" s="18">
        <f>Gujarat!$F44/1000</f>
        <v>78.364816478729253</v>
      </c>
      <c r="AM44" s="106">
        <f t="shared" si="39"/>
        <v>1.2007956058098752E-2</v>
      </c>
      <c r="AN44" s="18">
        <f>Maharashtra!$F44/1000</f>
        <v>170.01653588867188</v>
      </c>
      <c r="AO44" s="106">
        <f t="shared" si="40"/>
        <v>1.3430498396422351E-2</v>
      </c>
      <c r="AP44" s="18">
        <f>'Andhra Pradesh'!$F44/1000</f>
        <v>166.78738430023193</v>
      </c>
      <c r="AQ44" s="106">
        <f t="shared" si="41"/>
        <v>2.4777856227721648E-2</v>
      </c>
      <c r="AR44" s="18">
        <f>Karnataka!$F44/1000</f>
        <v>132.89651565933227</v>
      </c>
      <c r="AS44" s="106">
        <f t="shared" si="42"/>
        <v>1.4714576542000151E-2</v>
      </c>
      <c r="AT44" s="18">
        <f>Kerala!$F44/1000</f>
        <v>60.974205596923831</v>
      </c>
      <c r="AU44" s="106">
        <f t="shared" si="43"/>
        <v>1.7554692824820903E-2</v>
      </c>
      <c r="AV44" s="18">
        <f>'Tamil Nadu'!$F44/1000</f>
        <v>148.55571306610108</v>
      </c>
      <c r="AW44" s="106">
        <f t="shared" si="44"/>
        <v>2.1584735770579743E-2</v>
      </c>
      <c r="AX44" s="18">
        <f>'NE cluster states'!$F44/1000</f>
        <v>7.6198697776794431</v>
      </c>
      <c r="AY44" s="113">
        <f t="shared" si="45"/>
        <v>6.3134405251669499E-3</v>
      </c>
      <c r="AZ44" s="18">
        <f>'Remaining states'!$F44/1000</f>
        <v>33.355972536563876</v>
      </c>
      <c r="BA44" s="113">
        <f t="shared" si="49"/>
        <v>1.5332681675684648E-2</v>
      </c>
    </row>
    <row r="45" spans="1:53">
      <c r="A45" s="249" t="s">
        <v>111</v>
      </c>
      <c r="B45" s="11"/>
      <c r="C45" s="38" t="s">
        <v>65</v>
      </c>
      <c r="D45" s="86" t="s">
        <v>214</v>
      </c>
      <c r="F45" s="18">
        <f>India!$F45/1000</f>
        <v>8707.0940703124998</v>
      </c>
      <c r="G45" s="106">
        <f t="shared" si="24"/>
        <v>6.1981009503566581E-2</v>
      </c>
      <c r="H45" s="18">
        <f>Rural!$F45/1000</f>
        <v>7165.6828652343747</v>
      </c>
      <c r="I45" s="106">
        <f t="shared" si="25"/>
        <v>6.6393392472587048E-2</v>
      </c>
      <c r="J45" s="18">
        <f>Urban!$F45/1000</f>
        <v>1552.2608720703124</v>
      </c>
      <c r="K45" s="106">
        <f>J45/J$9</f>
        <v>4.7290797127610175E-2</v>
      </c>
      <c r="L45" s="18">
        <f>'J &amp; K'!$F45/1000</f>
        <v>79.986649414062498</v>
      </c>
      <c r="M45" s="106">
        <f t="shared" si="26"/>
        <v>9.3713825935859127E-2</v>
      </c>
      <c r="N45" s="18">
        <f>Punjab!$F45/1000</f>
        <v>137.1578941040039</v>
      </c>
      <c r="O45" s="106">
        <f t="shared" si="27"/>
        <v>4.1717602345856232E-2</v>
      </c>
      <c r="P45" s="18">
        <f>Haryana!$F45/1000</f>
        <v>201.82520520019531</v>
      </c>
      <c r="Q45" s="106">
        <f t="shared" si="28"/>
        <v>7.207992416291191E-2</v>
      </c>
      <c r="R45" s="18">
        <f>Delhi!$F45/1000</f>
        <v>77.161424148559576</v>
      </c>
      <c r="S45" s="106">
        <f t="shared" si="29"/>
        <v>5.3071856933409628E-2</v>
      </c>
      <c r="T45" s="18">
        <f>Rajasthan!$F45/1000</f>
        <v>908.13225683593748</v>
      </c>
      <c r="U45" s="106">
        <f t="shared" si="30"/>
        <v>0.12064519120524919</v>
      </c>
      <c r="V45" s="18">
        <f>'Uttar Pradesh'!$F45/1000</f>
        <v>2156.4270913085938</v>
      </c>
      <c r="W45" s="106">
        <f t="shared" si="31"/>
        <v>7.4584267095382809E-2</v>
      </c>
      <c r="X45" s="18">
        <f>Bihar!$F45/1000</f>
        <v>744.52271679687499</v>
      </c>
      <c r="Y45" s="106">
        <f t="shared" si="32"/>
        <v>8.2266661377997527E-2</v>
      </c>
      <c r="Z45" s="18">
        <f>Assam!$F45/1000</f>
        <v>165.54593237304687</v>
      </c>
      <c r="AA45" s="106">
        <f t="shared" si="33"/>
        <v>4.312577336620653E-2</v>
      </c>
      <c r="AB45" s="18">
        <f>'West Bengal'!$F45/1000</f>
        <v>457.763029296875</v>
      </c>
      <c r="AC45" s="106">
        <f t="shared" si="34"/>
        <v>6.8534292003782832E-2</v>
      </c>
      <c r="AD45" s="18">
        <f>Jharkhand!$F45/1000</f>
        <v>129.51897912597656</v>
      </c>
      <c r="AE45" s="106">
        <f t="shared" si="35"/>
        <v>3.6889713481370753E-2</v>
      </c>
      <c r="AF45" s="18">
        <f>Odisha!$F45/1000</f>
        <v>176.23899127197265</v>
      </c>
      <c r="AG45" s="106">
        <f t="shared" si="36"/>
        <v>2.2538279998541778E-2</v>
      </c>
      <c r="AH45" s="18">
        <f>Chhattisgarh!$F45/1000</f>
        <v>154.79506970214842</v>
      </c>
      <c r="AI45" s="106">
        <f t="shared" si="37"/>
        <v>3.5251476194134712E-2</v>
      </c>
      <c r="AJ45" s="18">
        <f>'Madhya Pradesh'!$F45/1000</f>
        <v>531.25289672851568</v>
      </c>
      <c r="AK45" s="106">
        <f t="shared" si="38"/>
        <v>4.5527299267203988E-2</v>
      </c>
      <c r="AL45" s="18">
        <f>Gujarat!$F45/1000</f>
        <v>419.52041796875</v>
      </c>
      <c r="AM45" s="106">
        <f t="shared" si="39"/>
        <v>6.4283730515866583E-2</v>
      </c>
      <c r="AN45" s="18">
        <f>Maharashtra!$F45/1000</f>
        <v>481.16898498535159</v>
      </c>
      <c r="AO45" s="106">
        <f t="shared" si="40"/>
        <v>3.8010063241645645E-2</v>
      </c>
      <c r="AP45" s="18">
        <f>'Andhra Pradesh'!$F45/1000</f>
        <v>709.87562158203127</v>
      </c>
      <c r="AQ45" s="106">
        <f t="shared" si="41"/>
        <v>0.10545879213179585</v>
      </c>
      <c r="AR45" s="18">
        <f>Karnataka!$F45/1000</f>
        <v>454.77451245117186</v>
      </c>
      <c r="AS45" s="106">
        <f t="shared" si="42"/>
        <v>5.0353572775131347E-2</v>
      </c>
      <c r="AT45" s="18">
        <f>Kerala!$F45/1000</f>
        <v>104.88511819458007</v>
      </c>
      <c r="AU45" s="106">
        <f t="shared" si="43"/>
        <v>3.0196802299852804E-2</v>
      </c>
      <c r="AV45" s="18">
        <f>'Tamil Nadu'!$F45/1000</f>
        <v>358.45275354003905</v>
      </c>
      <c r="AW45" s="106">
        <f t="shared" si="44"/>
        <v>5.208219739052241E-2</v>
      </c>
      <c r="AX45" s="18">
        <f>'NE cluster states'!$F45/1000</f>
        <v>65.0638674621582</v>
      </c>
      <c r="AY45" s="113">
        <f t="shared" si="45"/>
        <v>5.3908645363330475E-2</v>
      </c>
      <c r="AZ45" s="18">
        <f>'Remaining states'!$F45/1000</f>
        <v>193.02769921875</v>
      </c>
      <c r="BA45" s="113">
        <f t="shared" si="49"/>
        <v>8.8728705585382969E-2</v>
      </c>
    </row>
    <row r="46" spans="1:53">
      <c r="A46" s="250"/>
      <c r="B46" s="100"/>
      <c r="C46" s="109"/>
      <c r="D46" s="109" t="s">
        <v>217</v>
      </c>
      <c r="E46" s="100"/>
      <c r="F46" s="107"/>
      <c r="G46" s="108"/>
      <c r="H46" s="107"/>
      <c r="I46" s="108"/>
      <c r="J46" s="107"/>
      <c r="K46" s="108"/>
      <c r="L46" s="107"/>
      <c r="M46" s="108"/>
      <c r="N46" s="107"/>
      <c r="O46" s="108"/>
      <c r="P46" s="107"/>
      <c r="Q46" s="108"/>
      <c r="R46" s="107"/>
      <c r="S46" s="108"/>
      <c r="T46" s="107"/>
      <c r="U46" s="108"/>
      <c r="V46" s="107"/>
      <c r="W46" s="108"/>
      <c r="X46" s="107"/>
      <c r="Y46" s="108"/>
      <c r="Z46" s="107"/>
      <c r="AA46" s="108"/>
      <c r="AB46" s="107"/>
      <c r="AC46" s="108"/>
      <c r="AD46" s="107"/>
      <c r="AE46" s="108"/>
      <c r="AF46" s="107"/>
      <c r="AG46" s="108"/>
      <c r="AH46" s="107"/>
      <c r="AI46" s="108"/>
      <c r="AJ46" s="107"/>
      <c r="AK46" s="108"/>
      <c r="AL46" s="107"/>
      <c r="AM46" s="108"/>
      <c r="AN46" s="107"/>
      <c r="AO46" s="108"/>
      <c r="AP46" s="107"/>
      <c r="AQ46" s="108"/>
      <c r="AR46" s="107"/>
      <c r="AS46" s="108"/>
      <c r="AT46" s="107"/>
      <c r="AU46" s="108"/>
      <c r="AV46" s="107"/>
      <c r="AW46" s="108"/>
      <c r="AX46" s="107"/>
      <c r="AY46" s="114"/>
      <c r="AZ46" s="107"/>
      <c r="BA46" s="114"/>
    </row>
    <row r="47" spans="1:53">
      <c r="A47" s="249" t="s">
        <v>112</v>
      </c>
      <c r="B47" s="11"/>
      <c r="C47" s="38" t="s">
        <v>66</v>
      </c>
      <c r="D47" s="46"/>
      <c r="E47" s="29" t="s">
        <v>215</v>
      </c>
      <c r="F47" s="32">
        <f>India!$F47/1000</f>
        <v>264.17098883056639</v>
      </c>
      <c r="G47" s="106">
        <f t="shared" si="24"/>
        <v>1.8804878455489413E-3</v>
      </c>
      <c r="H47" s="32">
        <f>Rural!$F47/1000</f>
        <v>205.67811242675782</v>
      </c>
      <c r="I47" s="106">
        <f t="shared" si="25"/>
        <v>1.9057036012050702E-3</v>
      </c>
      <c r="J47" s="32">
        <f>Urban!$F47/1000</f>
        <v>58.492874114990236</v>
      </c>
      <c r="K47" s="106">
        <f>J47/J$9</f>
        <v>1.7820294854778409E-3</v>
      </c>
      <c r="L47" s="32">
        <f>'J &amp; K'!$F47/1000</f>
        <v>1.5734559631347655</v>
      </c>
      <c r="M47" s="106">
        <f t="shared" si="26"/>
        <v>1.8434898739617281E-3</v>
      </c>
      <c r="N47" s="32">
        <f>Punjab!$F47/1000</f>
        <v>1.8777402038574218</v>
      </c>
      <c r="O47" s="106">
        <f t="shared" si="27"/>
        <v>5.7112876838099692E-4</v>
      </c>
      <c r="P47" s="32">
        <f>Haryana!$F47/1000</f>
        <v>4.3713135623931887</v>
      </c>
      <c r="Q47" s="106">
        <f t="shared" si="28"/>
        <v>1.5611724499775435E-3</v>
      </c>
      <c r="R47" s="32">
        <f>Delhi!$F47/1000</f>
        <v>1.1502117652893067</v>
      </c>
      <c r="S47" s="106">
        <f t="shared" si="29"/>
        <v>7.9111907179201749E-4</v>
      </c>
      <c r="T47" s="32">
        <f>Rajasthan!$F47/1000</f>
        <v>4.3306909027099607</v>
      </c>
      <c r="U47" s="106">
        <f t="shared" si="30"/>
        <v>5.7533143226148691E-4</v>
      </c>
      <c r="V47" s="32">
        <f>'Uttar Pradesh'!$F47/1000</f>
        <v>48.291821228027345</v>
      </c>
      <c r="W47" s="106">
        <f t="shared" si="31"/>
        <v>1.6702675029035957E-3</v>
      </c>
      <c r="X47" s="32">
        <f>Bihar!$F47/1000</f>
        <v>11.662543350219726</v>
      </c>
      <c r="Y47" s="106">
        <f t="shared" si="32"/>
        <v>1.288662498743477E-3</v>
      </c>
      <c r="Z47" s="32">
        <f>Assam!$F47/1000</f>
        <v>15.746775283813477</v>
      </c>
      <c r="AA47" s="106">
        <f t="shared" si="33"/>
        <v>4.1021355970742536E-3</v>
      </c>
      <c r="AB47" s="32">
        <f>'West Bengal'!$F47/1000</f>
        <v>14.264183120727539</v>
      </c>
      <c r="AC47" s="106">
        <f t="shared" si="34"/>
        <v>2.1355715263701946E-3</v>
      </c>
      <c r="AD47" s="32">
        <f>Jharkhand!$F47/1000</f>
        <v>11.27427261352539</v>
      </c>
      <c r="AE47" s="106">
        <f t="shared" si="35"/>
        <v>3.2111485840178463E-3</v>
      </c>
      <c r="AF47" s="32">
        <f>Odisha!$F47/1000</f>
        <v>34.883985153198239</v>
      </c>
      <c r="AG47" s="106">
        <f t="shared" si="36"/>
        <v>4.461129850853781E-3</v>
      </c>
      <c r="AH47" s="32">
        <f>Chhattisgarh!$F47/1000</f>
        <v>4.9459021759033206</v>
      </c>
      <c r="AI47" s="106">
        <f t="shared" si="37"/>
        <v>1.1263301418310944E-3</v>
      </c>
      <c r="AJ47" s="32">
        <f>'Madhya Pradesh'!$F47/1000</f>
        <v>21.451851696014405</v>
      </c>
      <c r="AK47" s="106">
        <f t="shared" si="38"/>
        <v>1.838380323221497E-3</v>
      </c>
      <c r="AL47" s="32">
        <f>Gujarat!$F47/1000</f>
        <v>5.5286110687255858</v>
      </c>
      <c r="AM47" s="106">
        <f t="shared" si="39"/>
        <v>8.4715720343191104E-4</v>
      </c>
      <c r="AN47" s="32">
        <f>Maharashtra!$F47/1000</f>
        <v>21.495779541015626</v>
      </c>
      <c r="AO47" s="106">
        <f t="shared" si="40"/>
        <v>1.6980644332413705E-3</v>
      </c>
      <c r="AP47" s="32">
        <f>'Andhra Pradesh'!$F47/1000</f>
        <v>15.750994621276856</v>
      </c>
      <c r="AQ47" s="106">
        <f t="shared" si="41"/>
        <v>2.3399604341002439E-3</v>
      </c>
      <c r="AR47" s="32">
        <f>Karnataka!$F47/1000</f>
        <v>9.4924084167480469</v>
      </c>
      <c r="AS47" s="106">
        <f t="shared" si="42"/>
        <v>1.0510190543611684E-3</v>
      </c>
      <c r="AT47" s="32">
        <f>Kerala!$F47/1000</f>
        <v>4.4361123199462886</v>
      </c>
      <c r="AU47" s="106">
        <f t="shared" si="43"/>
        <v>1.2771726724552773E-3</v>
      </c>
      <c r="AV47" s="32">
        <f>'Tamil Nadu'!$F47/1000</f>
        <v>20.354890830993654</v>
      </c>
      <c r="AW47" s="106">
        <f t="shared" si="44"/>
        <v>2.9575095508477672E-3</v>
      </c>
      <c r="AX47" s="32">
        <f>'NE cluster states'!$F47/1000</f>
        <v>7.7270430240631107</v>
      </c>
      <c r="AY47" s="113">
        <f t="shared" si="45"/>
        <v>6.4022388821827585E-3</v>
      </c>
      <c r="AZ47" s="32">
        <f>'Remaining states'!$F47/1000</f>
        <v>3.5605592975616456</v>
      </c>
      <c r="BA47" s="113">
        <f t="shared" ref="BA47:BA49" si="50">AZ47/AZ$9</f>
        <v>1.6366760776370356E-3</v>
      </c>
    </row>
    <row r="48" spans="1:53">
      <c r="A48" s="249" t="s">
        <v>113</v>
      </c>
      <c r="B48" s="11"/>
      <c r="C48" s="38" t="s">
        <v>67</v>
      </c>
      <c r="D48" s="46"/>
      <c r="E48" s="29" t="s">
        <v>216</v>
      </c>
      <c r="F48" s="32">
        <f>India!$F48/1000</f>
        <v>2317.6875795898436</v>
      </c>
      <c r="G48" s="106">
        <f t="shared" si="24"/>
        <v>1.6498342011331983E-2</v>
      </c>
      <c r="H48" s="32">
        <f>Rural!$F48/1000</f>
        <v>1628.07143359375</v>
      </c>
      <c r="I48" s="106">
        <f t="shared" si="25"/>
        <v>1.5084840858424143E-2</v>
      </c>
      <c r="J48" s="32">
        <f>Urban!$F48/1000</f>
        <v>689.61616455078126</v>
      </c>
      <c r="K48" s="106">
        <f>J48/J$9</f>
        <v>2.100967609277881E-2</v>
      </c>
      <c r="L48" s="32">
        <f>'J &amp; K'!$F48/1000</f>
        <v>15.277707071304322</v>
      </c>
      <c r="M48" s="106">
        <f t="shared" si="26"/>
        <v>1.7899641898583438E-2</v>
      </c>
      <c r="N48" s="32">
        <f>Punjab!$F48/1000</f>
        <v>40.422360832214352</v>
      </c>
      <c r="O48" s="106">
        <f t="shared" si="27"/>
        <v>1.2294764264901364E-2</v>
      </c>
      <c r="P48" s="32">
        <f>Haryana!$F48/1000</f>
        <v>49.386265056610107</v>
      </c>
      <c r="Q48" s="106">
        <f t="shared" si="28"/>
        <v>1.7637827923617927E-2</v>
      </c>
      <c r="R48" s="32">
        <f>Delhi!$F48/1000</f>
        <v>35.00163652229309</v>
      </c>
      <c r="S48" s="106">
        <f t="shared" si="29"/>
        <v>2.4074229661312195E-2</v>
      </c>
      <c r="T48" s="32">
        <f>Rajasthan!$F48/1000</f>
        <v>72.963140777587896</v>
      </c>
      <c r="U48" s="106">
        <f t="shared" si="30"/>
        <v>9.6931388614223471E-3</v>
      </c>
      <c r="V48" s="32">
        <f>'Uttar Pradesh'!$F48/1000</f>
        <v>398.93526141357421</v>
      </c>
      <c r="W48" s="106">
        <f t="shared" si="31"/>
        <v>1.3797959694978818E-2</v>
      </c>
      <c r="X48" s="32">
        <f>Bihar!$F48/1000</f>
        <v>253.25978164672853</v>
      </c>
      <c r="Y48" s="106">
        <f t="shared" si="32"/>
        <v>2.7984151762398525E-2</v>
      </c>
      <c r="Z48" s="32">
        <f>Assam!$F48/1000</f>
        <v>93.075856731414788</v>
      </c>
      <c r="AA48" s="106">
        <f t="shared" si="33"/>
        <v>2.4246855514512368E-2</v>
      </c>
      <c r="AB48" s="32">
        <f>'West Bengal'!$F48/1000</f>
        <v>122.38116862487793</v>
      </c>
      <c r="AC48" s="106">
        <f t="shared" si="34"/>
        <v>1.8322376883918502E-2</v>
      </c>
      <c r="AD48" s="32">
        <f>Jharkhand!$F48/1000</f>
        <v>72.931771850585932</v>
      </c>
      <c r="AE48" s="106">
        <f t="shared" si="35"/>
        <v>2.0772493617633971E-2</v>
      </c>
      <c r="AF48" s="32">
        <f>Odisha!$F48/1000</f>
        <v>43.464604995727541</v>
      </c>
      <c r="AG48" s="106">
        <f t="shared" si="36"/>
        <v>5.5584603063687302E-3</v>
      </c>
      <c r="AH48" s="32">
        <f>Chhattisgarh!$F48/1000</f>
        <v>62.406774715423587</v>
      </c>
      <c r="AI48" s="106">
        <f t="shared" si="37"/>
        <v>1.4211892778410302E-2</v>
      </c>
      <c r="AJ48" s="32">
        <f>'Madhya Pradesh'!$F48/1000</f>
        <v>132.16246768188478</v>
      </c>
      <c r="AK48" s="106">
        <f t="shared" si="38"/>
        <v>1.1326056300301342E-2</v>
      </c>
      <c r="AL48" s="32">
        <f>Gujarat!$F48/1000</f>
        <v>82.192252624511724</v>
      </c>
      <c r="AM48" s="106">
        <f t="shared" si="39"/>
        <v>1.259443972664929E-2</v>
      </c>
      <c r="AN48" s="32">
        <f>Maharashtra!$F48/1000</f>
        <v>296.83529647827146</v>
      </c>
      <c r="AO48" s="106">
        <f t="shared" si="40"/>
        <v>2.3448577825179687E-2</v>
      </c>
      <c r="AP48" s="32">
        <f>'Andhra Pradesh'!$F48/1000</f>
        <v>165.12684622192384</v>
      </c>
      <c r="AQ48" s="106">
        <f t="shared" si="41"/>
        <v>2.4531167463235054E-2</v>
      </c>
      <c r="AR48" s="32">
        <f>Karnataka!$F48/1000</f>
        <v>162.8153745880127</v>
      </c>
      <c r="AS48" s="106">
        <f t="shared" si="42"/>
        <v>1.8027254361815199E-2</v>
      </c>
      <c r="AT48" s="32">
        <f>Kerala!$F48/1000</f>
        <v>33.941641593933106</v>
      </c>
      <c r="AU48" s="106">
        <f t="shared" si="43"/>
        <v>9.7719205411299411E-3</v>
      </c>
      <c r="AV48" s="32">
        <f>'Tamil Nadu'!$F48/1000</f>
        <v>95.265808135986333</v>
      </c>
      <c r="AW48" s="106">
        <f t="shared" si="44"/>
        <v>1.3841859421933165E-2</v>
      </c>
      <c r="AX48" s="32">
        <f>'NE cluster states'!$F48/1000</f>
        <v>45.332826724052431</v>
      </c>
      <c r="AY48" s="113">
        <f t="shared" si="45"/>
        <v>3.7560498238221232E-2</v>
      </c>
      <c r="AZ48" s="32">
        <f>'Remaining states'!$F48/1000</f>
        <v>44.509400459289552</v>
      </c>
      <c r="BA48" s="113">
        <f t="shared" si="50"/>
        <v>2.0459558421502416E-2</v>
      </c>
    </row>
    <row r="49" spans="1:53">
      <c r="A49" s="249" t="s">
        <v>114</v>
      </c>
      <c r="B49" s="11"/>
      <c r="C49" s="38" t="s">
        <v>68</v>
      </c>
      <c r="D49" s="46"/>
      <c r="E49" s="29" t="s">
        <v>218</v>
      </c>
      <c r="F49" s="32">
        <f>India!$F49/1000</f>
        <v>454.35552526855469</v>
      </c>
      <c r="G49" s="106">
        <f t="shared" si="24"/>
        <v>3.23430686544283E-3</v>
      </c>
      <c r="H49" s="32">
        <f>Rural!$F49/1000</f>
        <v>372.21675561523438</v>
      </c>
      <c r="I49" s="106">
        <f t="shared" si="25"/>
        <v>3.4487617726335104E-3</v>
      </c>
      <c r="J49" s="32">
        <f>Urban!$F49/1000</f>
        <v>82.138774139404291</v>
      </c>
      <c r="K49" s="106">
        <f>J49/J$9</f>
        <v>2.5024196473859258E-3</v>
      </c>
      <c r="L49" s="32">
        <f>'J &amp; K'!$F49/1000</f>
        <v>2.1784676632881164</v>
      </c>
      <c r="M49" s="106">
        <f t="shared" si="26"/>
        <v>2.5523326817636161E-3</v>
      </c>
      <c r="N49" s="32">
        <f>Punjab!$F49/1000</f>
        <v>5.9230712318420409</v>
      </c>
      <c r="O49" s="106">
        <f t="shared" si="27"/>
        <v>1.8015465455367755E-3</v>
      </c>
      <c r="P49" s="32">
        <f>Haryana!$F49/1000</f>
        <v>9.1654411163330085</v>
      </c>
      <c r="Q49" s="106">
        <f t="shared" si="28"/>
        <v>3.2733488363339397E-3</v>
      </c>
      <c r="R49" s="32">
        <f>Delhi!$F49/1000</f>
        <v>3.6286656761169436</v>
      </c>
      <c r="S49" s="106">
        <f t="shared" si="29"/>
        <v>2.4958070402028416E-3</v>
      </c>
      <c r="T49" s="32">
        <f>Rajasthan!$F49/1000</f>
        <v>26.248435581207275</v>
      </c>
      <c r="U49" s="106">
        <f t="shared" si="30"/>
        <v>3.4870994898549453E-3</v>
      </c>
      <c r="V49" s="32">
        <f>'Uttar Pradesh'!$F49/1000</f>
        <v>142.23091540527344</v>
      </c>
      <c r="W49" s="106">
        <f t="shared" si="31"/>
        <v>4.9193356114675315E-3</v>
      </c>
      <c r="X49" s="32">
        <f>Bihar!$F49/1000</f>
        <v>47.710531845092774</v>
      </c>
      <c r="Y49" s="106">
        <f t="shared" si="32"/>
        <v>5.2718151896703671E-3</v>
      </c>
      <c r="Z49" s="32">
        <f>Assam!$F49/1000</f>
        <v>8.4575897789001466</v>
      </c>
      <c r="AA49" s="106">
        <f t="shared" si="33"/>
        <v>2.2032561887855677E-3</v>
      </c>
      <c r="AB49" s="32">
        <f>'West Bengal'!$F49/1000</f>
        <v>16.63869748687744</v>
      </c>
      <c r="AC49" s="106">
        <f t="shared" si="34"/>
        <v>2.4910735012388446E-3</v>
      </c>
      <c r="AD49" s="32">
        <f>Jharkhand!$F49/1000</f>
        <v>16.023707839965819</v>
      </c>
      <c r="AE49" s="106">
        <f t="shared" si="35"/>
        <v>4.5638870466280504E-3</v>
      </c>
      <c r="AF49" s="32">
        <f>Odisha!$F49/1000</f>
        <v>24.513375370025635</v>
      </c>
      <c r="AG49" s="106">
        <f t="shared" si="36"/>
        <v>3.1348869725791374E-3</v>
      </c>
      <c r="AH49" s="32">
        <f>Chhattisgarh!$F49/1000</f>
        <v>25.327029876708984</v>
      </c>
      <c r="AI49" s="106">
        <f t="shared" si="37"/>
        <v>5.7677236909733035E-3</v>
      </c>
      <c r="AJ49" s="32">
        <f>'Madhya Pradesh'!$F49/1000</f>
        <v>44.023271522521974</v>
      </c>
      <c r="AK49" s="106">
        <f t="shared" si="38"/>
        <v>3.7727053719040088E-3</v>
      </c>
      <c r="AL49" s="32">
        <f>Gujarat!$F49/1000</f>
        <v>12.879689361572266</v>
      </c>
      <c r="AM49" s="106">
        <f t="shared" si="39"/>
        <v>1.9735737394051211E-3</v>
      </c>
      <c r="AN49" s="32">
        <f>Maharashtra!$F49/1000</f>
        <v>19.24795369720459</v>
      </c>
      <c r="AO49" s="106">
        <f t="shared" si="40"/>
        <v>1.5204968735158325E-3</v>
      </c>
      <c r="AP49" s="32">
        <f>'Andhra Pradesh'!$F49/1000</f>
        <v>19.186379859924315</v>
      </c>
      <c r="AQ49" s="106">
        <f t="shared" si="41"/>
        <v>2.8503196671272328E-3</v>
      </c>
      <c r="AR49" s="32">
        <f>Karnataka!$F49/1000</f>
        <v>7.2466942367553715</v>
      </c>
      <c r="AS49" s="106">
        <f t="shared" si="42"/>
        <v>8.0236894469490458E-4</v>
      </c>
      <c r="AT49" s="32">
        <f>Kerala!$F49/1000</f>
        <v>2.0302321586608887</v>
      </c>
      <c r="AU49" s="106">
        <f t="shared" si="43"/>
        <v>5.8451113154253231E-4</v>
      </c>
      <c r="AV49" s="32">
        <f>'Tamil Nadu'!$F49/1000</f>
        <v>9.3779019508361809</v>
      </c>
      <c r="AW49" s="106">
        <f t="shared" si="44"/>
        <v>1.3625833131111899E-3</v>
      </c>
      <c r="AX49" s="32">
        <f>'NE cluster states'!$F49/1000</f>
        <v>4.5346623001098632</v>
      </c>
      <c r="AY49" s="113">
        <f t="shared" si="45"/>
        <v>3.7571929138898179E-3</v>
      </c>
      <c r="AZ49" s="32">
        <f>'Remaining states'!$F49/1000</f>
        <v>7.7825462589263914</v>
      </c>
      <c r="BA49" s="113">
        <f t="shared" si="50"/>
        <v>3.5773894550250505E-3</v>
      </c>
    </row>
    <row r="50" spans="1:53">
      <c r="A50" s="250"/>
      <c r="B50" s="100"/>
      <c r="C50" s="109"/>
      <c r="D50" s="109" t="s">
        <v>26</v>
      </c>
      <c r="E50" s="100"/>
      <c r="F50" s="107"/>
      <c r="G50" s="108"/>
      <c r="H50" s="107"/>
      <c r="I50" s="108"/>
      <c r="J50" s="107"/>
      <c r="K50" s="108"/>
      <c r="L50" s="107"/>
      <c r="M50" s="108"/>
      <c r="N50" s="107"/>
      <c r="O50" s="108"/>
      <c r="P50" s="107"/>
      <c r="Q50" s="108"/>
      <c r="R50" s="107"/>
      <c r="S50" s="108"/>
      <c r="T50" s="107"/>
      <c r="U50" s="108"/>
      <c r="V50" s="107"/>
      <c r="W50" s="108"/>
      <c r="X50" s="107"/>
      <c r="Y50" s="108"/>
      <c r="Z50" s="107"/>
      <c r="AA50" s="108"/>
      <c r="AB50" s="107"/>
      <c r="AC50" s="108"/>
      <c r="AD50" s="107"/>
      <c r="AE50" s="108"/>
      <c r="AF50" s="107"/>
      <c r="AG50" s="108"/>
      <c r="AH50" s="107"/>
      <c r="AI50" s="108"/>
      <c r="AJ50" s="107"/>
      <c r="AK50" s="108"/>
      <c r="AL50" s="107"/>
      <c r="AM50" s="108"/>
      <c r="AN50" s="107"/>
      <c r="AO50" s="108"/>
      <c r="AP50" s="107"/>
      <c r="AQ50" s="108"/>
      <c r="AR50" s="107"/>
      <c r="AS50" s="108"/>
      <c r="AT50" s="107"/>
      <c r="AU50" s="108"/>
      <c r="AV50" s="107"/>
      <c r="AW50" s="108"/>
      <c r="AX50" s="107"/>
      <c r="AY50" s="114"/>
      <c r="AZ50" s="107"/>
      <c r="BA50" s="114"/>
    </row>
    <row r="51" spans="1:53">
      <c r="A51" s="249" t="s">
        <v>115</v>
      </c>
      <c r="B51" s="11"/>
      <c r="C51" s="38" t="s">
        <v>69</v>
      </c>
      <c r="D51" s="46"/>
      <c r="E51" s="29" t="s">
        <v>219</v>
      </c>
      <c r="F51" s="32">
        <f>India!$F51/1000</f>
        <v>1080.9565677185058</v>
      </c>
      <c r="G51" s="106">
        <f t="shared" si="24"/>
        <v>7.6947347479730185E-3</v>
      </c>
      <c r="H51" s="32">
        <f>Rural!$F51/1000</f>
        <v>670.66110971069338</v>
      </c>
      <c r="I51" s="106">
        <f t="shared" si="25"/>
        <v>6.2139878516192775E-3</v>
      </c>
      <c r="J51" s="32">
        <f>Urban!$F51/1000</f>
        <v>410.2954526062012</v>
      </c>
      <c r="K51" s="106">
        <f t="shared" ref="K51:K62" si="51">J51/J$9</f>
        <v>1.2499960129576694E-2</v>
      </c>
      <c r="L51" s="32">
        <f>'J &amp; K'!$F51/1000</f>
        <v>9.9974289779663081</v>
      </c>
      <c r="M51" s="106">
        <f t="shared" si="26"/>
        <v>1.1713171209325994E-2</v>
      </c>
      <c r="N51" s="32">
        <f>Punjab!$F51/1000</f>
        <v>31.583642826080322</v>
      </c>
      <c r="O51" s="106">
        <f t="shared" si="27"/>
        <v>9.6064018820008323E-3</v>
      </c>
      <c r="P51" s="32">
        <f>Haryana!$F51/1000</f>
        <v>23.61327801132202</v>
      </c>
      <c r="Q51" s="106">
        <f t="shared" si="28"/>
        <v>8.4332543430616046E-3</v>
      </c>
      <c r="R51" s="32">
        <f>Delhi!$F51/1000</f>
        <v>14.836448974609375</v>
      </c>
      <c r="S51" s="106">
        <f t="shared" si="29"/>
        <v>1.0204553714098336E-2</v>
      </c>
      <c r="T51" s="32">
        <f>Rajasthan!$F51/1000</f>
        <v>32.05873386001587</v>
      </c>
      <c r="U51" s="106">
        <f t="shared" si="30"/>
        <v>4.258996470200874E-3</v>
      </c>
      <c r="V51" s="32">
        <f>'Uttar Pradesh'!$F51/1000</f>
        <v>102.49810080718994</v>
      </c>
      <c r="W51" s="106">
        <f t="shared" si="31"/>
        <v>3.5450981663997893E-3</v>
      </c>
      <c r="X51" s="32">
        <f>Bihar!$F51/1000</f>
        <v>24.017921581268311</v>
      </c>
      <c r="Y51" s="106">
        <f t="shared" si="32"/>
        <v>2.6538803681239028E-3</v>
      </c>
      <c r="Z51" s="32">
        <f>Assam!$F51/1000</f>
        <v>27.6149375</v>
      </c>
      <c r="AA51" s="106">
        <f t="shared" si="33"/>
        <v>7.1938677023081921E-3</v>
      </c>
      <c r="AB51" s="32">
        <f>'West Bengal'!$F51/1000</f>
        <v>107.60882073402405</v>
      </c>
      <c r="AC51" s="106">
        <f t="shared" si="34"/>
        <v>1.6110725135876917E-2</v>
      </c>
      <c r="AD51" s="32">
        <f>Jharkhand!$F51/1000</f>
        <v>22.31908381652832</v>
      </c>
      <c r="AE51" s="106">
        <f t="shared" si="35"/>
        <v>6.3569417603083706E-3</v>
      </c>
      <c r="AF51" s="32">
        <f>Odisha!$F51/1000</f>
        <v>57.96263619995117</v>
      </c>
      <c r="AG51" s="106">
        <f t="shared" si="36"/>
        <v>7.4125374566636369E-3</v>
      </c>
      <c r="AH51" s="32">
        <f>Chhattisgarh!$F51/1000</f>
        <v>22.292089569091797</v>
      </c>
      <c r="AI51" s="106">
        <f t="shared" si="37"/>
        <v>5.0765768333217885E-3</v>
      </c>
      <c r="AJ51" s="32">
        <f>'Madhya Pradesh'!$F51/1000</f>
        <v>51.314521350860595</v>
      </c>
      <c r="AK51" s="106">
        <f t="shared" si="38"/>
        <v>4.3975507421803763E-3</v>
      </c>
      <c r="AL51" s="32">
        <f>Gujarat!$F51/1000</f>
        <v>46.13743084716797</v>
      </c>
      <c r="AM51" s="106">
        <f t="shared" si="39"/>
        <v>7.0697063700358538E-3</v>
      </c>
      <c r="AN51" s="32">
        <f>Maharashtra!$F51/1000</f>
        <v>113.34582080841065</v>
      </c>
      <c r="AO51" s="106">
        <f t="shared" si="40"/>
        <v>8.9537812110543295E-3</v>
      </c>
      <c r="AP51" s="32">
        <f>'Andhra Pradesh'!$F51/1000</f>
        <v>96.153600708007815</v>
      </c>
      <c r="AQ51" s="106">
        <f t="shared" si="41"/>
        <v>1.4284534193737932E-2</v>
      </c>
      <c r="AR51" s="32">
        <f>Karnataka!$F51/1000</f>
        <v>82.838675739288334</v>
      </c>
      <c r="AS51" s="106">
        <f t="shared" si="42"/>
        <v>9.1720691754501472E-3</v>
      </c>
      <c r="AT51" s="32">
        <f>Kerala!$F51/1000</f>
        <v>55.296630279541013</v>
      </c>
      <c r="AU51" s="106">
        <f t="shared" si="43"/>
        <v>1.5920098495781073E-2</v>
      </c>
      <c r="AV51" s="32">
        <f>'Tamil Nadu'!$F51/1000</f>
        <v>121.63163259124755</v>
      </c>
      <c r="AW51" s="106">
        <f t="shared" si="44"/>
        <v>1.7672741065556507E-2</v>
      </c>
      <c r="AX51" s="32">
        <f>'NE cluster states'!$F51/1000</f>
        <v>13.460722486495971</v>
      </c>
      <c r="AY51" s="113">
        <f t="shared" si="45"/>
        <v>1.1152877060078918E-2</v>
      </c>
      <c r="AZ51" s="32">
        <f>'Remaining states'!$F51/1000</f>
        <v>24.374816660881041</v>
      </c>
      <c r="BA51" s="113">
        <f t="shared" ref="BA51:BA62" si="52">AZ51/AZ$9</f>
        <v>1.1204329430202938E-2</v>
      </c>
    </row>
    <row r="52" spans="1:53">
      <c r="A52" s="249" t="s">
        <v>116</v>
      </c>
      <c r="B52" s="11"/>
      <c r="C52" s="37" t="s">
        <v>70</v>
      </c>
      <c r="D52" s="46"/>
      <c r="E52" s="28" t="s">
        <v>220</v>
      </c>
      <c r="F52" s="32">
        <f>India!$F52/1000</f>
        <v>2772.3059853515624</v>
      </c>
      <c r="G52" s="106">
        <f t="shared" si="24"/>
        <v>1.9734520178292119E-2</v>
      </c>
      <c r="H52" s="32">
        <f>Rural!$F52/1000</f>
        <v>2206.8812175903322</v>
      </c>
      <c r="I52" s="106">
        <f t="shared" si="25"/>
        <v>2.0447783355126651E-2</v>
      </c>
      <c r="J52" s="32">
        <f>Urban!$F52/1000</f>
        <v>565.42468085288999</v>
      </c>
      <c r="K52" s="106">
        <f t="shared" si="51"/>
        <v>1.7226088961125693E-2</v>
      </c>
      <c r="L52" s="32">
        <f>'J &amp; K'!$F52/1000</f>
        <v>22.680652988433838</v>
      </c>
      <c r="M52" s="106">
        <f t="shared" si="26"/>
        <v>2.6573069153913432E-2</v>
      </c>
      <c r="N52" s="32">
        <f>Punjab!$F52/1000</f>
        <v>22.134291000366211</v>
      </c>
      <c r="O52" s="106">
        <f t="shared" si="27"/>
        <v>6.7323106423648896E-3</v>
      </c>
      <c r="P52" s="32">
        <f>Haryana!$F52/1000</f>
        <v>31.72677960205078</v>
      </c>
      <c r="Q52" s="106">
        <f t="shared" si="28"/>
        <v>1.1330913130403335E-2</v>
      </c>
      <c r="R52" s="32">
        <f>Delhi!$F52/1000</f>
        <v>22.3779994430542</v>
      </c>
      <c r="S52" s="106">
        <f t="shared" si="29"/>
        <v>1.5391654547628815E-2</v>
      </c>
      <c r="T52" s="32">
        <f>Rajasthan!$F52/1000</f>
        <v>109.66955255126953</v>
      </c>
      <c r="U52" s="106">
        <f t="shared" si="30"/>
        <v>1.4569578425769275E-2</v>
      </c>
      <c r="V52" s="32">
        <f>'Uttar Pradesh'!$F52/1000</f>
        <v>522.22014204406742</v>
      </c>
      <c r="W52" s="106">
        <f t="shared" si="31"/>
        <v>1.8062009475668217E-2</v>
      </c>
      <c r="X52" s="32">
        <f>Bihar!$F52/1000</f>
        <v>177.08653659057617</v>
      </c>
      <c r="Y52" s="106">
        <f t="shared" si="32"/>
        <v>1.9567325229478405E-2</v>
      </c>
      <c r="Z52" s="32">
        <f>Assam!$F52/1000</f>
        <v>72.697461692810052</v>
      </c>
      <c r="AA52" s="106">
        <f t="shared" si="33"/>
        <v>1.89381533712214E-2</v>
      </c>
      <c r="AB52" s="32">
        <f>'West Bengal'!$F52/1000</f>
        <v>153.79654648971558</v>
      </c>
      <c r="AC52" s="106">
        <f t="shared" si="34"/>
        <v>2.3025750774346088E-2</v>
      </c>
      <c r="AD52" s="32">
        <f>Jharkhand!$F52/1000</f>
        <v>150.88075679779053</v>
      </c>
      <c r="AE52" s="106">
        <f t="shared" si="35"/>
        <v>4.2973994434508E-2</v>
      </c>
      <c r="AF52" s="32">
        <f>Odisha!$F52/1000</f>
        <v>232.81363754272462</v>
      </c>
      <c r="AG52" s="106">
        <f t="shared" si="36"/>
        <v>2.9773314704913501E-2</v>
      </c>
      <c r="AH52" s="32">
        <f>Chhattisgarh!$F52/1000</f>
        <v>73.28226832580566</v>
      </c>
      <c r="AI52" s="106">
        <f t="shared" si="37"/>
        <v>1.6688568584968803E-2</v>
      </c>
      <c r="AJ52" s="32">
        <f>'Madhya Pradesh'!$F52/1000</f>
        <v>210.03100930786132</v>
      </c>
      <c r="AK52" s="106">
        <f t="shared" si="38"/>
        <v>1.7999232898373105E-2</v>
      </c>
      <c r="AL52" s="32">
        <f>Gujarat!$F52/1000</f>
        <v>147.61834241485596</v>
      </c>
      <c r="AM52" s="106">
        <f t="shared" si="39"/>
        <v>2.2619775668945834E-2</v>
      </c>
      <c r="AN52" s="32">
        <f>Maharashtra!$F52/1000</f>
        <v>302.63979370880128</v>
      </c>
      <c r="AO52" s="106">
        <f t="shared" si="40"/>
        <v>2.3907105522730916E-2</v>
      </c>
      <c r="AP52" s="32">
        <f>'Andhra Pradesh'!$F52/1000</f>
        <v>263.60953799438477</v>
      </c>
      <c r="AQ52" s="106">
        <f t="shared" si="41"/>
        <v>3.9161710342092766E-2</v>
      </c>
      <c r="AR52" s="32">
        <f>Karnataka!$F52/1000</f>
        <v>137.95007829284668</v>
      </c>
      <c r="AS52" s="106">
        <f t="shared" si="42"/>
        <v>1.5274117428468969E-2</v>
      </c>
      <c r="AT52" s="32">
        <f>Kerala!$F52/1000</f>
        <v>3.8255796813964844</v>
      </c>
      <c r="AU52" s="106">
        <f t="shared" si="43"/>
        <v>1.1013981326421674E-3</v>
      </c>
      <c r="AV52" s="32">
        <f>'Tamil Nadu'!$F52/1000</f>
        <v>60.947894668579103</v>
      </c>
      <c r="AW52" s="106">
        <f t="shared" si="44"/>
        <v>8.8555611564332341E-3</v>
      </c>
      <c r="AX52" s="32">
        <f>'NE cluster states'!$F52/1000</f>
        <v>33.235522129058836</v>
      </c>
      <c r="AY52" s="113">
        <f t="shared" si="45"/>
        <v>2.7537280610664825E-2</v>
      </c>
      <c r="AZ52" s="32">
        <f>'Remaining states'!$F52/1000</f>
        <v>21.081923278808596</v>
      </c>
      <c r="BA52" s="113">
        <f t="shared" si="52"/>
        <v>9.6906908767492514E-3</v>
      </c>
    </row>
    <row r="53" spans="1:53">
      <c r="A53" s="249" t="s">
        <v>184</v>
      </c>
      <c r="B53" s="11"/>
      <c r="C53" s="37" t="s">
        <v>71</v>
      </c>
      <c r="D53" s="86" t="s">
        <v>182</v>
      </c>
      <c r="F53" s="18">
        <f>India!$F53/1000</f>
        <v>1797.8288522949219</v>
      </c>
      <c r="G53" s="106">
        <f t="shared" si="24"/>
        <v>1.2797753909632271E-2</v>
      </c>
      <c r="H53" s="18">
        <f>Rural!$F53/1000</f>
        <v>1365.4827802734376</v>
      </c>
      <c r="I53" s="106">
        <f t="shared" si="25"/>
        <v>1.2651834563472327E-2</v>
      </c>
      <c r="J53" s="18">
        <f>Urban!$F53/1000</f>
        <v>400.74019268798827</v>
      </c>
      <c r="K53" s="106">
        <f t="shared" si="51"/>
        <v>1.2208851936086571E-2</v>
      </c>
      <c r="L53" s="18">
        <f>'J &amp; K'!$F53/1000</f>
        <v>15.3595078125</v>
      </c>
      <c r="M53" s="106">
        <f t="shared" si="26"/>
        <v>1.7995481147733038E-2</v>
      </c>
      <c r="N53" s="18">
        <f>Punjab!$F53/1000</f>
        <v>18.330247314453125</v>
      </c>
      <c r="O53" s="106">
        <f t="shared" si="27"/>
        <v>5.5752822202541508E-3</v>
      </c>
      <c r="P53" s="18">
        <f>Haryana!$F53/1000</f>
        <v>37.903661621093747</v>
      </c>
      <c r="Q53" s="106">
        <f t="shared" si="28"/>
        <v>1.353692692860182E-2</v>
      </c>
      <c r="R53" s="18">
        <f>Delhi!$F53/1000</f>
        <v>11.557908111572265</v>
      </c>
      <c r="S53" s="106">
        <f t="shared" si="29"/>
        <v>7.9495635612670153E-3</v>
      </c>
      <c r="T53" s="18">
        <f>Rajasthan!$F53/1000</f>
        <v>65.305265014648441</v>
      </c>
      <c r="U53" s="106">
        <f t="shared" si="30"/>
        <v>8.6757915767164562E-3</v>
      </c>
      <c r="V53" s="18">
        <f>'Uttar Pradesh'!$F53/1000</f>
        <v>133.92792919921874</v>
      </c>
      <c r="W53" s="106">
        <f t="shared" si="31"/>
        <v>4.6321605229251838E-3</v>
      </c>
      <c r="X53" s="18">
        <f>Bihar!$F53/1000</f>
        <v>39.730218505859376</v>
      </c>
      <c r="Y53" s="106">
        <f t="shared" si="32"/>
        <v>4.3900237810837782E-3</v>
      </c>
      <c r="Z53" s="18">
        <f>Assam!$F53/1000</f>
        <v>3.0863044433593751</v>
      </c>
      <c r="AA53" s="106">
        <f t="shared" si="33"/>
        <v>8.0400203167482352E-4</v>
      </c>
      <c r="AB53" s="18">
        <f>'West Bengal'!$F53/1000</f>
        <v>100.64346411132813</v>
      </c>
      <c r="AC53" s="106">
        <f t="shared" si="34"/>
        <v>1.5067902203182767E-2</v>
      </c>
      <c r="AD53" s="18">
        <f>Jharkhand!$F53/1000</f>
        <v>0.36453713989257813</v>
      </c>
      <c r="AE53" s="106">
        <f t="shared" si="35"/>
        <v>1.0382779986920454E-4</v>
      </c>
      <c r="AF53" s="18">
        <f>Odisha!$F53/1000</f>
        <v>59.051250732421877</v>
      </c>
      <c r="AG53" s="106">
        <f t="shared" si="36"/>
        <v>7.5517546580685354E-3</v>
      </c>
      <c r="AH53" s="18">
        <f>Chhattisgarh!$F53/1000</f>
        <v>28.556236572265625</v>
      </c>
      <c r="AI53" s="106">
        <f t="shared" si="37"/>
        <v>6.5031108268387523E-3</v>
      </c>
      <c r="AJ53" s="18">
        <f>'Madhya Pradesh'!$F53/1000</f>
        <v>163.68516430664062</v>
      </c>
      <c r="AK53" s="106">
        <f t="shared" si="38"/>
        <v>1.4027487674666038E-2</v>
      </c>
      <c r="AL53" s="18">
        <f>Gujarat!$F53/1000</f>
        <v>74.733693847656255</v>
      </c>
      <c r="AM53" s="106">
        <f t="shared" si="39"/>
        <v>1.1451553798070139E-2</v>
      </c>
      <c r="AN53" s="18">
        <f>Maharashtra!$F53/1000</f>
        <v>190.95152563476563</v>
      </c>
      <c r="AO53" s="106">
        <f t="shared" si="40"/>
        <v>1.5084263100804641E-2</v>
      </c>
      <c r="AP53" s="18">
        <f>'Andhra Pradesh'!$F53/1000</f>
        <v>150.75316015625</v>
      </c>
      <c r="AQ53" s="106">
        <f t="shared" si="41"/>
        <v>2.2395819347477253E-2</v>
      </c>
      <c r="AR53" s="18">
        <f>Karnataka!$F53/1000</f>
        <v>176.80493212890624</v>
      </c>
      <c r="AS53" s="106">
        <f t="shared" si="42"/>
        <v>1.9576207050325645E-2</v>
      </c>
      <c r="AT53" s="18">
        <f>Kerala!$F53/1000</f>
        <v>33.798041503906248</v>
      </c>
      <c r="AU53" s="106">
        <f t="shared" si="43"/>
        <v>9.7305775593664323E-3</v>
      </c>
      <c r="AV53" s="18">
        <f>'Tamil Nadu'!$F53/1000</f>
        <v>442.15640527343749</v>
      </c>
      <c r="AW53" s="106">
        <f t="shared" si="44"/>
        <v>6.4244107346110038E-2</v>
      </c>
      <c r="AX53" s="18">
        <f>'NE cluster states'!$F53/1000</f>
        <v>20.452347808837892</v>
      </c>
      <c r="AY53" s="113">
        <f t="shared" si="45"/>
        <v>1.6945785854420505E-2</v>
      </c>
      <c r="AZ53" s="18">
        <f>'Remaining states'!$F53/1000</f>
        <v>30.672094787597658</v>
      </c>
      <c r="BA53" s="113">
        <f t="shared" si="52"/>
        <v>1.4098988275312542E-2</v>
      </c>
    </row>
    <row r="54" spans="1:53">
      <c r="A54" s="248"/>
      <c r="B54" s="63" t="s">
        <v>56</v>
      </c>
      <c r="C54" s="63"/>
      <c r="D54" s="63"/>
      <c r="E54" s="64"/>
      <c r="F54" s="73">
        <f>India!$F54/1000</f>
        <v>8141.1875274810791</v>
      </c>
      <c r="G54" s="105">
        <f t="shared" si="24"/>
        <v>5.7952632352002632E-2</v>
      </c>
      <c r="H54" s="73">
        <f>Rural!$F54/1000</f>
        <v>6355.29915246582</v>
      </c>
      <c r="I54" s="105">
        <f t="shared" si="25"/>
        <v>5.8884809563304871E-2</v>
      </c>
      <c r="J54" s="73">
        <f>Urban!$F54/1000</f>
        <v>1791.6549330902099</v>
      </c>
      <c r="K54" s="105">
        <f t="shared" si="51"/>
        <v>5.4584117584852161E-2</v>
      </c>
      <c r="L54" s="73">
        <f>'J &amp; K'!$F54/1000</f>
        <v>53.261247475862504</v>
      </c>
      <c r="M54" s="105">
        <f t="shared" si="26"/>
        <v>6.2401854705044932E-2</v>
      </c>
      <c r="N54" s="73">
        <f>Punjab!$F54/1000</f>
        <v>181.95635671401024</v>
      </c>
      <c r="O54" s="105">
        <f t="shared" si="27"/>
        <v>5.5343390792657689E-2</v>
      </c>
      <c r="P54" s="73">
        <f>Haryana!$F54/1000</f>
        <v>146.48532421255112</v>
      </c>
      <c r="Q54" s="105">
        <f t="shared" si="28"/>
        <v>5.2315819769621276E-2</v>
      </c>
      <c r="R54" s="73">
        <f>Delhi!$F54/1000</f>
        <v>51.268759259223941</v>
      </c>
      <c r="S54" s="105">
        <f t="shared" si="29"/>
        <v>3.5262805042586123E-2</v>
      </c>
      <c r="T54" s="73">
        <f>Rajasthan!$F54/1000</f>
        <v>393.80200385665893</v>
      </c>
      <c r="U54" s="105">
        <f t="shared" si="30"/>
        <v>5.2316518540845174E-2</v>
      </c>
      <c r="V54" s="73">
        <f>'Uttar Pradesh'!$F54/1000</f>
        <v>1715.6108634567261</v>
      </c>
      <c r="W54" s="105">
        <f t="shared" si="31"/>
        <v>5.9337771904056237E-2</v>
      </c>
      <c r="X54" s="73">
        <f>Bihar!$F54/1000</f>
        <v>799.0428143367767</v>
      </c>
      <c r="Y54" s="105">
        <f t="shared" si="32"/>
        <v>8.8290905234393063E-2</v>
      </c>
      <c r="Z54" s="73">
        <f>Assam!$F54/1000</f>
        <v>112.78552990150452</v>
      </c>
      <c r="AA54" s="105">
        <f t="shared" si="33"/>
        <v>2.9381351337338647E-2</v>
      </c>
      <c r="AB54" s="73">
        <f>'West Bengal'!$F54/1000</f>
        <v>401.05357141304017</v>
      </c>
      <c r="AC54" s="105">
        <f t="shared" si="34"/>
        <v>6.0043998342547901E-2</v>
      </c>
      <c r="AD54" s="73">
        <f>Jharkhand!$F54/1000</f>
        <v>350.01880979228019</v>
      </c>
      <c r="AE54" s="105">
        <f t="shared" si="35"/>
        <v>9.9692675880101583E-2</v>
      </c>
      <c r="AF54" s="73">
        <f>Odisha!$F54/1000</f>
        <v>288.14862415647508</v>
      </c>
      <c r="AG54" s="105">
        <f t="shared" si="36"/>
        <v>3.6849815841325781E-2</v>
      </c>
      <c r="AH54" s="73">
        <f>Chhattisgarh!$F54/1000</f>
        <v>183.13517883825301</v>
      </c>
      <c r="AI54" s="105">
        <f t="shared" si="37"/>
        <v>4.1705368326958273E-2</v>
      </c>
      <c r="AJ54" s="73">
        <f>'Madhya Pradesh'!$F54/1000</f>
        <v>554.41195789527887</v>
      </c>
      <c r="AK54" s="105">
        <f t="shared" si="38"/>
        <v>4.7511983990768933E-2</v>
      </c>
      <c r="AL54" s="73">
        <f>Gujarat!$F54/1000</f>
        <v>354.66296114826201</v>
      </c>
      <c r="AM54" s="105">
        <f t="shared" si="39"/>
        <v>5.434552703966946E-2</v>
      </c>
      <c r="AN54" s="73">
        <f>Maharashtra!$F54/1000</f>
        <v>649.51823246479034</v>
      </c>
      <c r="AO54" s="105">
        <f t="shared" si="40"/>
        <v>5.1308853776891233E-2</v>
      </c>
      <c r="AP54" s="73">
        <f>'Andhra Pradesh'!$F54/1000</f>
        <v>573.12197875404354</v>
      </c>
      <c r="AQ54" s="105">
        <f t="shared" si="41"/>
        <v>8.5142734566497333E-2</v>
      </c>
      <c r="AR54" s="73">
        <f>Karnataka!$F54/1000</f>
        <v>393.43207550239561</v>
      </c>
      <c r="AS54" s="105">
        <f t="shared" si="42"/>
        <v>4.3561611531622232E-2</v>
      </c>
      <c r="AT54" s="73">
        <f>Kerala!$F54/1000</f>
        <v>155.45059943449496</v>
      </c>
      <c r="AU54" s="105">
        <f t="shared" si="43"/>
        <v>4.4754785991742554E-2</v>
      </c>
      <c r="AV54" s="73">
        <f>'Tamil Nadu'!$F54/1000</f>
        <v>518.31364474964141</v>
      </c>
      <c r="AW54" s="105">
        <f t="shared" si="44"/>
        <v>7.5309544394493291E-2</v>
      </c>
      <c r="AX54" s="73">
        <f>'NE cluster states'!$F54/1000</f>
        <v>60.895283442020414</v>
      </c>
      <c r="AY54" s="112">
        <f t="shared" si="45"/>
        <v>5.0454766484403467E-2</v>
      </c>
      <c r="AZ54" s="73">
        <f>'Remaining states'!$F54/1000</f>
        <v>204.81351423585414</v>
      </c>
      <c r="BA54" s="112">
        <f t="shared" si="52"/>
        <v>9.4146270603092302E-2</v>
      </c>
    </row>
    <row r="55" spans="1:53">
      <c r="A55" s="249" t="s">
        <v>119</v>
      </c>
      <c r="B55" s="6"/>
      <c r="C55" s="38" t="s">
        <v>72</v>
      </c>
      <c r="D55" s="86" t="s">
        <v>225</v>
      </c>
      <c r="E55" s="6"/>
      <c r="F55" s="32">
        <f>India!$F55/1000</f>
        <v>1671.8018227539062</v>
      </c>
      <c r="G55" s="106">
        <f t="shared" si="24"/>
        <v>1.1900636863163101E-2</v>
      </c>
      <c r="H55" s="32">
        <f>Rural!$F55/1000</f>
        <v>1194.8745682373046</v>
      </c>
      <c r="I55" s="106">
        <f t="shared" si="25"/>
        <v>1.1071069939389172E-2</v>
      </c>
      <c r="J55" s="32">
        <f>Urban!$F55/1000</f>
        <v>476.92722668457031</v>
      </c>
      <c r="K55" s="106">
        <f t="shared" si="51"/>
        <v>1.4529947335264744E-2</v>
      </c>
      <c r="L55" s="32">
        <f>'J &amp; K'!$F55/1000</f>
        <v>17.552425722599029</v>
      </c>
      <c r="M55" s="106">
        <f t="shared" si="26"/>
        <v>2.0564744003773085E-2</v>
      </c>
      <c r="N55" s="32">
        <f>Punjab!$F55/1000</f>
        <v>55.323614601135255</v>
      </c>
      <c r="O55" s="106">
        <f t="shared" si="27"/>
        <v>1.6827092376582298E-2</v>
      </c>
      <c r="P55" s="32">
        <f>Haryana!$F55/1000</f>
        <v>43.327201205253601</v>
      </c>
      <c r="Q55" s="106">
        <f t="shared" si="28"/>
        <v>1.547389174691092E-2</v>
      </c>
      <c r="R55" s="32">
        <f>Delhi!$F55/1000</f>
        <v>12.101433662891388</v>
      </c>
      <c r="S55" s="106">
        <f t="shared" si="29"/>
        <v>8.3234020513877228E-3</v>
      </c>
      <c r="T55" s="32">
        <f>Rajasthan!$F55/1000</f>
        <v>95.64418592071533</v>
      </c>
      <c r="U55" s="106">
        <f t="shared" si="30"/>
        <v>1.2706311235192402E-2</v>
      </c>
      <c r="V55" s="32">
        <f>'Uttar Pradesh'!$F55/1000</f>
        <v>333.30475048828123</v>
      </c>
      <c r="W55" s="106">
        <f t="shared" si="31"/>
        <v>1.1527999548314162E-2</v>
      </c>
      <c r="X55" s="32">
        <f>Bihar!$F55/1000</f>
        <v>97.944836505889896</v>
      </c>
      <c r="Y55" s="106">
        <f t="shared" si="32"/>
        <v>1.0822496771111544E-2</v>
      </c>
      <c r="Z55" s="32">
        <f>Assam!$F55/1000</f>
        <v>24.528920858860015</v>
      </c>
      <c r="AA55" s="106">
        <f t="shared" si="33"/>
        <v>6.3899406449508273E-3</v>
      </c>
      <c r="AB55" s="32">
        <f>'West Bengal'!$F55/1000</f>
        <v>88.665838882446295</v>
      </c>
      <c r="AC55" s="106">
        <f t="shared" si="34"/>
        <v>1.3274664190473583E-2</v>
      </c>
      <c r="AD55" s="32">
        <f>Jharkhand!$F55/1000</f>
        <v>42.647925204277037</v>
      </c>
      <c r="AE55" s="106">
        <f t="shared" si="35"/>
        <v>1.2147020861170239E-2</v>
      </c>
      <c r="AF55" s="32">
        <f>Odisha!$F55/1000</f>
        <v>39.107096082687377</v>
      </c>
      <c r="AG55" s="106">
        <f t="shared" si="36"/>
        <v>5.0012013520963385E-3</v>
      </c>
      <c r="AH55" s="32">
        <f>Chhattisgarh!$F55/1000</f>
        <v>34.015871129989627</v>
      </c>
      <c r="AI55" s="106">
        <f t="shared" si="37"/>
        <v>7.7464332272912237E-3</v>
      </c>
      <c r="AJ55" s="32">
        <f>'Madhya Pradesh'!$F55/1000</f>
        <v>113.61976436614991</v>
      </c>
      <c r="AK55" s="106">
        <f t="shared" si="38"/>
        <v>9.7369841121268189E-3</v>
      </c>
      <c r="AL55" s="32">
        <f>Gujarat!$F55/1000</f>
        <v>76.276815170288089</v>
      </c>
      <c r="AM55" s="106">
        <f t="shared" si="39"/>
        <v>1.1688008547370902E-2</v>
      </c>
      <c r="AN55" s="32">
        <f>Maharashtra!$F55/1000</f>
        <v>132.15748810768127</v>
      </c>
      <c r="AO55" s="106">
        <f t="shared" si="40"/>
        <v>1.0439813532418189E-2</v>
      </c>
      <c r="AP55" s="32">
        <f>'Andhra Pradesh'!$F55/1000</f>
        <v>141.28316863250731</v>
      </c>
      <c r="AQ55" s="106">
        <f t="shared" si="41"/>
        <v>2.0988961811833819E-2</v>
      </c>
      <c r="AR55" s="32">
        <f>Karnataka!$F55/1000</f>
        <v>86.016518711090086</v>
      </c>
      <c r="AS55" s="106">
        <f t="shared" si="42"/>
        <v>9.5239265090682878E-3</v>
      </c>
      <c r="AT55" s="32">
        <f>Kerala!$F55/1000</f>
        <v>48.914026771545409</v>
      </c>
      <c r="AU55" s="106">
        <f t="shared" si="43"/>
        <v>1.4082524018039293E-2</v>
      </c>
      <c r="AV55" s="32">
        <f>'Tamil Nadu'!$F55/1000</f>
        <v>124.91987167739867</v>
      </c>
      <c r="AW55" s="106">
        <f t="shared" si="44"/>
        <v>1.815051314419399E-2</v>
      </c>
      <c r="AX55" s="32">
        <f>'NE cluster states'!$F55/1000</f>
        <v>16.151884788513183</v>
      </c>
      <c r="AY55" s="113">
        <f t="shared" si="45"/>
        <v>1.3382638674526262E-2</v>
      </c>
      <c r="AZ55" s="32">
        <f>'Remaining states'!$F55/1000</f>
        <v>48.298897102355959</v>
      </c>
      <c r="BA55" s="113">
        <f t="shared" si="52"/>
        <v>2.2201469729155692E-2</v>
      </c>
    </row>
    <row r="56" spans="1:53">
      <c r="A56" s="249" t="s">
        <v>120</v>
      </c>
      <c r="B56" s="6"/>
      <c r="C56" s="38" t="s">
        <v>73</v>
      </c>
      <c r="D56" s="86" t="s">
        <v>27</v>
      </c>
      <c r="E56" s="6"/>
      <c r="F56" s="32">
        <f>India!$F56/1000</f>
        <v>3136.6263828125002</v>
      </c>
      <c r="G56" s="106">
        <f t="shared" si="24"/>
        <v>2.2327916532462796E-2</v>
      </c>
      <c r="H56" s="32">
        <f>Rural!$F56/1000</f>
        <v>2341.0290878906249</v>
      </c>
      <c r="I56" s="106">
        <f t="shared" si="25"/>
        <v>2.1690725914784253E-2</v>
      </c>
      <c r="J56" s="32">
        <f>Urban!$F56/1000</f>
        <v>795.59732031249996</v>
      </c>
      <c r="K56" s="106">
        <f t="shared" si="51"/>
        <v>2.4238471862005718E-2</v>
      </c>
      <c r="L56" s="32">
        <f>'J &amp; K'!$F56/1000</f>
        <v>21.771122146606444</v>
      </c>
      <c r="M56" s="106">
        <f t="shared" si="26"/>
        <v>2.5507446132838084E-2</v>
      </c>
      <c r="N56" s="32">
        <f>Punjab!$F56/1000</f>
        <v>58.345469909667969</v>
      </c>
      <c r="O56" s="106">
        <f t="shared" si="27"/>
        <v>1.7746212336330953E-2</v>
      </c>
      <c r="P56" s="32">
        <f>Haryana!$F56/1000</f>
        <v>39.570528442382809</v>
      </c>
      <c r="Q56" s="106">
        <f t="shared" si="28"/>
        <v>1.4132232326403905E-2</v>
      </c>
      <c r="R56" s="32">
        <f>Delhi!$F56/1000</f>
        <v>22.844250938415527</v>
      </c>
      <c r="S56" s="106">
        <f t="shared" si="29"/>
        <v>1.5712343712322861E-2</v>
      </c>
      <c r="T56" s="32">
        <f>Rajasthan!$F56/1000</f>
        <v>102.70439733886718</v>
      </c>
      <c r="U56" s="106">
        <f t="shared" si="30"/>
        <v>1.3644258929573546E-2</v>
      </c>
      <c r="V56" s="32">
        <f>'Uttar Pradesh'!$F56/1000</f>
        <v>637.90977392578122</v>
      </c>
      <c r="W56" s="106">
        <f t="shared" si="31"/>
        <v>2.2063362658073338E-2</v>
      </c>
      <c r="X56" s="32">
        <f>Bihar!$F56/1000</f>
        <v>307.02806469726562</v>
      </c>
      <c r="Y56" s="106">
        <f t="shared" si="32"/>
        <v>3.3925323246896906E-2</v>
      </c>
      <c r="Z56" s="32">
        <f>Assam!$F56/1000</f>
        <v>27.664044158935546</v>
      </c>
      <c r="AA56" s="106">
        <f t="shared" si="33"/>
        <v>7.206660300795322E-3</v>
      </c>
      <c r="AB56" s="32">
        <f>'West Bengal'!$F56/1000</f>
        <v>125.57540606689453</v>
      </c>
      <c r="AC56" s="106">
        <f t="shared" si="34"/>
        <v>1.8800604236435012E-2</v>
      </c>
      <c r="AD56" s="32">
        <f>Jharkhand!$F56/1000</f>
        <v>209.56531518554686</v>
      </c>
      <c r="AE56" s="106">
        <f t="shared" si="35"/>
        <v>5.968858375040631E-2</v>
      </c>
      <c r="AF56" s="32">
        <f>Odisha!$F56/1000</f>
        <v>103.98451354980469</v>
      </c>
      <c r="AG56" s="106">
        <f t="shared" si="36"/>
        <v>1.3298033908290804E-2</v>
      </c>
      <c r="AH56" s="32">
        <f>Chhattisgarh!$F56/1000</f>
        <v>62.312280639648435</v>
      </c>
      <c r="AI56" s="106">
        <f t="shared" si="37"/>
        <v>1.4190373645604043E-2</v>
      </c>
      <c r="AJ56" s="32">
        <f>'Madhya Pradesh'!$F56/1000</f>
        <v>156.75644885253905</v>
      </c>
      <c r="AK56" s="106">
        <f t="shared" si="38"/>
        <v>1.3433710767361223E-2</v>
      </c>
      <c r="AL56" s="32">
        <f>Gujarat!$F56/1000</f>
        <v>124.39926440429687</v>
      </c>
      <c r="AM56" s="106">
        <f t="shared" si="39"/>
        <v>1.906188220362981E-2</v>
      </c>
      <c r="AN56" s="32">
        <f>Maharashtra!$F56/1000</f>
        <v>287.15141638183593</v>
      </c>
      <c r="AO56" s="106">
        <f t="shared" si="40"/>
        <v>2.2683597316510297E-2</v>
      </c>
      <c r="AP56" s="32">
        <f>'Andhra Pradesh'!$F56/1000</f>
        <v>214.43445111083983</v>
      </c>
      <c r="AQ56" s="106">
        <f t="shared" si="41"/>
        <v>3.1856282309281399E-2</v>
      </c>
      <c r="AR56" s="32">
        <f>Karnataka!$F56/1000</f>
        <v>181.28512884521484</v>
      </c>
      <c r="AS56" s="106">
        <f t="shared" si="42"/>
        <v>2.0072263678885652E-2</v>
      </c>
      <c r="AT56" s="32">
        <f>Kerala!$F56/1000</f>
        <v>63.914951171875003</v>
      </c>
      <c r="AU56" s="106">
        <f t="shared" si="43"/>
        <v>1.840134403968845E-2</v>
      </c>
      <c r="AV56" s="32">
        <f>'Tamil Nadu'!$F56/1000</f>
        <v>257.09852001953124</v>
      </c>
      <c r="AW56" s="106">
        <f t="shared" si="44"/>
        <v>3.7355706536573489E-2</v>
      </c>
      <c r="AX56" s="32">
        <f>'NE cluster states'!$F56/1000</f>
        <v>20.055311969757081</v>
      </c>
      <c r="AY56" s="113">
        <f t="shared" si="45"/>
        <v>1.6616821944336488E-2</v>
      </c>
      <c r="AZ56" s="32">
        <f>'Remaining states'!$F56/1000</f>
        <v>112.25610943603516</v>
      </c>
      <c r="BA56" s="113">
        <f t="shared" si="52"/>
        <v>5.1600569890349619E-2</v>
      </c>
    </row>
    <row r="57" spans="1:53">
      <c r="A57" s="249" t="s">
        <v>121</v>
      </c>
      <c r="B57" s="6"/>
      <c r="C57" s="38" t="s">
        <v>74</v>
      </c>
      <c r="D57" s="86" t="s">
        <v>28</v>
      </c>
      <c r="E57" s="6"/>
      <c r="F57" s="32">
        <f>India!$F57/1000</f>
        <v>39.535196792602541</v>
      </c>
      <c r="G57" s="106">
        <f t="shared" si="24"/>
        <v>2.8142930216897569E-4</v>
      </c>
      <c r="H57" s="32">
        <f>Rural!$F57/1000</f>
        <v>34.355411926269532</v>
      </c>
      <c r="I57" s="106">
        <f t="shared" si="25"/>
        <v>3.1831890839668144E-4</v>
      </c>
      <c r="J57" s="32">
        <f>Urban!$F57/1000</f>
        <v>5.1975800361633304</v>
      </c>
      <c r="K57" s="106">
        <f t="shared" si="51"/>
        <v>1.5834819228348297E-4</v>
      </c>
      <c r="L57" s="32">
        <f>'J &amp; K'!$F57/1000</f>
        <v>0.16786474108695984</v>
      </c>
      <c r="M57" s="106">
        <f t="shared" si="26"/>
        <v>1.9667341040323282E-4</v>
      </c>
      <c r="N57" s="32">
        <f>Punjab!$F57/1000</f>
        <v>0.6213080632686615</v>
      </c>
      <c r="O57" s="106">
        <f t="shared" si="27"/>
        <v>1.8897550802334363E-4</v>
      </c>
      <c r="P57" s="32">
        <f>Haryana!$F57/1000</f>
        <v>0.59004614686965939</v>
      </c>
      <c r="Q57" s="106">
        <f t="shared" si="28"/>
        <v>2.1072928664582017E-4</v>
      </c>
      <c r="R57" s="32">
        <f>Delhi!$F57/1000</f>
        <v>0.11552335977554322</v>
      </c>
      <c r="S57" s="106">
        <f t="shared" si="29"/>
        <v>7.9457310309232935E-5</v>
      </c>
      <c r="T57" s="32">
        <f>Rajasthan!$F57/1000</f>
        <v>2.6456229362487793</v>
      </c>
      <c r="U57" s="106">
        <f t="shared" si="30"/>
        <v>3.5147048527138698E-4</v>
      </c>
      <c r="V57" s="32">
        <f>'Uttar Pradesh'!$F57/1000</f>
        <v>4.2182452926635738</v>
      </c>
      <c r="W57" s="106">
        <f t="shared" si="31"/>
        <v>1.4589629987951145E-4</v>
      </c>
      <c r="X57" s="32">
        <f>Bihar!$F57/1000</f>
        <v>1.9042103214263917</v>
      </c>
      <c r="Y57" s="106">
        <f t="shared" si="32"/>
        <v>2.1040731487580893E-4</v>
      </c>
      <c r="Z57" s="32">
        <f>Assam!$F57/1000</f>
        <v>0.97273743772506716</v>
      </c>
      <c r="AA57" s="106">
        <f t="shared" si="33"/>
        <v>2.5340431916879723E-4</v>
      </c>
      <c r="AB57" s="32">
        <f>'West Bengal'!$F57/1000</f>
        <v>3.4545783081054688</v>
      </c>
      <c r="AC57" s="106">
        <f t="shared" si="34"/>
        <v>5.1720445594152429E-4</v>
      </c>
      <c r="AD57" s="32">
        <f>Jharkhand!$F57/1000</f>
        <v>1.5909611642360688</v>
      </c>
      <c r="AE57" s="106">
        <f t="shared" si="35"/>
        <v>4.5313900638123254E-4</v>
      </c>
      <c r="AF57" s="32">
        <f>Odisha!$F57/1000</f>
        <v>1.8203672499656678</v>
      </c>
      <c r="AG57" s="106">
        <f t="shared" si="36"/>
        <v>2.3279721748172759E-4</v>
      </c>
      <c r="AH57" s="32">
        <f>Chhattisgarh!$F57/1000</f>
        <v>1.1948788285255432</v>
      </c>
      <c r="AI57" s="106">
        <f t="shared" si="37"/>
        <v>2.7210971679971505E-4</v>
      </c>
      <c r="AJ57" s="32">
        <f>'Madhya Pradesh'!$F57/1000</f>
        <v>4.5922432270050049</v>
      </c>
      <c r="AK57" s="106">
        <f t="shared" si="38"/>
        <v>3.9354596086181717E-4</v>
      </c>
      <c r="AL57" s="32">
        <f>Gujarat!$F57/1000</f>
        <v>1.909757695198059</v>
      </c>
      <c r="AM57" s="106">
        <f t="shared" si="39"/>
        <v>2.9263497977793143E-4</v>
      </c>
      <c r="AN57" s="32">
        <f>Maharashtra!$F57/1000</f>
        <v>4.6470821409225467</v>
      </c>
      <c r="AO57" s="106">
        <f t="shared" si="40"/>
        <v>3.6709740564630413E-4</v>
      </c>
      <c r="AP57" s="32">
        <f>'Andhra Pradesh'!$F57/1000</f>
        <v>2.4589835720062254</v>
      </c>
      <c r="AQ57" s="106">
        <f t="shared" si="41"/>
        <v>3.6530545562021236E-4</v>
      </c>
      <c r="AR57" s="32">
        <f>Karnataka!$F57/1000</f>
        <v>2.6887689132690431</v>
      </c>
      <c r="AS57" s="106">
        <f t="shared" si="42"/>
        <v>2.977060442989096E-4</v>
      </c>
      <c r="AT57" s="32">
        <f>Kerala!$F57/1000</f>
        <v>1.2960927854776383</v>
      </c>
      <c r="AU57" s="106">
        <f t="shared" si="43"/>
        <v>3.7314976880443865E-4</v>
      </c>
      <c r="AV57" s="32">
        <f>'Tamil Nadu'!$F57/1000</f>
        <v>1.9020864572525025</v>
      </c>
      <c r="AW57" s="106">
        <f t="shared" si="44"/>
        <v>2.763679211335694E-4</v>
      </c>
      <c r="AX57" s="32">
        <f>'NE cluster states'!$F57/1000</f>
        <v>0.33163833332061765</v>
      </c>
      <c r="AY57" s="113">
        <f t="shared" si="45"/>
        <v>2.747788288217771E-4</v>
      </c>
      <c r="AZ57" s="32">
        <f>'Remaining states'!$F57/1000</f>
        <v>0.41220917332172397</v>
      </c>
      <c r="BA57" s="113">
        <f t="shared" si="52"/>
        <v>1.8947947122246279E-4</v>
      </c>
    </row>
    <row r="58" spans="1:53">
      <c r="A58" s="249" t="s">
        <v>122</v>
      </c>
      <c r="B58" s="6"/>
      <c r="C58" s="38" t="s">
        <v>75</v>
      </c>
      <c r="D58" s="86" t="s">
        <v>117</v>
      </c>
      <c r="E58" s="6"/>
      <c r="F58" s="32">
        <f>India!$F58/1000</f>
        <v>1258.6083791503906</v>
      </c>
      <c r="G58" s="106">
        <f t="shared" si="24"/>
        <v>8.9593401977095099E-3</v>
      </c>
      <c r="H58" s="32">
        <f>Rural!$F58/1000</f>
        <v>1162.6223503417968</v>
      </c>
      <c r="I58" s="106">
        <f t="shared" si="25"/>
        <v>1.0772238104221456E-2</v>
      </c>
      <c r="J58" s="32">
        <f>Urban!$F58/1000</f>
        <v>101.51648553466796</v>
      </c>
      <c r="K58" s="106">
        <f t="shared" si="51"/>
        <v>3.0927762265404155E-3</v>
      </c>
      <c r="L58" s="32">
        <f>'J &amp; K'!$F58/1000</f>
        <v>1.6217963867187499</v>
      </c>
      <c r="M58" s="106">
        <f t="shared" si="26"/>
        <v>1.9001264011147051E-3</v>
      </c>
      <c r="N58" s="32">
        <f>Punjab!$F58/1000</f>
        <v>19.294941284179689</v>
      </c>
      <c r="O58" s="106">
        <f t="shared" si="27"/>
        <v>5.8687011275463672E-3</v>
      </c>
      <c r="P58" s="32">
        <f>Haryana!$F58/1000</f>
        <v>11.236068771362305</v>
      </c>
      <c r="Q58" s="106">
        <f t="shared" si="28"/>
        <v>4.0128535190919459E-3</v>
      </c>
      <c r="R58" s="32">
        <f>Delhi!$F58/1000</f>
        <v>0.47645983886718751</v>
      </c>
      <c r="S58" s="106">
        <f t="shared" si="29"/>
        <v>3.2771049370719556E-4</v>
      </c>
      <c r="T58" s="32">
        <f>Rajasthan!$F58/1000</f>
        <v>82.490229003906251</v>
      </c>
      <c r="U58" s="106">
        <f t="shared" si="30"/>
        <v>1.095881065321413E-2</v>
      </c>
      <c r="V58" s="32">
        <f>'Uttar Pradesh'!$F58/1000</f>
        <v>310.94531103515624</v>
      </c>
      <c r="W58" s="106">
        <f t="shared" si="31"/>
        <v>1.0754654411352949E-2</v>
      </c>
      <c r="X58" s="32">
        <f>Bihar!$F58/1000</f>
        <v>233.82163500976563</v>
      </c>
      <c r="Y58" s="106">
        <f t="shared" si="32"/>
        <v>2.5836317463831155E-2</v>
      </c>
      <c r="Z58" s="32">
        <f>Assam!$F58/1000</f>
        <v>13.53605467224121</v>
      </c>
      <c r="AA58" s="106">
        <f t="shared" si="33"/>
        <v>3.5262287493250328E-3</v>
      </c>
      <c r="AB58" s="32">
        <f>'West Bengal'!$F58/1000</f>
        <v>57.881505157470706</v>
      </c>
      <c r="AC58" s="106">
        <f t="shared" si="34"/>
        <v>8.6657674871071996E-3</v>
      </c>
      <c r="AD58" s="32">
        <f>Jharkhand!$F58/1000</f>
        <v>48.64104751586914</v>
      </c>
      <c r="AE58" s="106">
        <f t="shared" si="35"/>
        <v>1.3853987410979169E-2</v>
      </c>
      <c r="AF58" s="32">
        <f>Odisha!$F58/1000</f>
        <v>48.625349212646483</v>
      </c>
      <c r="AG58" s="106">
        <f t="shared" si="36"/>
        <v>6.2184408096744807E-3</v>
      </c>
      <c r="AH58" s="32">
        <f>Chhattisgarh!$F58/1000</f>
        <v>15.606331298828126</v>
      </c>
      <c r="AI58" s="106">
        <f t="shared" si="37"/>
        <v>3.5540293196481797E-3</v>
      </c>
      <c r="AJ58" s="32">
        <f>'Madhya Pradesh'!$F58/1000</f>
        <v>76.88196173095703</v>
      </c>
      <c r="AK58" s="106">
        <f t="shared" si="38"/>
        <v>6.5886286955414274E-3</v>
      </c>
      <c r="AL58" s="32">
        <f>Gujarat!$F58/1000</f>
        <v>65.588471954345707</v>
      </c>
      <c r="AM58" s="106">
        <f t="shared" si="39"/>
        <v>1.0050218000056203E-2</v>
      </c>
      <c r="AN58" s="32">
        <f>Maharashtra!$F58/1000</f>
        <v>80.378673645019532</v>
      </c>
      <c r="AO58" s="106">
        <f t="shared" si="40"/>
        <v>6.3495332489474548E-3</v>
      </c>
      <c r="AP58" s="32">
        <f>'Andhra Pradesh'!$F58/1000</f>
        <v>86.195472717285156</v>
      </c>
      <c r="AQ58" s="106">
        <f t="shared" si="41"/>
        <v>1.2805159331624733E-2</v>
      </c>
      <c r="AR58" s="32">
        <f>Karnataka!$F58/1000</f>
        <v>35.564972961425781</v>
      </c>
      <c r="AS58" s="106">
        <f t="shared" si="42"/>
        <v>3.9378272203656273E-3</v>
      </c>
      <c r="AT58" s="32">
        <f>Kerala!$F58/1000</f>
        <v>3.1261244201660157</v>
      </c>
      <c r="AU58" s="106">
        <f t="shared" si="43"/>
        <v>9.0002245032864167E-4</v>
      </c>
      <c r="AV58" s="32">
        <f>'Tamil Nadu'!$F58/1000</f>
        <v>51.130088653564457</v>
      </c>
      <c r="AW58" s="106">
        <f t="shared" si="44"/>
        <v>7.4290609949308195E-3</v>
      </c>
      <c r="AX58" s="32">
        <f>'NE cluster states'!$F58/1000</f>
        <v>3.4493770790100098</v>
      </c>
      <c r="AY58" s="113">
        <f t="shared" si="45"/>
        <v>2.8579802112885847E-3</v>
      </c>
      <c r="AZ58" s="32">
        <f>'Remaining states'!$F58/1000</f>
        <v>12.117260417938233</v>
      </c>
      <c r="BA58" s="113">
        <f t="shared" si="52"/>
        <v>5.5699199465991459E-3</v>
      </c>
    </row>
    <row r="59" spans="1:53">
      <c r="A59" s="249" t="s">
        <v>123</v>
      </c>
      <c r="B59" s="6"/>
      <c r="C59" s="38" t="s">
        <v>76</v>
      </c>
      <c r="D59" s="86" t="s">
        <v>221</v>
      </c>
      <c r="E59" s="6"/>
      <c r="F59" s="32">
        <f>India!$F59/1000</f>
        <v>118.2013150024414</v>
      </c>
      <c r="G59" s="106">
        <f t="shared" si="24"/>
        <v>8.4141009265993225E-4</v>
      </c>
      <c r="H59" s="32">
        <f>Rural!$F59/1000</f>
        <v>94.932255371093746</v>
      </c>
      <c r="I59" s="106">
        <f t="shared" si="25"/>
        <v>8.7959160455459713E-4</v>
      </c>
      <c r="J59" s="32">
        <f>Urban!$F59/1000</f>
        <v>23.269057815551758</v>
      </c>
      <c r="K59" s="106">
        <f t="shared" si="51"/>
        <v>7.0890938005686258E-4</v>
      </c>
      <c r="L59" s="32">
        <f>'J &amp; K'!$F59/1000</f>
        <v>0.29278723144531249</v>
      </c>
      <c r="M59" s="106">
        <f t="shared" si="26"/>
        <v>3.4303489200891805E-4</v>
      </c>
      <c r="N59" s="32">
        <f>Punjab!$F59/1000</f>
        <v>1.2066315059661865</v>
      </c>
      <c r="O59" s="106">
        <f t="shared" si="27"/>
        <v>3.6700602377074239E-4</v>
      </c>
      <c r="P59" s="32">
        <f>Haryana!$F59/1000</f>
        <v>1.5443621158599854</v>
      </c>
      <c r="Q59" s="106">
        <f t="shared" si="28"/>
        <v>5.5155402458698555E-4</v>
      </c>
      <c r="R59" s="32">
        <f>Delhi!$F59/1000</f>
        <v>0.65663396072387692</v>
      </c>
      <c r="S59" s="106">
        <f t="shared" si="29"/>
        <v>4.516347903851676E-4</v>
      </c>
      <c r="T59" s="32">
        <f>Rajasthan!$F59/1000</f>
        <v>4.2976703109741212</v>
      </c>
      <c r="U59" s="106">
        <f t="shared" si="30"/>
        <v>5.7094465316219489E-4</v>
      </c>
      <c r="V59" s="32">
        <f>'Uttar Pradesh'!$F59/1000</f>
        <v>13.908756591796875</v>
      </c>
      <c r="W59" s="106">
        <f t="shared" si="31"/>
        <v>4.8106166945701377E-4</v>
      </c>
      <c r="X59" s="32">
        <f>Bihar!$F59/1000</f>
        <v>1.3376046371459962</v>
      </c>
      <c r="Y59" s="106">
        <f t="shared" si="32"/>
        <v>1.4779974507043918E-4</v>
      </c>
      <c r="Z59" s="32">
        <f>Assam!$F59/1000</f>
        <v>1.4787602920532226</v>
      </c>
      <c r="AA59" s="106">
        <f t="shared" si="33"/>
        <v>3.8522650664907378E-4</v>
      </c>
      <c r="AB59" s="32">
        <f>'West Bengal'!$F59/1000</f>
        <v>10.683330041885377</v>
      </c>
      <c r="AC59" s="106">
        <f t="shared" si="34"/>
        <v>1.5994617603522492E-3</v>
      </c>
      <c r="AD59" s="32">
        <f>Jharkhand!$F59/1000</f>
        <v>1.3033467483520509</v>
      </c>
      <c r="AE59" s="106">
        <f t="shared" si="35"/>
        <v>3.7122040675458315E-4</v>
      </c>
      <c r="AF59" s="32">
        <f>Odisha!$F59/1000</f>
        <v>2.5084372062683107</v>
      </c>
      <c r="AG59" s="106">
        <f t="shared" si="36"/>
        <v>3.2079087440070928E-4</v>
      </c>
      <c r="AH59" s="32">
        <f>Chhattisgarh!$F59/1000</f>
        <v>2.5606564645767214</v>
      </c>
      <c r="AI59" s="106">
        <f t="shared" si="37"/>
        <v>5.831382134849132E-4</v>
      </c>
      <c r="AJ59" s="32">
        <f>'Madhya Pradesh'!$F59/1000</f>
        <v>6.6230230407714847</v>
      </c>
      <c r="AK59" s="106">
        <f t="shared" si="38"/>
        <v>5.6757968547111706E-4</v>
      </c>
      <c r="AL59" s="32">
        <f>Gujarat!$F59/1000</f>
        <v>5.5575801925659176</v>
      </c>
      <c r="AM59" s="106">
        <f t="shared" si="39"/>
        <v>8.5159618487469599E-4</v>
      </c>
      <c r="AN59" s="32">
        <f>Maharashtra!$F59/1000</f>
        <v>11.312815292358398</v>
      </c>
      <c r="AO59" s="106">
        <f t="shared" si="40"/>
        <v>8.9365864825366773E-4</v>
      </c>
      <c r="AP59" s="32">
        <f>'Andhra Pradesh'!$F59/1000</f>
        <v>14.306485195159912</v>
      </c>
      <c r="AQ59" s="106">
        <f t="shared" si="41"/>
        <v>2.1253647856938522E-3</v>
      </c>
      <c r="AR59" s="32">
        <f>Karnataka!$F59/1000</f>
        <v>12.938897329330445</v>
      </c>
      <c r="AS59" s="106">
        <f t="shared" si="42"/>
        <v>1.4326214210879846E-3</v>
      </c>
      <c r="AT59" s="32">
        <f>Kerala!$F59/1000</f>
        <v>7.44085680770874</v>
      </c>
      <c r="AU59" s="106">
        <f t="shared" si="43"/>
        <v>2.1422494042201072E-3</v>
      </c>
      <c r="AV59" s="32">
        <f>'Tamil Nadu'!$F59/1000</f>
        <v>15.122029968261719</v>
      </c>
      <c r="AW59" s="106">
        <f t="shared" si="44"/>
        <v>2.1971892863822816E-3</v>
      </c>
      <c r="AX59" s="32">
        <f>'NE cluster states'!$F59/1000</f>
        <v>1.1190426821708679</v>
      </c>
      <c r="AY59" s="113">
        <f t="shared" si="45"/>
        <v>9.2718243554559224E-4</v>
      </c>
      <c r="AZ59" s="32">
        <f>'Remaining states'!$F59/1000</f>
        <v>2.0016863152980804</v>
      </c>
      <c r="BA59" s="113">
        <f t="shared" si="52"/>
        <v>9.2011165476877494E-4</v>
      </c>
    </row>
    <row r="60" spans="1:53">
      <c r="A60" s="249" t="s">
        <v>124</v>
      </c>
      <c r="B60" s="6"/>
      <c r="C60" s="38" t="s">
        <v>77</v>
      </c>
      <c r="D60" s="86" t="s">
        <v>29</v>
      </c>
      <c r="E60" s="6"/>
      <c r="F60" s="32">
        <f>India!$F60/1000</f>
        <v>274.78690850830077</v>
      </c>
      <c r="G60" s="106">
        <f t="shared" si="24"/>
        <v>1.9560567337590972E-3</v>
      </c>
      <c r="H60" s="32">
        <f>Rural!$F60/1000</f>
        <v>209.93282879638673</v>
      </c>
      <c r="I60" s="106">
        <f t="shared" si="25"/>
        <v>1.9451255319688277E-3</v>
      </c>
      <c r="J60" s="32">
        <f>Urban!$F60/1000</f>
        <v>65.072374279022213</v>
      </c>
      <c r="K60" s="106">
        <f t="shared" si="51"/>
        <v>1.9824789157616316E-3</v>
      </c>
      <c r="L60" s="32">
        <f>'J &amp; K'!$F60/1000</f>
        <v>1.0819740066528321</v>
      </c>
      <c r="M60" s="106">
        <f t="shared" si="26"/>
        <v>1.2676605967290476E-3</v>
      </c>
      <c r="N60" s="32">
        <f>Punjab!$F60/1000</f>
        <v>2.6017992095947267</v>
      </c>
      <c r="O60" s="106">
        <f t="shared" si="27"/>
        <v>7.9135674631553965E-4</v>
      </c>
      <c r="P60" s="32">
        <f>Haryana!$F60/1000</f>
        <v>13.510823654174805</v>
      </c>
      <c r="Q60" s="106">
        <f t="shared" si="28"/>
        <v>4.8252602711608885E-3</v>
      </c>
      <c r="R60" s="32">
        <f>Delhi!$F60/1000</f>
        <v>4.4377042236328128</v>
      </c>
      <c r="S60" s="106">
        <f t="shared" si="29"/>
        <v>3.0522661584885332E-3</v>
      </c>
      <c r="T60" s="32">
        <f>Rajasthan!$F60/1000</f>
        <v>10.105766845703124</v>
      </c>
      <c r="U60" s="106">
        <f t="shared" si="30"/>
        <v>1.3425491322414103E-3</v>
      </c>
      <c r="V60" s="32">
        <f>'Uttar Pradesh'!$F60/1000</f>
        <v>55.051722412109378</v>
      </c>
      <c r="W60" s="106">
        <f t="shared" si="31"/>
        <v>1.9040719646839445E-3</v>
      </c>
      <c r="X60" s="32">
        <f>Bihar!$F60/1000</f>
        <v>9.3056206359863278</v>
      </c>
      <c r="Y60" s="106">
        <f t="shared" si="32"/>
        <v>1.0282323487271819E-3</v>
      </c>
      <c r="Z60" s="32">
        <f>Assam!$F60/1000</f>
        <v>8.7730227050781249</v>
      </c>
      <c r="AA60" s="106">
        <f t="shared" si="33"/>
        <v>2.2854284819466991E-3</v>
      </c>
      <c r="AB60" s="32">
        <f>'West Bengal'!$F60/1000</f>
        <v>12.310524833679199</v>
      </c>
      <c r="AC60" s="106">
        <f t="shared" si="34"/>
        <v>1.8430782952636102E-3</v>
      </c>
      <c r="AD60" s="32">
        <f>Jharkhand!$F60/1000</f>
        <v>6.8078843231201169</v>
      </c>
      <c r="AE60" s="106">
        <f t="shared" si="35"/>
        <v>1.9390278072678809E-3</v>
      </c>
      <c r="AF60" s="32">
        <f>Odisha!$F60/1000</f>
        <v>10.071254684448242</v>
      </c>
      <c r="AG60" s="106">
        <f t="shared" si="36"/>
        <v>1.2879599251928882E-3</v>
      </c>
      <c r="AH60" s="32">
        <f>Chhattisgarh!$F60/1000</f>
        <v>16.602934448242188</v>
      </c>
      <c r="AI60" s="106">
        <f t="shared" si="37"/>
        <v>3.7809857224856136E-3</v>
      </c>
      <c r="AJ60" s="32">
        <f>'Madhya Pradesh'!$F60/1000</f>
        <v>39.682300628662112</v>
      </c>
      <c r="AK60" s="106">
        <f t="shared" si="38"/>
        <v>3.4006929420198374E-3</v>
      </c>
      <c r="AL60" s="32">
        <f>Gujarat!$F60/1000</f>
        <v>6.1630636138916017</v>
      </c>
      <c r="AM60" s="106">
        <f t="shared" si="39"/>
        <v>9.4437529983835565E-4</v>
      </c>
      <c r="AN60" s="32">
        <f>Maharashtra!$F60/1000</f>
        <v>18.978051208496094</v>
      </c>
      <c r="AO60" s="106">
        <f t="shared" si="40"/>
        <v>1.4991758595165618E-3</v>
      </c>
      <c r="AP60" s="32">
        <f>'Andhra Pradesh'!$F60/1000</f>
        <v>16.243065841674806</v>
      </c>
      <c r="AQ60" s="106">
        <f t="shared" si="41"/>
        <v>2.413062305707466E-3</v>
      </c>
      <c r="AR60" s="32">
        <f>Karnataka!$F60/1000</f>
        <v>18.840766799926758</v>
      </c>
      <c r="AS60" s="106">
        <f t="shared" si="42"/>
        <v>2.08608859165398E-3</v>
      </c>
      <c r="AT60" s="32">
        <f>Kerala!$F60/1000</f>
        <v>2.6127181091308596</v>
      </c>
      <c r="AU60" s="106">
        <f t="shared" si="43"/>
        <v>7.5221092910725956E-4</v>
      </c>
      <c r="AV60" s="32">
        <f>'Tamil Nadu'!$F60/1000</f>
        <v>15.099385650634765</v>
      </c>
      <c r="AW60" s="106">
        <f t="shared" si="44"/>
        <v>2.1938991294263833E-3</v>
      </c>
      <c r="AX60" s="32">
        <f>'NE cluster states'!$F60/1000</f>
        <v>3.3340970916748045</v>
      </c>
      <c r="AY60" s="113">
        <f t="shared" si="45"/>
        <v>2.7624650168013025E-3</v>
      </c>
      <c r="AZ60" s="32">
        <f>'Remaining states'!$F60/1000</f>
        <v>3.172366454601288</v>
      </c>
      <c r="BA60" s="113">
        <f t="shared" si="52"/>
        <v>1.4582361510731871E-3</v>
      </c>
    </row>
    <row r="61" spans="1:53">
      <c r="A61" s="249" t="s">
        <v>125</v>
      </c>
      <c r="B61" s="6"/>
      <c r="C61" s="38" t="s">
        <v>78</v>
      </c>
      <c r="D61" s="86" t="s">
        <v>118</v>
      </c>
      <c r="E61" s="6"/>
      <c r="F61" s="32">
        <f>India!$F61/1000</f>
        <v>1641.6275224609376</v>
      </c>
      <c r="G61" s="106">
        <f t="shared" si="24"/>
        <v>1.1685842630079223E-2</v>
      </c>
      <c r="H61" s="32">
        <f>Rural!$F61/1000</f>
        <v>1317.5526499023438</v>
      </c>
      <c r="I61" s="106">
        <f t="shared" si="25"/>
        <v>1.220773955998989E-2</v>
      </c>
      <c r="J61" s="32">
        <f>Urban!$F61/1000</f>
        <v>324.07488842773438</v>
      </c>
      <c r="K61" s="106">
        <f t="shared" si="51"/>
        <v>9.8731856729393098E-3</v>
      </c>
      <c r="L61" s="32">
        <f>'J &amp; K'!$F61/1000</f>
        <v>10.773277240753174</v>
      </c>
      <c r="M61" s="106">
        <f t="shared" si="26"/>
        <v>1.2622169268177852E-2</v>
      </c>
      <c r="N61" s="32">
        <f>Punjab!$F61/1000</f>
        <v>44.562592140197751</v>
      </c>
      <c r="O61" s="106">
        <f t="shared" si="27"/>
        <v>1.3554046674088438E-2</v>
      </c>
      <c r="P61" s="32">
        <f>Haryana!$F61/1000</f>
        <v>36.706293876647948</v>
      </c>
      <c r="Q61" s="106">
        <f t="shared" si="28"/>
        <v>1.3109298594820809E-2</v>
      </c>
      <c r="R61" s="32">
        <f>Delhi!$F61/1000</f>
        <v>10.636753274917602</v>
      </c>
      <c r="S61" s="106">
        <f t="shared" si="29"/>
        <v>7.3159905259854051E-3</v>
      </c>
      <c r="T61" s="32">
        <f>Rajasthan!$F61/1000</f>
        <v>95.914131500244139</v>
      </c>
      <c r="U61" s="106">
        <f t="shared" si="30"/>
        <v>1.2742173452190106E-2</v>
      </c>
      <c r="V61" s="32">
        <f>'Uttar Pradesh'!$F61/1000</f>
        <v>360.27230371093748</v>
      </c>
      <c r="W61" s="106">
        <f t="shared" si="31"/>
        <v>1.2460725352295313E-2</v>
      </c>
      <c r="X61" s="32">
        <f>Bihar!$F61/1000</f>
        <v>147.70084252929686</v>
      </c>
      <c r="Y61" s="106">
        <f t="shared" si="32"/>
        <v>1.6320328343880027E-2</v>
      </c>
      <c r="Z61" s="32">
        <f>Assam!$F61/1000</f>
        <v>35.83198977661133</v>
      </c>
      <c r="AA61" s="106">
        <f t="shared" si="33"/>
        <v>9.3344623345028958E-3</v>
      </c>
      <c r="AB61" s="32">
        <f>'West Bengal'!$F61/1000</f>
        <v>102.48238812255859</v>
      </c>
      <c r="AC61" s="106">
        <f t="shared" si="34"/>
        <v>1.5343217916974721E-2</v>
      </c>
      <c r="AD61" s="32">
        <f>Jharkhand!$F61/1000</f>
        <v>39.462329650878907</v>
      </c>
      <c r="AE61" s="106">
        <f t="shared" si="35"/>
        <v>1.1239696637142161E-2</v>
      </c>
      <c r="AF61" s="32">
        <f>Odisha!$F61/1000</f>
        <v>82.0316061706543</v>
      </c>
      <c r="AG61" s="106">
        <f t="shared" si="36"/>
        <v>1.0490591754188833E-2</v>
      </c>
      <c r="AH61" s="32">
        <f>Chhattisgarh!$F61/1000</f>
        <v>50.842226028442383</v>
      </c>
      <c r="AI61" s="106">
        <f t="shared" si="37"/>
        <v>1.1578298481644586E-2</v>
      </c>
      <c r="AJ61" s="32">
        <f>'Madhya Pradesh'!$F61/1000</f>
        <v>156.25621604919434</v>
      </c>
      <c r="AK61" s="106">
        <f t="shared" si="38"/>
        <v>1.3390841827386698E-2</v>
      </c>
      <c r="AL61" s="32">
        <f>Gujarat!$F61/1000</f>
        <v>74.768008117675777</v>
      </c>
      <c r="AM61" s="106">
        <f t="shared" si="39"/>
        <v>1.1456811824121562E-2</v>
      </c>
      <c r="AN61" s="32">
        <f>Maharashtra!$F61/1000</f>
        <v>114.89270568847657</v>
      </c>
      <c r="AO61" s="106">
        <f t="shared" si="40"/>
        <v>9.0759777655987604E-3</v>
      </c>
      <c r="AP61" s="32">
        <f>'Andhra Pradesh'!$F61/1000</f>
        <v>98.200351684570307</v>
      </c>
      <c r="AQ61" s="106">
        <f t="shared" si="41"/>
        <v>1.4588598566735859E-2</v>
      </c>
      <c r="AR61" s="32">
        <f>Karnataka!$F61/1000</f>
        <v>56.097021942138674</v>
      </c>
      <c r="AS61" s="106">
        <f t="shared" si="42"/>
        <v>6.2111780662617933E-3</v>
      </c>
      <c r="AT61" s="32">
        <f>Kerala!$F61/1000</f>
        <v>28.145829368591308</v>
      </c>
      <c r="AU61" s="106">
        <f t="shared" si="43"/>
        <v>8.1032853815543662E-3</v>
      </c>
      <c r="AV61" s="32">
        <f>'Tamil Nadu'!$F61/1000</f>
        <v>53.04166232299805</v>
      </c>
      <c r="AW61" s="106">
        <f t="shared" si="44"/>
        <v>7.7068073818527573E-3</v>
      </c>
      <c r="AX61" s="32">
        <f>'NE cluster states'!$F61/1000</f>
        <v>16.453931497573851</v>
      </c>
      <c r="AY61" s="113">
        <f t="shared" si="45"/>
        <v>1.3632899373083459E-2</v>
      </c>
      <c r="AZ61" s="32">
        <f>'Remaining states'!$F61/1000</f>
        <v>26.554985336303712</v>
      </c>
      <c r="BA61" s="113">
        <f t="shared" si="52"/>
        <v>1.2206483759923416E-2</v>
      </c>
    </row>
    <row r="62" spans="1:53" ht="13.8" thickBot="1">
      <c r="A62" s="251" t="s">
        <v>80</v>
      </c>
      <c r="B62" s="93" t="s">
        <v>183</v>
      </c>
      <c r="C62" s="95" t="s">
        <v>79</v>
      </c>
      <c r="D62" s="94"/>
      <c r="E62" s="95"/>
      <c r="F62" s="98">
        <f>India!$F62/1000</f>
        <v>9669.8544765624993</v>
      </c>
      <c r="G62" s="241">
        <f t="shared" si="24"/>
        <v>6.8834370844050766E-2</v>
      </c>
      <c r="H62" s="98">
        <f>Rural!$F62/1000</f>
        <v>7403.33196484375</v>
      </c>
      <c r="I62" s="241">
        <f t="shared" si="25"/>
        <v>6.8595322175291809E-2</v>
      </c>
      <c r="J62" s="98">
        <f>Urban!$F62/1000</f>
        <v>2266.5224335937501</v>
      </c>
      <c r="K62" s="241">
        <f t="shared" si="51"/>
        <v>6.9051313809966458E-2</v>
      </c>
      <c r="L62" s="98">
        <f>'J &amp; K'!$F62/1000</f>
        <v>50.217948608398437</v>
      </c>
      <c r="M62" s="241">
        <f t="shared" si="26"/>
        <v>5.8836269917764368E-2</v>
      </c>
      <c r="N62" s="98">
        <f>Punjab!$F62/1000</f>
        <v>172.51910974121094</v>
      </c>
      <c r="O62" s="241">
        <f t="shared" si="27"/>
        <v>5.2472981334837174E-2</v>
      </c>
      <c r="P62" s="98">
        <f>Haryana!$F62/1000</f>
        <v>169.10669592285157</v>
      </c>
      <c r="Q62" s="241">
        <f t="shared" si="28"/>
        <v>6.0394824350452091E-2</v>
      </c>
      <c r="R62" s="98">
        <f>Delhi!$F62/1000</f>
        <v>103.6105439453125</v>
      </c>
      <c r="S62" s="241">
        <f t="shared" si="29"/>
        <v>7.126364016391766E-2</v>
      </c>
      <c r="T62" s="98">
        <f>Rajasthan!$F62/1000</f>
        <v>376.03753466796877</v>
      </c>
      <c r="U62" s="241">
        <f t="shared" si="30"/>
        <v>4.9956512312901581E-2</v>
      </c>
      <c r="V62" s="98">
        <f>'Uttar Pradesh'!$F62/1000</f>
        <v>2233.7003139648436</v>
      </c>
      <c r="W62" s="241">
        <f t="shared" si="31"/>
        <v>7.7256913298513807E-2</v>
      </c>
      <c r="X62" s="98">
        <f>Bihar!$F62/1000</f>
        <v>939.51965283203128</v>
      </c>
      <c r="Y62" s="241">
        <f t="shared" si="32"/>
        <v>0.10381301120002431</v>
      </c>
      <c r="Z62" s="98">
        <f>Assam!$F62/1000</f>
        <v>166.87473754882814</v>
      </c>
      <c r="AA62" s="241">
        <f t="shared" si="33"/>
        <v>4.3471935606722661E-2</v>
      </c>
      <c r="AB62" s="98">
        <f>'West Bengal'!$F62/1000</f>
        <v>458.70651831054687</v>
      </c>
      <c r="AC62" s="241">
        <f t="shared" si="34"/>
        <v>6.8675547079940183E-2</v>
      </c>
      <c r="AD62" s="98">
        <f>Jharkhand!$F62/1000</f>
        <v>332.39992272949218</v>
      </c>
      <c r="AE62" s="241">
        <f t="shared" si="35"/>
        <v>9.467444843580787E-2</v>
      </c>
      <c r="AF62" s="98">
        <f>Odisha!$F62/1000</f>
        <v>228.1149267578125</v>
      </c>
      <c r="AG62" s="241">
        <f t="shared" si="36"/>
        <v>2.9172421233280479E-2</v>
      </c>
      <c r="AH62" s="98">
        <f>Chhattisgarh!$F62/1000</f>
        <v>484.66180151367189</v>
      </c>
      <c r="AI62" s="241">
        <f t="shared" si="37"/>
        <v>0.11037201631253583</v>
      </c>
      <c r="AJ62" s="98">
        <f>'Madhya Pradesh'!$F62/1000</f>
        <v>1075.9469326171875</v>
      </c>
      <c r="AK62" s="241">
        <f t="shared" si="38"/>
        <v>9.2206476987786612E-2</v>
      </c>
      <c r="AL62" s="98">
        <f>Gujarat!$F62/1000</f>
        <v>394.76467675781248</v>
      </c>
      <c r="AM62" s="241">
        <f t="shared" si="39"/>
        <v>6.0490371888818825E-2</v>
      </c>
      <c r="AN62" s="98">
        <f>Maharashtra!$F62/1000</f>
        <v>801.38030102539062</v>
      </c>
      <c r="AO62" s="241">
        <f t="shared" si="40"/>
        <v>6.3305235526582085E-2</v>
      </c>
      <c r="AP62" s="98">
        <f>'Andhra Pradesh'!$F62/1000</f>
        <v>178.54593090820313</v>
      </c>
      <c r="AQ62" s="241">
        <f t="shared" si="41"/>
        <v>2.652470044211868E-2</v>
      </c>
      <c r="AR62" s="98">
        <f>Karnataka!$F62/1000</f>
        <v>577.49414624023439</v>
      </c>
      <c r="AS62" s="241">
        <f t="shared" si="42"/>
        <v>6.3941343949089763E-2</v>
      </c>
      <c r="AT62" s="98">
        <f>Kerala!$F62/1000</f>
        <v>130.22943365478517</v>
      </c>
      <c r="AU62" s="241">
        <f t="shared" si="43"/>
        <v>3.7493521763496067E-2</v>
      </c>
      <c r="AV62" s="98">
        <f>'Tamil Nadu'!$F62/1000</f>
        <v>603.51024194335935</v>
      </c>
      <c r="AW62" s="241">
        <f t="shared" si="44"/>
        <v>8.7688375211727926E-2</v>
      </c>
      <c r="AX62" s="98">
        <f>'NE cluster states'!$F62/1000</f>
        <v>92.255844146728521</v>
      </c>
      <c r="AY62" s="242">
        <f t="shared" si="45"/>
        <v>7.6438548441548571E-2</v>
      </c>
      <c r="AZ62" s="98">
        <f>'Remaining states'!$F62/1000</f>
        <v>100.25009625244141</v>
      </c>
      <c r="BA62" s="242">
        <f t="shared" si="52"/>
        <v>4.6081786765788404E-2</v>
      </c>
    </row>
    <row r="63" spans="1:53" customFormat="1" ht="14.4"/>
    <row r="64" spans="1:53" customFormat="1" ht="14.4"/>
    <row r="65" customFormat="1" ht="14.4"/>
    <row r="66" customFormat="1" ht="14.4"/>
    <row r="67" customFormat="1" ht="14.4"/>
    <row r="68" customFormat="1" ht="14.4"/>
    <row r="69" customFormat="1" ht="14.4"/>
    <row r="70" customFormat="1" ht="14.4"/>
    <row r="71" customFormat="1" ht="14.4"/>
    <row r="72" customFormat="1" ht="14.4"/>
    <row r="73" customFormat="1" ht="14.4"/>
    <row r="74" customFormat="1" ht="14.4"/>
    <row r="75" customFormat="1" ht="14.4"/>
    <row r="76" customFormat="1" ht="14.4"/>
    <row r="77" customFormat="1" ht="14.4"/>
    <row r="78" customFormat="1" ht="14.4"/>
    <row r="79" customFormat="1" ht="14.4"/>
    <row r="80" customFormat="1" ht="14.4"/>
    <row r="81" customFormat="1" ht="14.4"/>
    <row r="82" customFormat="1" ht="14.4"/>
    <row r="83" customFormat="1" ht="14.4"/>
    <row r="84" customFormat="1" ht="14.4"/>
    <row r="85" customFormat="1" ht="14.4"/>
    <row r="86" customFormat="1" ht="14.4"/>
    <row r="87" customFormat="1" ht="14.4"/>
    <row r="88" customFormat="1" ht="14.4"/>
    <row r="89" customFormat="1" ht="14.4"/>
    <row r="90" customFormat="1" ht="14.4"/>
    <row r="91" customFormat="1" ht="14.4"/>
    <row r="92" customFormat="1" ht="14.4"/>
    <row r="93" customFormat="1" ht="14.4"/>
    <row r="94" customFormat="1" ht="14.4"/>
    <row r="95" customFormat="1" ht="14.4"/>
    <row r="96" customFormat="1" ht="14.4"/>
    <row r="97" customFormat="1" ht="14.4"/>
    <row r="98" customFormat="1" ht="14.4"/>
    <row r="99" customFormat="1" ht="14.4"/>
    <row r="100" customFormat="1" ht="14.4"/>
    <row r="101" customFormat="1" ht="14.4"/>
    <row r="102" customFormat="1" ht="14.4"/>
    <row r="103" customFormat="1" ht="14.4"/>
    <row r="104" customFormat="1" ht="14.4"/>
    <row r="105" customFormat="1" ht="14.4"/>
    <row r="106" customFormat="1" ht="14.4"/>
    <row r="107" customFormat="1" ht="14.4"/>
    <row r="108" customFormat="1" ht="14.4"/>
    <row r="109" customFormat="1" ht="14.4"/>
    <row r="110" customFormat="1" ht="14.4"/>
    <row r="111" customFormat="1" ht="14.4"/>
    <row r="112" customFormat="1" ht="14.4"/>
    <row r="113" customFormat="1" ht="14.4"/>
    <row r="114" customFormat="1" ht="14.4"/>
    <row r="115" customFormat="1" ht="14.4"/>
    <row r="116" customFormat="1" ht="14.4"/>
    <row r="117" customFormat="1" ht="14.4"/>
    <row r="118" customFormat="1" ht="14.4"/>
    <row r="119" customFormat="1" ht="14.4"/>
    <row r="120" customFormat="1" ht="14.4"/>
    <row r="121" customFormat="1" ht="14.4"/>
    <row r="122" customFormat="1" ht="14.4"/>
    <row r="123" customFormat="1" ht="14.4"/>
    <row r="124" customFormat="1" ht="14.4"/>
    <row r="125" customFormat="1" ht="14.4"/>
    <row r="126" customFormat="1" ht="14.4"/>
    <row r="127" customFormat="1" ht="14.4"/>
    <row r="128" customFormat="1" ht="14.4"/>
    <row r="129" customFormat="1" ht="14.4"/>
    <row r="130" customFormat="1" ht="14.4"/>
    <row r="131" customFormat="1" ht="14.4"/>
    <row r="132" customFormat="1" ht="14.4"/>
    <row r="133" customFormat="1" ht="14.4"/>
    <row r="134" customFormat="1" ht="14.4"/>
    <row r="135" customFormat="1" ht="14.4"/>
    <row r="136" customFormat="1" ht="14.4"/>
    <row r="137" customFormat="1" ht="14.4"/>
    <row r="138" customFormat="1" ht="14.4"/>
    <row r="139" customFormat="1" ht="14.4"/>
    <row r="140" customFormat="1" ht="14.4"/>
    <row r="141" customFormat="1" ht="14.4"/>
    <row r="142" customFormat="1" ht="14.4"/>
    <row r="143" customFormat="1" ht="14.4"/>
    <row r="144" customFormat="1" ht="14.4"/>
    <row r="145" customFormat="1" ht="14.4"/>
    <row r="146" customFormat="1" ht="14.4"/>
    <row r="147" customFormat="1" ht="14.4"/>
    <row r="148" customFormat="1" ht="14.4"/>
    <row r="149" customFormat="1" ht="14.4"/>
    <row r="150" customFormat="1" ht="14.4"/>
    <row r="151" customFormat="1" ht="14.4"/>
    <row r="152" customFormat="1" ht="14.4"/>
    <row r="153" customFormat="1" ht="14.4"/>
    <row r="154" customFormat="1" ht="14.4"/>
    <row r="155" customFormat="1" ht="14.4"/>
    <row r="156" customFormat="1" ht="14.4"/>
    <row r="157" customFormat="1" ht="14.4"/>
    <row r="158" customFormat="1" ht="14.4"/>
    <row r="159" customFormat="1" ht="14.4"/>
    <row r="160" customFormat="1" ht="14.4"/>
    <row r="161" customFormat="1" ht="14.4"/>
    <row r="162" customFormat="1" ht="14.4"/>
    <row r="163" customFormat="1" ht="14.4"/>
    <row r="164" customFormat="1" ht="14.4"/>
    <row r="165" customFormat="1" ht="14.4"/>
    <row r="166" customFormat="1" ht="14.4"/>
    <row r="167" customFormat="1" ht="14.4"/>
    <row r="168" customFormat="1" ht="14.4"/>
    <row r="169" customFormat="1" ht="14.4"/>
    <row r="170" customFormat="1" ht="14.4"/>
    <row r="171" customFormat="1" ht="14.4"/>
    <row r="172" customFormat="1" ht="14.4"/>
    <row r="173" customFormat="1" ht="14.4"/>
    <row r="174" customFormat="1" ht="14.4"/>
    <row r="175" customFormat="1" ht="14.4"/>
    <row r="176" customFormat="1" ht="14.4"/>
    <row r="177" customFormat="1" ht="14.4"/>
    <row r="178" customFormat="1" ht="14.4"/>
    <row r="179" customFormat="1" ht="14.4"/>
    <row r="180" customFormat="1" ht="14.4"/>
    <row r="181" customFormat="1" ht="14.4"/>
    <row r="182" customFormat="1" ht="14.4"/>
    <row r="183" customFormat="1" ht="14.4"/>
    <row r="184" customFormat="1" ht="14.4"/>
    <row r="185" customFormat="1" ht="14.4"/>
    <row r="186" customFormat="1" ht="14.4"/>
    <row r="187" customFormat="1" ht="14.4"/>
    <row r="188" customFormat="1" ht="14.4"/>
    <row r="189" customFormat="1" ht="14.4"/>
    <row r="190" customFormat="1" ht="14.4"/>
    <row r="191" customFormat="1" ht="14.4"/>
    <row r="192" customFormat="1" ht="14.4"/>
    <row r="193" customFormat="1" ht="14.4"/>
    <row r="194" customFormat="1" ht="14.4"/>
    <row r="195" customFormat="1" ht="14.4"/>
    <row r="196" customFormat="1" ht="14.4"/>
    <row r="197" customFormat="1" ht="14.4"/>
    <row r="198" customFormat="1" ht="14.4"/>
    <row r="199" customFormat="1" ht="14.4"/>
    <row r="200" customFormat="1" ht="14.4"/>
    <row r="201" customFormat="1" ht="14.4"/>
    <row r="202" customFormat="1" ht="14.4"/>
    <row r="203" customFormat="1" ht="14.4"/>
    <row r="204" customFormat="1" ht="14.4"/>
    <row r="205" customFormat="1" ht="14.4"/>
    <row r="206" customFormat="1" ht="14.4"/>
    <row r="207" customFormat="1" ht="14.4"/>
    <row r="208" customFormat="1" ht="14.4"/>
    <row r="209" customFormat="1" ht="14.4"/>
    <row r="210" customFormat="1" ht="14.4"/>
    <row r="211" customFormat="1" ht="14.4"/>
    <row r="212" customFormat="1" ht="14.4"/>
    <row r="213" customFormat="1" ht="14.4"/>
    <row r="214" customFormat="1" ht="14.4"/>
    <row r="215" customFormat="1" ht="14.4"/>
    <row r="216" customFormat="1" ht="14.4"/>
    <row r="217" customFormat="1" ht="14.4"/>
    <row r="218" customFormat="1" ht="14.4"/>
    <row r="219" customFormat="1" ht="14.4"/>
    <row r="220" customFormat="1" ht="14.4"/>
    <row r="221" customFormat="1" ht="14.4"/>
    <row r="222" customFormat="1" ht="14.4"/>
    <row r="223" customFormat="1" ht="14.4"/>
    <row r="224" customFormat="1" ht="14.4"/>
    <row r="225" customFormat="1" ht="14.4"/>
    <row r="226" customFormat="1" ht="14.4"/>
  </sheetData>
  <mergeCells count="48">
    <mergeCell ref="AX4:AY4"/>
    <mergeCell ref="AN4:AO4"/>
    <mergeCell ref="AP4:AQ4"/>
    <mergeCell ref="AR4:AS4"/>
    <mergeCell ref="AT4:AU4"/>
    <mergeCell ref="AV4:AW4"/>
    <mergeCell ref="AD4:AE4"/>
    <mergeCell ref="AF4:AG4"/>
    <mergeCell ref="AH4:AI4"/>
    <mergeCell ref="AJ4:AK4"/>
    <mergeCell ref="AL4:AM4"/>
    <mergeCell ref="AT6:AU6"/>
    <mergeCell ref="AV6:AW6"/>
    <mergeCell ref="AX6:AY6"/>
    <mergeCell ref="F4:G4"/>
    <mergeCell ref="J4:K4"/>
    <mergeCell ref="H4:I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J6:AK6"/>
    <mergeCell ref="Z6:AA6"/>
    <mergeCell ref="AB6:AC6"/>
    <mergeCell ref="AD6:AE6"/>
    <mergeCell ref="AF6:AG6"/>
    <mergeCell ref="AH6:AI6"/>
    <mergeCell ref="AZ4:BA4"/>
    <mergeCell ref="AZ6:BA6"/>
    <mergeCell ref="F6:G6"/>
    <mergeCell ref="J6:K6"/>
    <mergeCell ref="H6:I6"/>
    <mergeCell ref="L6:M6"/>
    <mergeCell ref="N6:O6"/>
    <mergeCell ref="P6:Q6"/>
    <mergeCell ref="R6:S6"/>
    <mergeCell ref="T6:U6"/>
    <mergeCell ref="V6:W6"/>
    <mergeCell ref="X6:Y6"/>
    <mergeCell ref="AL6:AM6"/>
    <mergeCell ref="AN6:AO6"/>
    <mergeCell ref="AP6:AQ6"/>
    <mergeCell ref="AR6:AS6"/>
  </mergeCells>
  <pageMargins left="0.70866141732283472" right="0.70866141732283472" top="0.74803149606299213" bottom="0.74803149606299213" header="0.31496062992125984" footer="0.31496062992125984"/>
  <pageSetup paperSize="9" scale="75" fitToWidth="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159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76906.426000000007</v>
      </c>
      <c r="G6" s="60">
        <f>SUM(I6:P6)</f>
        <v>40172.791000000005</v>
      </c>
      <c r="H6" s="263">
        <f>SUM(Q6:X6)</f>
        <v>36733.634999999995</v>
      </c>
      <c r="I6" s="61">
        <v>4121.7020000000002</v>
      </c>
      <c r="J6" s="62">
        <v>8740.3089999999993</v>
      </c>
      <c r="K6" s="62">
        <v>11419.427</v>
      </c>
      <c r="L6" s="62">
        <v>9881.4390000000003</v>
      </c>
      <c r="M6" s="62">
        <v>3134.4830000000002</v>
      </c>
      <c r="N6" s="62">
        <v>1747.8510000000001</v>
      </c>
      <c r="O6" s="62">
        <v>842.09699999999998</v>
      </c>
      <c r="P6" s="271">
        <v>285.483</v>
      </c>
      <c r="Q6" s="61">
        <v>3560.4560000000001</v>
      </c>
      <c r="R6" s="62">
        <v>7611.6319999999996</v>
      </c>
      <c r="S6" s="62">
        <v>10045.866</v>
      </c>
      <c r="T6" s="62">
        <v>9289.5679999999993</v>
      </c>
      <c r="U6" s="62">
        <v>2957.5770000000002</v>
      </c>
      <c r="V6" s="62">
        <v>1820.451</v>
      </c>
      <c r="W6" s="62">
        <v>1048.9090000000001</v>
      </c>
      <c r="X6" s="271">
        <v>399.17599999999999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7527297.5886039734</v>
      </c>
      <c r="G9" s="50">
        <f>SUM(I9:P9)</f>
        <v>4192951.5673680305</v>
      </c>
      <c r="H9" s="264">
        <f>SUM(Q9:X9)</f>
        <v>3334346.0212359428</v>
      </c>
      <c r="I9" s="51">
        <f t="shared" ref="I9:X9" si="0">I10+I24+I54+I62</f>
        <v>372026.93256759644</v>
      </c>
      <c r="J9" s="52">
        <f t="shared" si="0"/>
        <v>639586.88210296631</v>
      </c>
      <c r="K9" s="52">
        <f t="shared" si="0"/>
        <v>560216.91410207748</v>
      </c>
      <c r="L9" s="52">
        <f t="shared" si="0"/>
        <v>1344113.3939704895</v>
      </c>
      <c r="M9" s="52">
        <f t="shared" si="0"/>
        <v>447094.36722564697</v>
      </c>
      <c r="N9" s="52">
        <f t="shared" si="0"/>
        <v>429698.67330169678</v>
      </c>
      <c r="O9" s="52">
        <f t="shared" si="0"/>
        <v>338160.10013961792</v>
      </c>
      <c r="P9" s="274">
        <f t="shared" si="0"/>
        <v>62054.303957939148</v>
      </c>
      <c r="Q9" s="51">
        <f t="shared" si="0"/>
        <v>306738.91701507568</v>
      </c>
      <c r="R9" s="52">
        <f t="shared" si="0"/>
        <v>366445.72872543335</v>
      </c>
      <c r="S9" s="52">
        <f t="shared" si="0"/>
        <v>345723.54100608826</v>
      </c>
      <c r="T9" s="52">
        <f t="shared" si="0"/>
        <v>1194389.1430802345</v>
      </c>
      <c r="U9" s="52">
        <f t="shared" si="0"/>
        <v>678918.55307006836</v>
      </c>
      <c r="V9" s="52">
        <f t="shared" si="0"/>
        <v>217103.75489044189</v>
      </c>
      <c r="W9" s="52">
        <f t="shared" si="0"/>
        <v>133526.26233386993</v>
      </c>
      <c r="X9" s="274">
        <f t="shared" si="0"/>
        <v>91500.121114730835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2010572.1717634201</v>
      </c>
      <c r="G10" s="54">
        <f>SUM(I10:P10)</f>
        <v>1106834.5819511414</v>
      </c>
      <c r="H10" s="265">
        <f>SUM(Q10:X10)</f>
        <v>903737.58981227875</v>
      </c>
      <c r="I10" s="55">
        <f>SUM(I11:I23)</f>
        <v>322422.32040405273</v>
      </c>
      <c r="J10" s="56">
        <f>SUM(J11:J23)</f>
        <v>417177.58815002441</v>
      </c>
      <c r="K10" s="56">
        <f>SUM(K11:K23)</f>
        <v>172652.75686645508</v>
      </c>
      <c r="L10" s="56">
        <f t="shared" ref="L10:X10" si="1">SUM(L11:L23)</f>
        <v>107816.76049804688</v>
      </c>
      <c r="M10" s="56">
        <f t="shared" si="1"/>
        <v>46420.390312194824</v>
      </c>
      <c r="N10" s="56">
        <f t="shared" si="1"/>
        <v>24940.116912841797</v>
      </c>
      <c r="O10" s="56">
        <f t="shared" si="1"/>
        <v>10736.181884765625</v>
      </c>
      <c r="P10" s="275">
        <f t="shared" si="1"/>
        <v>4668.4669227600098</v>
      </c>
      <c r="Q10" s="55">
        <f t="shared" si="1"/>
        <v>264285.75770568848</v>
      </c>
      <c r="R10" s="56">
        <f t="shared" si="1"/>
        <v>195569.29618835449</v>
      </c>
      <c r="S10" s="56">
        <f t="shared" si="1"/>
        <v>128248.32557678223</v>
      </c>
      <c r="T10" s="56">
        <f t="shared" si="1"/>
        <v>258414.13192749023</v>
      </c>
      <c r="U10" s="56">
        <f t="shared" si="1"/>
        <v>19490.565170288086</v>
      </c>
      <c r="V10" s="56">
        <f t="shared" si="1"/>
        <v>19858.454803466797</v>
      </c>
      <c r="W10" s="56">
        <f t="shared" si="1"/>
        <v>12402.916123390198</v>
      </c>
      <c r="X10" s="275">
        <f t="shared" si="1"/>
        <v>5468.1423168182373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80936.30876159668</v>
      </c>
      <c r="G11" s="19">
        <f>SUM(I11:P11)</f>
        <v>64180.796264648437</v>
      </c>
      <c r="H11" s="266">
        <f t="shared" ref="H11:H61" si="2">SUM(Q11:X11)</f>
        <v>16755.512496948242</v>
      </c>
      <c r="I11" s="18">
        <v>183.8187255859375</v>
      </c>
      <c r="J11" s="31">
        <v>1408.182373046875</v>
      </c>
      <c r="K11" s="31">
        <v>10063.98828125</v>
      </c>
      <c r="L11" s="31">
        <v>26094.341796875</v>
      </c>
      <c r="M11" s="31">
        <v>13526.564453125</v>
      </c>
      <c r="N11" s="31">
        <v>9885.9580078125</v>
      </c>
      <c r="O11" s="31">
        <v>2499.41943359375</v>
      </c>
      <c r="P11" s="85">
        <v>518.523193359375</v>
      </c>
      <c r="Q11" s="32">
        <v>169.25090026855469</v>
      </c>
      <c r="R11" s="31">
        <v>374.62545776367187</v>
      </c>
      <c r="S11" s="31">
        <v>4376.634765625</v>
      </c>
      <c r="T11" s="31">
        <v>7377.6669921875</v>
      </c>
      <c r="U11" s="31">
        <v>1716.88330078125</v>
      </c>
      <c r="V11" s="31">
        <v>1740.4024658203125</v>
      </c>
      <c r="W11" s="31">
        <v>739.02734375</v>
      </c>
      <c r="X11" s="85">
        <v>261.02127075195312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16699.520629882813</v>
      </c>
      <c r="G12" s="19">
        <f t="shared" ref="G12:G62" si="4">SUM(I12:P12)</f>
        <v>9672.052978515625</v>
      </c>
      <c r="H12" s="266">
        <f t="shared" si="2"/>
        <v>7027.4676513671875</v>
      </c>
      <c r="I12" s="18">
        <v>0</v>
      </c>
      <c r="J12" s="31">
        <v>0</v>
      </c>
      <c r="K12" s="31">
        <v>6686.13525390625</v>
      </c>
      <c r="L12" s="31">
        <v>2985.917724609375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2883.978759765625</v>
      </c>
      <c r="T12" s="31">
        <v>3375.00390625</v>
      </c>
      <c r="U12" s="31">
        <v>768.4849853515625</v>
      </c>
      <c r="V12" s="31">
        <v>0</v>
      </c>
      <c r="W12" s="31">
        <v>0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151907.19952392578</v>
      </c>
      <c r="G13" s="19">
        <f t="shared" si="4"/>
        <v>88722.193786621094</v>
      </c>
      <c r="H13" s="266">
        <f t="shared" si="2"/>
        <v>63185.005737304688</v>
      </c>
      <c r="I13" s="18">
        <v>8802.7490234375</v>
      </c>
      <c r="J13" s="31">
        <v>13672.7080078125</v>
      </c>
      <c r="K13" s="31">
        <v>31210.759765625</v>
      </c>
      <c r="L13" s="31">
        <v>22689.654296875</v>
      </c>
      <c r="M13" s="31">
        <v>5091.07470703125</v>
      </c>
      <c r="N13" s="31">
        <v>3281.107177734375</v>
      </c>
      <c r="O13" s="31">
        <v>2982.463134765625</v>
      </c>
      <c r="P13" s="85">
        <v>991.67767333984375</v>
      </c>
      <c r="Q13" s="32">
        <v>5876.66162109375</v>
      </c>
      <c r="R13" s="31">
        <v>12068.9365234375</v>
      </c>
      <c r="S13" s="31">
        <v>14010.8974609375</v>
      </c>
      <c r="T13" s="31">
        <v>16356.0810546875</v>
      </c>
      <c r="U13" s="31">
        <v>5954.044921875</v>
      </c>
      <c r="V13" s="31">
        <v>4889.55859375</v>
      </c>
      <c r="W13" s="31">
        <v>2567.31298828125</v>
      </c>
      <c r="X13" s="85">
        <v>1461.5125732421875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838.61475467681885</v>
      </c>
      <c r="G14" s="19">
        <f t="shared" si="4"/>
        <v>448.01859283447266</v>
      </c>
      <c r="H14" s="266">
        <f t="shared" si="2"/>
        <v>390.59616184234619</v>
      </c>
      <c r="I14" s="18">
        <v>166.10305786132812</v>
      </c>
      <c r="J14" s="31">
        <v>148.41377258300781</v>
      </c>
      <c r="K14" s="31">
        <v>120.04727172851563</v>
      </c>
      <c r="L14" s="31">
        <v>0</v>
      </c>
      <c r="M14" s="31">
        <v>13.454490661621094</v>
      </c>
      <c r="N14" s="31">
        <v>0</v>
      </c>
      <c r="O14" s="31">
        <v>0</v>
      </c>
      <c r="P14" s="85">
        <v>0</v>
      </c>
      <c r="Q14" s="32">
        <v>179.24392700195312</v>
      </c>
      <c r="R14" s="31">
        <v>183.05195617675781</v>
      </c>
      <c r="S14" s="31">
        <v>26.516372680664063</v>
      </c>
      <c r="T14" s="31">
        <v>0</v>
      </c>
      <c r="U14" s="31">
        <v>0</v>
      </c>
      <c r="V14" s="31">
        <v>0</v>
      </c>
      <c r="W14" s="31">
        <v>1.7839059829711914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31140.271230697632</v>
      </c>
      <c r="G15" s="17">
        <f t="shared" si="4"/>
        <v>18596.677307128906</v>
      </c>
      <c r="H15" s="267">
        <f t="shared" si="2"/>
        <v>12543.593923568726</v>
      </c>
      <c r="I15" s="18">
        <v>736.75091552734375</v>
      </c>
      <c r="J15" s="31">
        <v>1938.3179931640625</v>
      </c>
      <c r="K15" s="31">
        <v>1882.7845458984375</v>
      </c>
      <c r="L15" s="31">
        <v>11059.291015625</v>
      </c>
      <c r="M15" s="31">
        <v>2764.39501953125</v>
      </c>
      <c r="N15" s="31">
        <v>0</v>
      </c>
      <c r="O15" s="31">
        <v>215.1378173828125</v>
      </c>
      <c r="P15" s="85">
        <v>0</v>
      </c>
      <c r="Q15" s="32">
        <v>423.2164306640625</v>
      </c>
      <c r="R15" s="31">
        <v>2150.58544921875</v>
      </c>
      <c r="S15" s="31">
        <v>5080.8056640625</v>
      </c>
      <c r="T15" s="31">
        <v>3849.259765625</v>
      </c>
      <c r="U15" s="31">
        <v>0</v>
      </c>
      <c r="V15" s="31">
        <v>574.30438232421875</v>
      </c>
      <c r="W15" s="31">
        <v>434.04623413085937</v>
      </c>
      <c r="X15" s="85">
        <v>31.375997543334961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9708.1988067626953</v>
      </c>
      <c r="G16" s="17">
        <f t="shared" si="4"/>
        <v>6236.19775390625</v>
      </c>
      <c r="H16" s="267">
        <f t="shared" si="2"/>
        <v>3472.0010528564453</v>
      </c>
      <c r="I16" s="18">
        <v>1419.3072509765625</v>
      </c>
      <c r="J16" s="31">
        <v>377.41864013671875</v>
      </c>
      <c r="K16" s="31">
        <v>2206.30078125</v>
      </c>
      <c r="L16" s="31">
        <v>1563.316650390625</v>
      </c>
      <c r="M16" s="31">
        <v>377.61886596679687</v>
      </c>
      <c r="N16" s="31">
        <v>292.23556518554687</v>
      </c>
      <c r="O16" s="31">
        <v>0</v>
      </c>
      <c r="P16" s="85">
        <v>0</v>
      </c>
      <c r="Q16" s="32">
        <v>1206.57373046875</v>
      </c>
      <c r="R16" s="31">
        <v>434.69439697265625</v>
      </c>
      <c r="S16" s="31">
        <v>1139.1175537109375</v>
      </c>
      <c r="T16" s="31">
        <v>289.54501342773437</v>
      </c>
      <c r="U16" s="31">
        <v>75.046493530273438</v>
      </c>
      <c r="V16" s="31">
        <v>186.46237182617187</v>
      </c>
      <c r="W16" s="31">
        <v>140.56149291992187</v>
      </c>
      <c r="X16" s="85">
        <v>0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32763.334911346436</v>
      </c>
      <c r="G17" s="17">
        <f t="shared" si="4"/>
        <v>18754.938106536865</v>
      </c>
      <c r="H17" s="267">
        <f t="shared" si="2"/>
        <v>14008.39680480957</v>
      </c>
      <c r="I17" s="18">
        <v>1241.8179931640625</v>
      </c>
      <c r="J17" s="31">
        <v>2113.76123046875</v>
      </c>
      <c r="K17" s="31">
        <v>3929.406982421875</v>
      </c>
      <c r="L17" s="31">
        <v>9520.1376953125</v>
      </c>
      <c r="M17" s="31">
        <v>891.92877197265625</v>
      </c>
      <c r="N17" s="31">
        <v>792.354736328125</v>
      </c>
      <c r="O17" s="31">
        <v>202.9730224609375</v>
      </c>
      <c r="P17" s="85">
        <v>62.557674407958984</v>
      </c>
      <c r="Q17" s="32">
        <v>596.32061767578125</v>
      </c>
      <c r="R17" s="31">
        <v>931.32232666015625</v>
      </c>
      <c r="S17" s="31">
        <v>6865.625</v>
      </c>
      <c r="T17" s="31">
        <v>4513.03369140625</v>
      </c>
      <c r="U17" s="31">
        <v>0</v>
      </c>
      <c r="V17" s="31">
        <v>891.4456787109375</v>
      </c>
      <c r="W17" s="31">
        <v>145.83854675292969</v>
      </c>
      <c r="X17" s="85">
        <v>64.810943603515625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203689.47096252441</v>
      </c>
      <c r="G18" s="17">
        <f>SUM(I18:P18)</f>
        <v>121403.82649993896</v>
      </c>
      <c r="H18" s="267">
        <f t="shared" si="2"/>
        <v>82285.644462585449</v>
      </c>
      <c r="I18" s="18">
        <v>24662.759765625</v>
      </c>
      <c r="J18" s="31">
        <v>45231.203125</v>
      </c>
      <c r="K18" s="31">
        <v>26554.169921875</v>
      </c>
      <c r="L18" s="31">
        <v>15327.8017578125</v>
      </c>
      <c r="M18" s="31">
        <v>6978.9052734375</v>
      </c>
      <c r="N18" s="31">
        <v>2057.53173828125</v>
      </c>
      <c r="O18" s="31">
        <v>484.14666748046875</v>
      </c>
      <c r="P18" s="85">
        <v>107.30825042724609</v>
      </c>
      <c r="Q18" s="32">
        <v>16649.35546875</v>
      </c>
      <c r="R18" s="31">
        <v>27982.767578125</v>
      </c>
      <c r="S18" s="31">
        <v>28027.455078125</v>
      </c>
      <c r="T18" s="31">
        <v>4824.5126953125</v>
      </c>
      <c r="U18" s="31">
        <v>3283.85693359375</v>
      </c>
      <c r="V18" s="31">
        <v>1013.70556640625</v>
      </c>
      <c r="W18" s="31">
        <v>414.92739868164062</v>
      </c>
      <c r="X18" s="85">
        <v>89.063743591308594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114428.35105895996</v>
      </c>
      <c r="G19" s="17">
        <f t="shared" si="4"/>
        <v>54318.749557495117</v>
      </c>
      <c r="H19" s="267">
        <f t="shared" si="2"/>
        <v>60109.601501464844</v>
      </c>
      <c r="I19" s="18">
        <v>8823.228515625</v>
      </c>
      <c r="J19" s="31">
        <v>7363.03125</v>
      </c>
      <c r="K19" s="31">
        <v>16592.646484375</v>
      </c>
      <c r="L19" s="31">
        <v>15388.1884765625</v>
      </c>
      <c r="M19" s="31">
        <v>3776.4501953125</v>
      </c>
      <c r="N19" s="31">
        <v>1410.36328125</v>
      </c>
      <c r="O19" s="31">
        <v>868.62066650390625</v>
      </c>
      <c r="P19" s="85">
        <v>96.220687866210937</v>
      </c>
      <c r="Q19" s="32">
        <v>7474.86376953125</v>
      </c>
      <c r="R19" s="31">
        <v>16726.833984375</v>
      </c>
      <c r="S19" s="31">
        <v>11713.38671875</v>
      </c>
      <c r="T19" s="31">
        <v>17981.654296875</v>
      </c>
      <c r="U19" s="31">
        <v>4116.22705078125</v>
      </c>
      <c r="V19" s="31">
        <v>621.84283447265625</v>
      </c>
      <c r="W19" s="31">
        <v>0</v>
      </c>
      <c r="X19" s="85">
        <v>1474.7928466796875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8833.53857421875</v>
      </c>
      <c r="G20" s="17">
        <f t="shared" si="4"/>
        <v>0</v>
      </c>
      <c r="H20" s="267">
        <f t="shared" si="2"/>
        <v>8833.53857421875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5305.259765625</v>
      </c>
      <c r="T20" s="31">
        <v>3528.27880859375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40992.5859375</v>
      </c>
      <c r="G21" s="17">
        <f t="shared" si="4"/>
        <v>22578.986328125</v>
      </c>
      <c r="H21" s="267">
        <f t="shared" si="2"/>
        <v>18413.599609375</v>
      </c>
      <c r="I21" s="18">
        <v>22578.986328125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18413.599609375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1225044.2755126953</v>
      </c>
      <c r="G22" s="17">
        <f t="shared" si="4"/>
        <v>657567.90270996094</v>
      </c>
      <c r="H22" s="267">
        <f t="shared" si="2"/>
        <v>567476.37280273437</v>
      </c>
      <c r="I22" s="18">
        <v>248351.921875</v>
      </c>
      <c r="J22" s="31">
        <v>334108.46875</v>
      </c>
      <c r="K22" s="31">
        <v>61382.75</v>
      </c>
      <c r="L22" s="31">
        <v>0</v>
      </c>
      <c r="M22" s="31">
        <v>8675.806640625</v>
      </c>
      <c r="N22" s="31">
        <v>3651.16259765625</v>
      </c>
      <c r="O22" s="31">
        <v>0</v>
      </c>
      <c r="P22" s="85">
        <v>1397.7928466796875</v>
      </c>
      <c r="Q22" s="32">
        <v>209488.421875</v>
      </c>
      <c r="R22" s="31">
        <v>125841.7890625</v>
      </c>
      <c r="S22" s="31">
        <v>36925.9609375</v>
      </c>
      <c r="T22" s="31">
        <v>187211.453125</v>
      </c>
      <c r="U22" s="31">
        <v>0</v>
      </c>
      <c r="V22" s="31">
        <v>4945.1611328125</v>
      </c>
      <c r="W22" s="31">
        <v>3063.586669921875</v>
      </c>
      <c r="X22" s="85">
        <v>0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93590.501098632813</v>
      </c>
      <c r="G23" s="17">
        <f>SUM(I23:P23)</f>
        <v>44354.242065429688</v>
      </c>
      <c r="H23" s="267">
        <f t="shared" si="2"/>
        <v>49236.259033203125</v>
      </c>
      <c r="I23" s="18">
        <v>5454.876953125</v>
      </c>
      <c r="J23" s="31">
        <v>10816.0830078125</v>
      </c>
      <c r="K23" s="31">
        <v>12023.767578125</v>
      </c>
      <c r="L23" s="31">
        <v>3188.111083984375</v>
      </c>
      <c r="M23" s="31">
        <v>4324.19189453125</v>
      </c>
      <c r="N23" s="31">
        <v>3569.40380859375</v>
      </c>
      <c r="O23" s="31">
        <v>3483.421142578125</v>
      </c>
      <c r="P23" s="85">
        <v>1494.3865966796875</v>
      </c>
      <c r="Q23" s="32">
        <v>3808.249755859375</v>
      </c>
      <c r="R23" s="31">
        <v>8874.689453125</v>
      </c>
      <c r="S23" s="31">
        <v>11892.6875</v>
      </c>
      <c r="T23" s="31">
        <v>9107.642578125</v>
      </c>
      <c r="U23" s="31">
        <v>3576.021484375</v>
      </c>
      <c r="V23" s="31">
        <v>4995.57177734375</v>
      </c>
      <c r="W23" s="31">
        <v>4895.83154296875</v>
      </c>
      <c r="X23" s="85">
        <v>2085.56494140625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4746885.8783159256</v>
      </c>
      <c r="G24" s="54">
        <f>SUM(I24:P24)</f>
        <v>2631825.4243168831</v>
      </c>
      <c r="H24" s="265">
        <f>SUM(Q24:X24)</f>
        <v>2115060.4539990425</v>
      </c>
      <c r="I24" s="55">
        <f>SUM(I25:I53)</f>
        <v>40968.09614944458</v>
      </c>
      <c r="J24" s="56">
        <f t="shared" ref="J24:X24" si="5">SUM(J25:J53)</f>
        <v>157092.98135375977</v>
      </c>
      <c r="K24" s="56">
        <f t="shared" si="5"/>
        <v>289132.72403860092</v>
      </c>
      <c r="L24" s="56">
        <f t="shared" si="5"/>
        <v>1102957.7524299622</v>
      </c>
      <c r="M24" s="56">
        <f t="shared" si="5"/>
        <v>352453.54769897461</v>
      </c>
      <c r="N24" s="56">
        <f t="shared" si="5"/>
        <v>361698.87001800537</v>
      </c>
      <c r="O24" s="56">
        <f t="shared" si="5"/>
        <v>292606.14326095581</v>
      </c>
      <c r="P24" s="275">
        <f t="shared" si="5"/>
        <v>34915.309367179871</v>
      </c>
      <c r="Q24" s="55">
        <f t="shared" si="5"/>
        <v>34453.517253875732</v>
      </c>
      <c r="R24" s="56">
        <f t="shared" si="5"/>
        <v>108850.44331359863</v>
      </c>
      <c r="S24" s="56">
        <f>SUM(S25:S53)</f>
        <v>183343.22099876404</v>
      </c>
      <c r="T24" s="56">
        <f t="shared" si="5"/>
        <v>871119.25582742691</v>
      </c>
      <c r="U24" s="56">
        <f t="shared" si="5"/>
        <v>621861.70378112793</v>
      </c>
      <c r="V24" s="56">
        <f t="shared" si="5"/>
        <v>162994.23963928223</v>
      </c>
      <c r="W24" s="56">
        <f t="shared" si="5"/>
        <v>75324.495922088623</v>
      </c>
      <c r="X24" s="275">
        <f t="shared" si="5"/>
        <v>57113.577262878418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5188.9180755615234</v>
      </c>
      <c r="G26" s="17">
        <f>SUM(I26:P26)</f>
        <v>3455.9573516845703</v>
      </c>
      <c r="H26" s="267">
        <f t="shared" si="2"/>
        <v>1732.9607238769531</v>
      </c>
      <c r="I26" s="32">
        <v>0</v>
      </c>
      <c r="J26" s="31">
        <v>39.344879150390625</v>
      </c>
      <c r="K26" s="31">
        <v>85.880859375</v>
      </c>
      <c r="L26" s="31">
        <v>920.5496826171875</v>
      </c>
      <c r="M26" s="31">
        <v>942.10882568359375</v>
      </c>
      <c r="N26" s="31">
        <v>724.612060546875</v>
      </c>
      <c r="O26" s="31">
        <v>597.79315185546875</v>
      </c>
      <c r="P26" s="85">
        <v>145.66789245605469</v>
      </c>
      <c r="Q26" s="32">
        <v>0</v>
      </c>
      <c r="R26" s="31">
        <v>28.218338012695313</v>
      </c>
      <c r="S26" s="31">
        <v>155.99858093261719</v>
      </c>
      <c r="T26" s="31">
        <v>450.39010620117187</v>
      </c>
      <c r="U26" s="31">
        <v>276.76129150390625</v>
      </c>
      <c r="V26" s="31">
        <v>463.79519653320312</v>
      </c>
      <c r="W26" s="31">
        <v>252.20712280273438</v>
      </c>
      <c r="X26" s="85">
        <v>105.590087890625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412.28386878967285</v>
      </c>
      <c r="G27" s="17">
        <f t="shared" ref="G27:G43" si="6">SUM(I27:P27)</f>
        <v>345.40050506591797</v>
      </c>
      <c r="H27" s="267">
        <f t="shared" si="2"/>
        <v>66.883363723754883</v>
      </c>
      <c r="I27" s="32">
        <v>0</v>
      </c>
      <c r="J27" s="31">
        <v>0</v>
      </c>
      <c r="K27" s="31">
        <v>37.564456939697266</v>
      </c>
      <c r="L27" s="31">
        <v>55.701751708984375</v>
      </c>
      <c r="M27" s="31">
        <v>110.37834167480469</v>
      </c>
      <c r="N27" s="31">
        <v>72.018882751464844</v>
      </c>
      <c r="O27" s="31">
        <v>51.250556945800781</v>
      </c>
      <c r="P27" s="85">
        <v>18.486515045166016</v>
      </c>
      <c r="Q27" s="32">
        <v>0</v>
      </c>
      <c r="R27" s="31">
        <v>0</v>
      </c>
      <c r="S27" s="31">
        <v>0</v>
      </c>
      <c r="T27" s="31">
        <v>18.622415542602539</v>
      </c>
      <c r="U27" s="31">
        <v>36.608608245849609</v>
      </c>
      <c r="V27" s="31">
        <v>0</v>
      </c>
      <c r="W27" s="31">
        <v>11.652339935302734</v>
      </c>
      <c r="X27" s="85">
        <v>0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786.90407371520996</v>
      </c>
      <c r="G28" s="17">
        <f t="shared" si="6"/>
        <v>367.64193344116211</v>
      </c>
      <c r="H28" s="267">
        <f t="shared" si="2"/>
        <v>419.26214027404785</v>
      </c>
      <c r="I28" s="32">
        <v>0</v>
      </c>
      <c r="J28" s="31">
        <v>0</v>
      </c>
      <c r="K28" s="31">
        <v>41.024608612060547</v>
      </c>
      <c r="L28" s="31">
        <v>79.464790344238281</v>
      </c>
      <c r="M28" s="31">
        <v>93.285316467285156</v>
      </c>
      <c r="N28" s="31">
        <v>74.524772644042969</v>
      </c>
      <c r="O28" s="31">
        <v>79.342445373535156</v>
      </c>
      <c r="P28" s="85">
        <v>0</v>
      </c>
      <c r="Q28" s="32">
        <v>0</v>
      </c>
      <c r="R28" s="31">
        <v>0</v>
      </c>
      <c r="S28" s="31">
        <v>0</v>
      </c>
      <c r="T28" s="31">
        <v>118.66340637207031</v>
      </c>
      <c r="U28" s="31">
        <v>99.903648376464844</v>
      </c>
      <c r="V28" s="31">
        <v>91.6502685546875</v>
      </c>
      <c r="W28" s="31">
        <v>90.156837463378906</v>
      </c>
      <c r="X28" s="85">
        <v>18.887979507446289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339.46267032623291</v>
      </c>
      <c r="G29" s="17">
        <f t="shared" si="6"/>
        <v>241.22913408279419</v>
      </c>
      <c r="H29" s="267">
        <f t="shared" si="2"/>
        <v>98.233536243438721</v>
      </c>
      <c r="I29" s="32">
        <v>0</v>
      </c>
      <c r="J29" s="31">
        <v>0</v>
      </c>
      <c r="K29" s="31">
        <v>5.4444594383239746</v>
      </c>
      <c r="L29" s="31">
        <v>50.501117706298828</v>
      </c>
      <c r="M29" s="31">
        <v>48.709327697753906</v>
      </c>
      <c r="N29" s="31">
        <v>82.258354187011719</v>
      </c>
      <c r="O29" s="31">
        <v>42.325794219970703</v>
      </c>
      <c r="P29" s="85">
        <v>11.990080833435059</v>
      </c>
      <c r="Q29" s="32">
        <v>0</v>
      </c>
      <c r="R29" s="31">
        <v>0</v>
      </c>
      <c r="S29" s="31">
        <v>0</v>
      </c>
      <c r="T29" s="31">
        <v>7.5787320137023926</v>
      </c>
      <c r="U29" s="31">
        <v>13.119785308837891</v>
      </c>
      <c r="V29" s="31">
        <v>60.601768493652344</v>
      </c>
      <c r="W29" s="31">
        <v>16.933250427246094</v>
      </c>
      <c r="X29" s="85">
        <v>0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1492.310583114624</v>
      </c>
      <c r="G30" s="17">
        <f t="shared" si="6"/>
        <v>877.34409332275391</v>
      </c>
      <c r="H30" s="267">
        <f t="shared" si="2"/>
        <v>614.96648979187012</v>
      </c>
      <c r="I30" s="32">
        <v>0</v>
      </c>
      <c r="J30" s="31">
        <v>0</v>
      </c>
      <c r="K30" s="31">
        <v>85.827354431152344</v>
      </c>
      <c r="L30" s="31">
        <v>161.01470947265625</v>
      </c>
      <c r="M30" s="31">
        <v>134.42974853515625</v>
      </c>
      <c r="N30" s="31">
        <v>352.77389526367187</v>
      </c>
      <c r="O30" s="31">
        <v>100.3531494140625</v>
      </c>
      <c r="P30" s="85">
        <v>42.945236206054688</v>
      </c>
      <c r="Q30" s="32">
        <v>0</v>
      </c>
      <c r="R30" s="31">
        <v>0</v>
      </c>
      <c r="S30" s="31">
        <v>19.05052375793457</v>
      </c>
      <c r="T30" s="31">
        <v>124.68379974365234</v>
      </c>
      <c r="U30" s="31">
        <v>226.53202819824219</v>
      </c>
      <c r="V30" s="31">
        <v>91.759506225585937</v>
      </c>
      <c r="W30" s="31">
        <v>134.05473327636719</v>
      </c>
      <c r="X30" s="85">
        <v>18.885898590087891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691.87207794189453</v>
      </c>
      <c r="G31" s="17">
        <f t="shared" si="6"/>
        <v>0</v>
      </c>
      <c r="H31" s="267">
        <f t="shared" si="2"/>
        <v>691.87207794189453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29.772079467773438</v>
      </c>
      <c r="T31" s="31">
        <v>138.11241149902344</v>
      </c>
      <c r="U31" s="31">
        <v>239.71453857421875</v>
      </c>
      <c r="V31" s="31">
        <v>218.02731323242187</v>
      </c>
      <c r="W31" s="31">
        <v>53.026557922363281</v>
      </c>
      <c r="X31" s="85">
        <v>13.21917724609375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627.0363826751709</v>
      </c>
      <c r="G32" s="17">
        <f t="shared" si="6"/>
        <v>0</v>
      </c>
      <c r="H32" s="267">
        <f t="shared" si="2"/>
        <v>627.0363826751709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307.95330810546875</v>
      </c>
      <c r="U32" s="31">
        <v>113.05525970458984</v>
      </c>
      <c r="V32" s="31">
        <v>72.182304382324219</v>
      </c>
      <c r="W32" s="31">
        <v>118.78917694091797</v>
      </c>
      <c r="X32" s="85">
        <v>15.056333541870117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927.92352676391602</v>
      </c>
      <c r="G33" s="17">
        <f t="shared" si="6"/>
        <v>688.05363082885742</v>
      </c>
      <c r="H33" s="267">
        <f>SUM(Q33:X33)</f>
        <v>239.86989593505859</v>
      </c>
      <c r="I33" s="32">
        <v>26.912921905517578</v>
      </c>
      <c r="J33" s="31">
        <v>78.147186279296875</v>
      </c>
      <c r="K33" s="31">
        <v>144.34712219238281</v>
      </c>
      <c r="L33" s="31">
        <v>81.041984558105469</v>
      </c>
      <c r="M33" s="31">
        <v>126.29794311523437</v>
      </c>
      <c r="N33" s="31">
        <v>138.81048583984375</v>
      </c>
      <c r="O33" s="31">
        <v>73.43975830078125</v>
      </c>
      <c r="P33" s="85">
        <v>19.056228637695313</v>
      </c>
      <c r="Q33" s="32">
        <v>0</v>
      </c>
      <c r="R33" s="31">
        <v>0</v>
      </c>
      <c r="S33" s="31">
        <v>16.307212829589844</v>
      </c>
      <c r="T33" s="31">
        <v>33.23809814453125</v>
      </c>
      <c r="U33" s="31">
        <v>72.246780395507813</v>
      </c>
      <c r="V33" s="31">
        <v>66.044219970703125</v>
      </c>
      <c r="W33" s="31">
        <v>52.033584594726563</v>
      </c>
      <c r="X33" s="85">
        <v>0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5592.3533973693848</v>
      </c>
      <c r="G34" s="17">
        <f t="shared" si="6"/>
        <v>3237.5333557128906</v>
      </c>
      <c r="H34" s="267">
        <f t="shared" si="2"/>
        <v>2354.8200416564941</v>
      </c>
      <c r="I34" s="32">
        <v>160.21665954589844</v>
      </c>
      <c r="J34" s="31">
        <v>49.580108642578125</v>
      </c>
      <c r="K34" s="31">
        <v>249.08677673339844</v>
      </c>
      <c r="L34" s="31">
        <v>519.1307373046875</v>
      </c>
      <c r="M34" s="31">
        <v>897.40582275390625</v>
      </c>
      <c r="N34" s="31">
        <v>657.32373046875</v>
      </c>
      <c r="O34" s="31">
        <v>621.12591552734375</v>
      </c>
      <c r="P34" s="85">
        <v>83.663604736328125</v>
      </c>
      <c r="Q34" s="32">
        <v>73.715301513671875</v>
      </c>
      <c r="R34" s="31">
        <v>0</v>
      </c>
      <c r="S34" s="31">
        <v>37.043834686279297</v>
      </c>
      <c r="T34" s="31">
        <v>470.75274658203125</v>
      </c>
      <c r="U34" s="31">
        <v>933.23291015625</v>
      </c>
      <c r="V34" s="31">
        <v>289.5107421875</v>
      </c>
      <c r="W34" s="31">
        <v>465.71432495117187</v>
      </c>
      <c r="X34" s="85">
        <v>84.850181579589844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224836.91195678711</v>
      </c>
      <c r="G35" s="17">
        <f t="shared" si="6"/>
        <v>93903.209716796875</v>
      </c>
      <c r="H35" s="267">
        <f t="shared" si="2"/>
        <v>130933.70223999023</v>
      </c>
      <c r="I35" s="32">
        <v>0</v>
      </c>
      <c r="J35" s="31">
        <v>26097.65625</v>
      </c>
      <c r="K35" s="31">
        <v>14105.9228515625</v>
      </c>
      <c r="L35" s="31">
        <v>26457.65234375</v>
      </c>
      <c r="M35" s="31">
        <v>15398.916015625</v>
      </c>
      <c r="N35" s="31">
        <v>5822.24609375</v>
      </c>
      <c r="O35" s="31">
        <v>4142.39111328125</v>
      </c>
      <c r="P35" s="85">
        <v>1878.425048828125</v>
      </c>
      <c r="Q35" s="32">
        <v>3491.322021484375</v>
      </c>
      <c r="R35" s="31">
        <v>40571.0625</v>
      </c>
      <c r="S35" s="31">
        <v>53990.1796875</v>
      </c>
      <c r="T35" s="31">
        <v>11060.259765625</v>
      </c>
      <c r="U35" s="31">
        <v>11398.912109375</v>
      </c>
      <c r="V35" s="31">
        <v>7549.29248046875</v>
      </c>
      <c r="W35" s="31">
        <v>2472.478271484375</v>
      </c>
      <c r="X35" s="85">
        <v>400.19540405273438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55039.148864746094</v>
      </c>
      <c r="G37" s="17">
        <f t="shared" si="6"/>
        <v>31657.993347167969</v>
      </c>
      <c r="H37" s="267">
        <f t="shared" si="2"/>
        <v>23381.155517578125</v>
      </c>
      <c r="I37" s="32">
        <v>3363.281982421875</v>
      </c>
      <c r="J37" s="31">
        <v>7540.80078125</v>
      </c>
      <c r="K37" s="31">
        <v>7723.71826171875</v>
      </c>
      <c r="L37" s="31">
        <v>4585.4462890625</v>
      </c>
      <c r="M37" s="31">
        <v>4192.8603515625</v>
      </c>
      <c r="N37" s="31">
        <v>3774.280517578125</v>
      </c>
      <c r="O37" s="31">
        <v>0</v>
      </c>
      <c r="P37" s="85">
        <v>477.60516357421875</v>
      </c>
      <c r="Q37" s="32">
        <v>3944.848876953125</v>
      </c>
      <c r="R37" s="31">
        <v>6639.220703125</v>
      </c>
      <c r="S37" s="31">
        <v>6305.65576171875</v>
      </c>
      <c r="T37" s="31">
        <v>4198.92529296875</v>
      </c>
      <c r="U37" s="31">
        <v>0</v>
      </c>
      <c r="V37" s="31">
        <v>0</v>
      </c>
      <c r="W37" s="31">
        <v>1678.0689697265625</v>
      </c>
      <c r="X37" s="85">
        <v>614.4359130859375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1533151.0638427734</v>
      </c>
      <c r="G38" s="17">
        <f t="shared" si="6"/>
        <v>867167.50915527344</v>
      </c>
      <c r="H38" s="267">
        <f t="shared" si="2"/>
        <v>665983.5546875</v>
      </c>
      <c r="I38" s="32">
        <v>25916.96484375</v>
      </c>
      <c r="J38" s="31">
        <v>83052.4296875</v>
      </c>
      <c r="K38" s="31">
        <v>203213.953125</v>
      </c>
      <c r="L38" s="31">
        <v>370859.5625</v>
      </c>
      <c r="M38" s="31">
        <v>132017.984375</v>
      </c>
      <c r="N38" s="31">
        <v>42801.59375</v>
      </c>
      <c r="O38" s="31">
        <v>7440.74462890625</v>
      </c>
      <c r="P38" s="85">
        <v>1864.2762451171875</v>
      </c>
      <c r="Q38" s="32">
        <v>18947.294921875</v>
      </c>
      <c r="R38" s="31">
        <v>34327.84375</v>
      </c>
      <c r="S38" s="31">
        <v>59043.69140625</v>
      </c>
      <c r="T38" s="31">
        <v>357760.9375</v>
      </c>
      <c r="U38" s="31">
        <v>133220.96875</v>
      </c>
      <c r="V38" s="31">
        <v>53730.67578125</v>
      </c>
      <c r="W38" s="31">
        <v>8952.142578125</v>
      </c>
      <c r="X38" s="85">
        <v>0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1326407.7890625</v>
      </c>
      <c r="G39" s="17">
        <f t="shared" si="6"/>
        <v>606827.265625</v>
      </c>
      <c r="H39" s="267">
        <f t="shared" si="2"/>
        <v>719580.5234375</v>
      </c>
      <c r="I39" s="32">
        <v>0</v>
      </c>
      <c r="J39" s="31">
        <v>0</v>
      </c>
      <c r="K39" s="31">
        <v>0</v>
      </c>
      <c r="L39" s="31">
        <v>347873.21875</v>
      </c>
      <c r="M39" s="31">
        <v>0</v>
      </c>
      <c r="N39" s="31">
        <v>102017.71875</v>
      </c>
      <c r="O39" s="31">
        <v>156936.328125</v>
      </c>
      <c r="P39" s="85">
        <v>0</v>
      </c>
      <c r="Q39" s="32">
        <v>0</v>
      </c>
      <c r="R39" s="31">
        <v>0</v>
      </c>
      <c r="S39" s="31">
        <v>0</v>
      </c>
      <c r="T39" s="31">
        <v>335436.96875</v>
      </c>
      <c r="U39" s="31">
        <v>342219.375</v>
      </c>
      <c r="V39" s="31">
        <v>0</v>
      </c>
      <c r="W39" s="31">
        <v>0</v>
      </c>
      <c r="X39" s="85">
        <v>41924.1796875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262822.76025390625</v>
      </c>
      <c r="G40" s="17">
        <f t="shared" si="6"/>
        <v>220458.7646484375</v>
      </c>
      <c r="H40" s="267">
        <f t="shared" si="2"/>
        <v>42363.99560546875</v>
      </c>
      <c r="I40" s="32">
        <v>0</v>
      </c>
      <c r="J40" s="31">
        <v>0</v>
      </c>
      <c r="K40" s="31">
        <v>0</v>
      </c>
      <c r="L40" s="31">
        <v>174220.484375</v>
      </c>
      <c r="M40" s="31">
        <v>0</v>
      </c>
      <c r="N40" s="31">
        <v>30573.681640625</v>
      </c>
      <c r="O40" s="31">
        <v>10193.8134765625</v>
      </c>
      <c r="P40" s="85">
        <v>5470.78515625</v>
      </c>
      <c r="Q40" s="32">
        <v>0</v>
      </c>
      <c r="R40" s="31">
        <v>0</v>
      </c>
      <c r="S40" s="31">
        <v>0</v>
      </c>
      <c r="T40" s="31">
        <v>0</v>
      </c>
      <c r="U40" s="31">
        <v>28043.4375</v>
      </c>
      <c r="V40" s="31">
        <v>10915.625</v>
      </c>
      <c r="W40" s="31">
        <v>3404.93310546875</v>
      </c>
      <c r="X40" s="85">
        <v>0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7716.1009521484375</v>
      </c>
      <c r="G42" s="17">
        <f t="shared" si="6"/>
        <v>2765.5916748046875</v>
      </c>
      <c r="H42" s="267">
        <f t="shared" si="2"/>
        <v>4950.50927734375</v>
      </c>
      <c r="I42" s="32">
        <v>74.233642578125</v>
      </c>
      <c r="J42" s="31">
        <v>0</v>
      </c>
      <c r="K42" s="31">
        <v>1187.8121337890625</v>
      </c>
      <c r="L42" s="31">
        <v>1503.5458984375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1327.1490478515625</v>
      </c>
      <c r="S42" s="31">
        <v>1428.2435302734375</v>
      </c>
      <c r="T42" s="31">
        <v>2195.11669921875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33749.851867675781</v>
      </c>
      <c r="G43" s="17">
        <f t="shared" si="6"/>
        <v>18017.349487304688</v>
      </c>
      <c r="H43" s="267">
        <f t="shared" si="2"/>
        <v>15732.502380371094</v>
      </c>
      <c r="I43" s="32">
        <v>0</v>
      </c>
      <c r="J43" s="31">
        <v>575.94171142578125</v>
      </c>
      <c r="K43" s="31">
        <v>666.29547119140625</v>
      </c>
      <c r="L43" s="31">
        <v>4408.7763671875</v>
      </c>
      <c r="M43" s="31">
        <v>3730.36865234375</v>
      </c>
      <c r="N43" s="31">
        <v>4857.3154296875</v>
      </c>
      <c r="O43" s="31">
        <v>3170.667236328125</v>
      </c>
      <c r="P43" s="85">
        <v>607.984619140625</v>
      </c>
      <c r="Q43" s="32">
        <v>0</v>
      </c>
      <c r="R43" s="31">
        <v>0</v>
      </c>
      <c r="S43" s="31">
        <v>885.73468017578125</v>
      </c>
      <c r="T43" s="31">
        <v>2236.34228515625</v>
      </c>
      <c r="U43" s="31">
        <v>4405.16796875</v>
      </c>
      <c r="V43" s="31">
        <v>3426.8857421875</v>
      </c>
      <c r="W43" s="31">
        <v>3871.8125</v>
      </c>
      <c r="X43" s="85">
        <v>906.5592041015625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68395.111335754395</v>
      </c>
      <c r="G44" s="17">
        <f t="shared" si="4"/>
        <v>37921.40771484375</v>
      </c>
      <c r="H44" s="267">
        <f t="shared" si="2"/>
        <v>30473.703620910645</v>
      </c>
      <c r="I44" s="32">
        <v>0</v>
      </c>
      <c r="J44" s="31">
        <v>0</v>
      </c>
      <c r="K44" s="31">
        <v>2720.55029296875</v>
      </c>
      <c r="L44" s="31">
        <v>9452.22265625</v>
      </c>
      <c r="M44" s="31">
        <v>9055.1474609375</v>
      </c>
      <c r="N44" s="31">
        <v>9115.3046875</v>
      </c>
      <c r="O44" s="31">
        <v>5861.0419921875</v>
      </c>
      <c r="P44" s="85">
        <v>1717.140625</v>
      </c>
      <c r="Q44" s="32">
        <v>42.214851379394531</v>
      </c>
      <c r="R44" s="31">
        <v>0</v>
      </c>
      <c r="S44" s="31">
        <v>1696.307861328125</v>
      </c>
      <c r="T44" s="31">
        <v>8251.2265625</v>
      </c>
      <c r="U44" s="31">
        <v>5635.17578125</v>
      </c>
      <c r="V44" s="31">
        <v>7084.775390625</v>
      </c>
      <c r="W44" s="31">
        <v>6198.35595703125</v>
      </c>
      <c r="X44" s="85">
        <v>1565.647216796875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908132.2568359375</v>
      </c>
      <c r="G45" s="17">
        <f t="shared" si="4"/>
        <v>595067.31274414062</v>
      </c>
      <c r="H45" s="267">
        <f t="shared" si="2"/>
        <v>313064.94409179688</v>
      </c>
      <c r="I45" s="32">
        <v>3822.470947265625</v>
      </c>
      <c r="J45" s="31">
        <v>25384.3359375</v>
      </c>
      <c r="K45" s="31">
        <v>19747.17578125</v>
      </c>
      <c r="L45" s="31">
        <v>122181.0546875</v>
      </c>
      <c r="M45" s="31">
        <v>166657.734375</v>
      </c>
      <c r="N45" s="31">
        <v>141935.109375</v>
      </c>
      <c r="O45" s="31">
        <v>94795.375</v>
      </c>
      <c r="P45" s="85">
        <v>20544.056640625</v>
      </c>
      <c r="Q45" s="32">
        <v>3861.70556640625</v>
      </c>
      <c r="R45" s="31">
        <v>18208.3125</v>
      </c>
      <c r="S45" s="31">
        <v>4045.097900390625</v>
      </c>
      <c r="T45" s="31">
        <v>75222.578125</v>
      </c>
      <c r="U45" s="31">
        <v>80898.9453125</v>
      </c>
      <c r="V45" s="31">
        <v>73593.8671875</v>
      </c>
      <c r="W45" s="31">
        <v>46460.4453125</v>
      </c>
      <c r="X45" s="85">
        <v>10773.9921875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4330.6909027099609</v>
      </c>
      <c r="G47" s="17">
        <f t="shared" si="4"/>
        <v>853.94459533691406</v>
      </c>
      <c r="H47" s="267">
        <f t="shared" si="2"/>
        <v>3476.7463073730469</v>
      </c>
      <c r="I47" s="32">
        <v>0</v>
      </c>
      <c r="J47" s="31">
        <v>0</v>
      </c>
      <c r="K47" s="31">
        <v>0</v>
      </c>
      <c r="L47" s="31">
        <v>0</v>
      </c>
      <c r="M47" s="31">
        <v>582.842529296875</v>
      </c>
      <c r="N47" s="31">
        <v>134.92637634277344</v>
      </c>
      <c r="O47" s="31">
        <v>85.364784240722656</v>
      </c>
      <c r="P47" s="85">
        <v>50.810905456542969</v>
      </c>
      <c r="Q47" s="32">
        <v>0</v>
      </c>
      <c r="R47" s="31">
        <v>0</v>
      </c>
      <c r="S47" s="31">
        <v>0</v>
      </c>
      <c r="T47" s="31">
        <v>1082.492919921875</v>
      </c>
      <c r="U47" s="31">
        <v>1391.58984375</v>
      </c>
      <c r="V47" s="31">
        <v>733.8267822265625</v>
      </c>
      <c r="W47" s="31">
        <v>268.83676147460938</v>
      </c>
      <c r="X47" s="85">
        <v>0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72963.140777587891</v>
      </c>
      <c r="G48" s="17">
        <f t="shared" si="4"/>
        <v>58972.054351806641</v>
      </c>
      <c r="H48" s="267">
        <f t="shared" si="2"/>
        <v>13991.08642578125</v>
      </c>
      <c r="I48" s="32">
        <v>2470.051513671875</v>
      </c>
      <c r="J48" s="31">
        <v>625.25360107421875</v>
      </c>
      <c r="K48" s="31">
        <v>12714.7724609375</v>
      </c>
      <c r="L48" s="31">
        <v>25527.83203125</v>
      </c>
      <c r="M48" s="31">
        <v>12349.3203125</v>
      </c>
      <c r="N48" s="31">
        <v>4167.2666015625</v>
      </c>
      <c r="O48" s="31">
        <v>851.96942138671875</v>
      </c>
      <c r="P48" s="85">
        <v>265.58840942382812</v>
      </c>
      <c r="Q48" s="32">
        <v>1967.5673828125</v>
      </c>
      <c r="R48" s="31">
        <v>1247.4368896484375</v>
      </c>
      <c r="S48" s="31">
        <v>5293.28076171875</v>
      </c>
      <c r="T48" s="31">
        <v>2671.020751953125</v>
      </c>
      <c r="U48" s="31">
        <v>1717.8775634765625</v>
      </c>
      <c r="V48" s="31">
        <v>643.6107177734375</v>
      </c>
      <c r="W48" s="31">
        <v>319.18240356445312</v>
      </c>
      <c r="X48" s="85">
        <v>131.10995483398438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26248.435581207275</v>
      </c>
      <c r="G49" s="17">
        <f t="shared" si="4"/>
        <v>18707.979797363281</v>
      </c>
      <c r="H49" s="267">
        <f t="shared" si="2"/>
        <v>7540.4557838439941</v>
      </c>
      <c r="I49" s="32">
        <v>2385.923095703125</v>
      </c>
      <c r="J49" s="31">
        <v>2634.5634765625</v>
      </c>
      <c r="K49" s="31">
        <v>3194.931884765625</v>
      </c>
      <c r="L49" s="31">
        <v>5997.609375</v>
      </c>
      <c r="M49" s="31">
        <v>2497.40185546875</v>
      </c>
      <c r="N49" s="31">
        <v>979.4281005859375</v>
      </c>
      <c r="O49" s="31">
        <v>734.33636474609375</v>
      </c>
      <c r="P49" s="85">
        <v>283.78564453125</v>
      </c>
      <c r="Q49" s="32">
        <v>382.70797729492187</v>
      </c>
      <c r="R49" s="31">
        <v>1236.0843505859375</v>
      </c>
      <c r="S49" s="31">
        <v>2945.215576171875</v>
      </c>
      <c r="T49" s="31">
        <v>907.19244384765625</v>
      </c>
      <c r="U49" s="31">
        <v>1429.9248046875</v>
      </c>
      <c r="V49" s="31">
        <v>228.55278015136719</v>
      </c>
      <c r="W49" s="31">
        <v>359.35980224609375</v>
      </c>
      <c r="X49" s="85">
        <v>51.418048858642578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32058.733860015869</v>
      </c>
      <c r="G51" s="17">
        <f t="shared" si="4"/>
        <v>16441.990493774414</v>
      </c>
      <c r="H51" s="267">
        <f t="shared" si="2"/>
        <v>15616.743366241455</v>
      </c>
      <c r="I51" s="32">
        <v>31.120620727539063</v>
      </c>
      <c r="J51" s="31">
        <v>0</v>
      </c>
      <c r="K51" s="31">
        <v>1763.2911376953125</v>
      </c>
      <c r="L51" s="31">
        <v>4880.89208984375</v>
      </c>
      <c r="M51" s="31">
        <v>3618.3564453125</v>
      </c>
      <c r="N51" s="31">
        <v>3248.166748046875</v>
      </c>
      <c r="O51" s="31">
        <v>1947.7362060546875</v>
      </c>
      <c r="P51" s="85">
        <v>952.42724609375</v>
      </c>
      <c r="Q51" s="32">
        <v>22.545261383056641</v>
      </c>
      <c r="R51" s="31">
        <v>0</v>
      </c>
      <c r="S51" s="31">
        <v>3304.2275390625</v>
      </c>
      <c r="T51" s="31">
        <v>7042.38525390625</v>
      </c>
      <c r="U51" s="31">
        <v>3839.91259765625</v>
      </c>
      <c r="V51" s="31">
        <v>1004.3084106445312</v>
      </c>
      <c r="W51" s="31">
        <v>144.31233215332031</v>
      </c>
      <c r="X51" s="85">
        <v>259.05197143554687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109669.55255126953</v>
      </c>
      <c r="G52" s="17">
        <f t="shared" si="4"/>
        <v>32173.945648193359</v>
      </c>
      <c r="H52" s="267">
        <f>SUM(Q52:X52)</f>
        <v>77495.606903076172</v>
      </c>
      <c r="I52" s="32">
        <v>0</v>
      </c>
      <c r="J52" s="31">
        <v>0</v>
      </c>
      <c r="K52" s="31">
        <v>13501.02734375</v>
      </c>
      <c r="L52" s="31">
        <v>3142.05029296875</v>
      </c>
      <c r="M52" s="31">
        <v>0</v>
      </c>
      <c r="N52" s="31">
        <v>10169.509765625</v>
      </c>
      <c r="O52" s="31">
        <v>4880.744140625</v>
      </c>
      <c r="P52" s="85">
        <v>480.61410522460937</v>
      </c>
      <c r="Q52" s="32">
        <v>0</v>
      </c>
      <c r="R52" s="31">
        <v>0</v>
      </c>
      <c r="S52" s="31">
        <v>44147.4140625</v>
      </c>
      <c r="T52" s="31">
        <v>24739.205078125</v>
      </c>
      <c r="U52" s="31">
        <v>5649.24169921875</v>
      </c>
      <c r="V52" s="31">
        <v>2729.248046875</v>
      </c>
      <c r="W52" s="31">
        <v>0</v>
      </c>
      <c r="X52" s="85">
        <v>230.49801635742187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65305.265014648438</v>
      </c>
      <c r="G53" s="17">
        <f>SUM(I53:P53)</f>
        <v>21675.9453125</v>
      </c>
      <c r="H53" s="267">
        <f>SUM(Q53:X53)</f>
        <v>43629.319702148438</v>
      </c>
      <c r="I53" s="32">
        <v>2716.919921875</v>
      </c>
      <c r="J53" s="31">
        <v>11014.927734375</v>
      </c>
      <c r="K53" s="31">
        <v>7944.09765625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1719.5950927734375</v>
      </c>
      <c r="R53" s="31">
        <v>5265.115234375</v>
      </c>
      <c r="S53" s="31">
        <v>0</v>
      </c>
      <c r="T53" s="31">
        <v>36644.609375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393802.00385665894</v>
      </c>
      <c r="G54" s="54">
        <f>SUM(G55:G61)</f>
        <v>267680.23761367798</v>
      </c>
      <c r="H54" s="265">
        <f>SUM(H55:H61)</f>
        <v>126121.76624298096</v>
      </c>
      <c r="I54" s="55">
        <f>SUM(I55:I61)</f>
        <v>4566.7901840209961</v>
      </c>
      <c r="J54" s="56">
        <f t="shared" ref="J54:X54" si="7">SUM(J55:J61)</f>
        <v>14926.074317932129</v>
      </c>
      <c r="K54" s="56">
        <f t="shared" si="7"/>
        <v>46413.792572021484</v>
      </c>
      <c r="L54" s="56">
        <f t="shared" si="7"/>
        <v>113271.51776123047</v>
      </c>
      <c r="M54" s="56">
        <f>SUM(M55:M61)</f>
        <v>39045.708511352539</v>
      </c>
      <c r="N54" s="56">
        <f t="shared" si="7"/>
        <v>33185.528167724609</v>
      </c>
      <c r="O54" s="56">
        <f t="shared" si="7"/>
        <v>11350.357025146484</v>
      </c>
      <c r="P54" s="275">
        <f>SUM(P55:P61)</f>
        <v>4920.4690742492676</v>
      </c>
      <c r="Q54" s="55">
        <f t="shared" si="7"/>
        <v>4024.2248191833496</v>
      </c>
      <c r="R54" s="56">
        <f t="shared" si="7"/>
        <v>19031.383754730225</v>
      </c>
      <c r="S54" s="56">
        <f t="shared" si="7"/>
        <v>22669.366500854492</v>
      </c>
      <c r="T54" s="56">
        <f t="shared" si="7"/>
        <v>33098.784622192383</v>
      </c>
      <c r="U54" s="56">
        <f t="shared" si="7"/>
        <v>21359.219665527344</v>
      </c>
      <c r="V54" s="56">
        <f t="shared" si="7"/>
        <v>14054.287010192871</v>
      </c>
      <c r="W54" s="56">
        <f t="shared" si="7"/>
        <v>9062.3307571411133</v>
      </c>
      <c r="X54" s="275">
        <f t="shared" si="7"/>
        <v>2822.1691131591797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95644.185920715332</v>
      </c>
      <c r="G55" s="17">
        <f t="shared" si="4"/>
        <v>68577.857406616211</v>
      </c>
      <c r="H55" s="267">
        <f t="shared" si="2"/>
        <v>27066.328514099121</v>
      </c>
      <c r="I55" s="277">
        <v>65.831527709960938</v>
      </c>
      <c r="J55" s="33">
        <v>2179.010009765625</v>
      </c>
      <c r="K55" s="33">
        <v>13001.5556640625</v>
      </c>
      <c r="L55" s="33">
        <v>32014.927734375</v>
      </c>
      <c r="M55" s="33">
        <v>10095.8291015625</v>
      </c>
      <c r="N55" s="33">
        <v>5815.9345703125</v>
      </c>
      <c r="O55" s="33">
        <v>4690.7197265625</v>
      </c>
      <c r="P55" s="85">
        <v>714.049072265625</v>
      </c>
      <c r="Q55" s="277">
        <v>46.227806091308594</v>
      </c>
      <c r="R55" s="33">
        <v>0</v>
      </c>
      <c r="S55" s="33">
        <v>2872.044189453125</v>
      </c>
      <c r="T55" s="33">
        <v>7499.2470703125</v>
      </c>
      <c r="U55" s="33">
        <v>10767.7705078125</v>
      </c>
      <c r="V55" s="33">
        <v>4400.61279296875</v>
      </c>
      <c r="W55" s="33">
        <v>1480.4261474609375</v>
      </c>
      <c r="X55" s="280">
        <v>0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102704.39733886719</v>
      </c>
      <c r="G56" s="17">
        <f t="shared" si="4"/>
        <v>48936.853881835938</v>
      </c>
      <c r="H56" s="267">
        <f t="shared" si="2"/>
        <v>53767.54345703125</v>
      </c>
      <c r="I56" s="277">
        <v>842.275390625</v>
      </c>
      <c r="J56" s="33">
        <v>3751.546630859375</v>
      </c>
      <c r="K56" s="33">
        <v>1704.050537109375</v>
      </c>
      <c r="L56" s="33">
        <v>17907.798828125</v>
      </c>
      <c r="M56" s="33">
        <v>7381.87060546875</v>
      </c>
      <c r="N56" s="33">
        <v>11584.138671875</v>
      </c>
      <c r="O56" s="33">
        <v>4065.88818359375</v>
      </c>
      <c r="P56" s="85">
        <v>1699.2850341796875</v>
      </c>
      <c r="Q56" s="277">
        <v>1924.261474609375</v>
      </c>
      <c r="R56" s="33">
        <v>11293.6953125</v>
      </c>
      <c r="S56" s="33">
        <v>8459.33984375</v>
      </c>
      <c r="T56" s="33">
        <v>11041.298828125</v>
      </c>
      <c r="U56" s="33">
        <v>6223.5068359375</v>
      </c>
      <c r="V56" s="33">
        <v>7024.30517578125</v>
      </c>
      <c r="W56" s="33">
        <v>5026.19384765625</v>
      </c>
      <c r="X56" s="280">
        <v>2774.942138671875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2645.6229362487793</v>
      </c>
      <c r="G57" s="17">
        <f t="shared" si="4"/>
        <v>1487.4101409912109</v>
      </c>
      <c r="H57" s="267">
        <f t="shared" si="2"/>
        <v>1158.2127952575684</v>
      </c>
      <c r="I57" s="277">
        <v>22.299110412597656</v>
      </c>
      <c r="J57" s="33">
        <v>118.66196441650391</v>
      </c>
      <c r="K57" s="33">
        <v>377.96578979492187</v>
      </c>
      <c r="L57" s="33">
        <v>522.50592041015625</v>
      </c>
      <c r="M57" s="33">
        <v>229.52070617675781</v>
      </c>
      <c r="N57" s="33">
        <v>111.23583984375</v>
      </c>
      <c r="O57" s="33">
        <v>105.22080993652344</v>
      </c>
      <c r="P57" s="85">
        <v>0</v>
      </c>
      <c r="Q57" s="277">
        <v>18.572605133056641</v>
      </c>
      <c r="R57" s="33">
        <v>97.626434326171875</v>
      </c>
      <c r="S57" s="33">
        <v>198.17936706542969</v>
      </c>
      <c r="T57" s="33">
        <v>229.97822570800781</v>
      </c>
      <c r="U57" s="33">
        <v>375.52261352539062</v>
      </c>
      <c r="V57" s="33">
        <v>94.905662536621094</v>
      </c>
      <c r="W57" s="33">
        <v>96.200912475585938</v>
      </c>
      <c r="X57" s="280">
        <v>47.226974487304688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82490.22900390625</v>
      </c>
      <c r="G58" s="17">
        <f t="shared" si="4"/>
        <v>59828.626953125</v>
      </c>
      <c r="H58" s="267">
        <f t="shared" si="2"/>
        <v>22661.60205078125</v>
      </c>
      <c r="I58" s="277">
        <v>2557.797607421875</v>
      </c>
      <c r="J58" s="33">
        <v>3350.888916015625</v>
      </c>
      <c r="K58" s="33">
        <v>8925.021484375</v>
      </c>
      <c r="L58" s="33">
        <v>27053.611328125</v>
      </c>
      <c r="M58" s="33">
        <v>13622.466796875</v>
      </c>
      <c r="N58" s="33">
        <v>1083.186767578125</v>
      </c>
      <c r="O58" s="33">
        <v>774.687255859375</v>
      </c>
      <c r="P58" s="85">
        <v>2460.966796875</v>
      </c>
      <c r="Q58" s="277">
        <v>1586.3990478515625</v>
      </c>
      <c r="R58" s="33">
        <v>5568.8212890625</v>
      </c>
      <c r="S58" s="33">
        <v>6204.3564453125</v>
      </c>
      <c r="T58" s="33">
        <v>6936.04833984375</v>
      </c>
      <c r="U58" s="33">
        <v>0</v>
      </c>
      <c r="V58" s="33">
        <v>917.468505859375</v>
      </c>
      <c r="W58" s="33">
        <v>1448.5084228515625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4297.6703109741211</v>
      </c>
      <c r="G59" s="17">
        <f t="shared" si="4"/>
        <v>3086.4431495666504</v>
      </c>
      <c r="H59" s="267">
        <f t="shared" si="2"/>
        <v>1211.2271614074707</v>
      </c>
      <c r="I59" s="277">
        <v>0</v>
      </c>
      <c r="J59" s="33">
        <v>0</v>
      </c>
      <c r="K59" s="33">
        <v>605.281494140625</v>
      </c>
      <c r="L59" s="33">
        <v>1399.6378173828125</v>
      </c>
      <c r="M59" s="33">
        <v>650.382080078125</v>
      </c>
      <c r="N59" s="33">
        <v>254.52792358398437</v>
      </c>
      <c r="O59" s="33">
        <v>130.44566345214844</v>
      </c>
      <c r="P59" s="85">
        <v>46.168170928955078</v>
      </c>
      <c r="Q59" s="277">
        <v>0</v>
      </c>
      <c r="R59" s="33">
        <v>56.529659271240234</v>
      </c>
      <c r="S59" s="33">
        <v>326.05596923828125</v>
      </c>
      <c r="T59" s="33">
        <v>691.2247314453125</v>
      </c>
      <c r="U59" s="33">
        <v>96.242706298828125</v>
      </c>
      <c r="V59" s="33">
        <v>0</v>
      </c>
      <c r="W59" s="33">
        <v>41.174095153808594</v>
      </c>
      <c r="X59" s="280">
        <v>0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10105.766845703125</v>
      </c>
      <c r="G60" s="17">
        <f t="shared" si="4"/>
        <v>7938.9597778320312</v>
      </c>
      <c r="H60" s="267">
        <f t="shared" si="2"/>
        <v>2166.8070678710937</v>
      </c>
      <c r="I60" s="277">
        <v>0</v>
      </c>
      <c r="J60" s="33">
        <v>0</v>
      </c>
      <c r="K60" s="33">
        <v>2011.3902587890625</v>
      </c>
      <c r="L60" s="33">
        <v>3814.0966796875</v>
      </c>
      <c r="M60" s="33">
        <v>455.06207275390625</v>
      </c>
      <c r="N60" s="33">
        <v>728.05029296875</v>
      </c>
      <c r="O60" s="33">
        <v>930.3604736328125</v>
      </c>
      <c r="P60" s="85">
        <v>0</v>
      </c>
      <c r="Q60" s="277">
        <v>0</v>
      </c>
      <c r="R60" s="33">
        <v>0</v>
      </c>
      <c r="S60" s="33">
        <v>889.05010986328125</v>
      </c>
      <c r="T60" s="33">
        <v>1277.7569580078125</v>
      </c>
      <c r="U60" s="33">
        <v>0</v>
      </c>
      <c r="V60" s="33">
        <v>0</v>
      </c>
      <c r="W60" s="33">
        <v>0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95914.131500244141</v>
      </c>
      <c r="G61" s="17">
        <f t="shared" si="4"/>
        <v>77824.086303710938</v>
      </c>
      <c r="H61" s="267">
        <f t="shared" si="2"/>
        <v>18090.045196533203</v>
      </c>
      <c r="I61" s="277">
        <v>1078.5865478515625</v>
      </c>
      <c r="J61" s="33">
        <v>5525.966796875</v>
      </c>
      <c r="K61" s="33">
        <v>19788.52734375</v>
      </c>
      <c r="L61" s="33">
        <v>30558.939453125</v>
      </c>
      <c r="M61" s="33">
        <v>6610.5771484375</v>
      </c>
      <c r="N61" s="33">
        <v>13608.4541015625</v>
      </c>
      <c r="O61" s="33">
        <v>653.034912109375</v>
      </c>
      <c r="P61" s="85">
        <v>0</v>
      </c>
      <c r="Q61" s="277">
        <v>448.76388549804687</v>
      </c>
      <c r="R61" s="33">
        <v>2014.7110595703125</v>
      </c>
      <c r="S61" s="33">
        <v>3720.340576171875</v>
      </c>
      <c r="T61" s="33">
        <v>5423.23046875</v>
      </c>
      <c r="U61" s="33">
        <v>3896.177001953125</v>
      </c>
      <c r="V61" s="33">
        <v>1616.994873046875</v>
      </c>
      <c r="W61" s="33">
        <v>969.82733154296875</v>
      </c>
      <c r="X61" s="280">
        <v>0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376037.53466796875</v>
      </c>
      <c r="G62" s="97">
        <f t="shared" si="4"/>
        <v>186611.32348632812</v>
      </c>
      <c r="H62" s="269">
        <f>SUM(Q62:X62)</f>
        <v>189426.21118164063</v>
      </c>
      <c r="I62" s="98">
        <v>4069.725830078125</v>
      </c>
      <c r="J62" s="94">
        <v>50390.23828125</v>
      </c>
      <c r="K62" s="94">
        <v>52017.640625</v>
      </c>
      <c r="L62" s="94">
        <v>20067.36328125</v>
      </c>
      <c r="M62" s="94">
        <v>9174.720703125</v>
      </c>
      <c r="N62" s="94">
        <v>9874.158203125</v>
      </c>
      <c r="O62" s="94">
        <v>23467.41796875</v>
      </c>
      <c r="P62" s="95">
        <v>17550.05859375</v>
      </c>
      <c r="Q62" s="98">
        <v>3975.417236328125</v>
      </c>
      <c r="R62" s="94">
        <v>42994.60546875</v>
      </c>
      <c r="S62" s="94">
        <v>11462.6279296875</v>
      </c>
      <c r="T62" s="94">
        <v>31756.970703125</v>
      </c>
      <c r="U62" s="94">
        <v>16207.064453125</v>
      </c>
      <c r="V62" s="94">
        <v>20196.7734375</v>
      </c>
      <c r="W62" s="94">
        <v>36736.51953125</v>
      </c>
      <c r="X62" s="95">
        <v>26096.232421875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160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220586.53100000002</v>
      </c>
      <c r="G6" s="60">
        <f>SUM(I6:P6)</f>
        <v>115817.18500000001</v>
      </c>
      <c r="H6" s="263">
        <f>SUM(Q6:X6)</f>
        <v>104769.34600000001</v>
      </c>
      <c r="I6" s="61">
        <v>11198.647999999999</v>
      </c>
      <c r="J6" s="62">
        <v>27044.046999999999</v>
      </c>
      <c r="K6" s="62">
        <v>33242.843000000001</v>
      </c>
      <c r="L6" s="62">
        <v>27060.364000000001</v>
      </c>
      <c r="M6" s="62">
        <v>7917.357</v>
      </c>
      <c r="N6" s="62">
        <v>5899.933</v>
      </c>
      <c r="O6" s="62">
        <v>2443.346</v>
      </c>
      <c r="P6" s="271">
        <v>1010.647</v>
      </c>
      <c r="Q6" s="61">
        <v>9900.3690000000006</v>
      </c>
      <c r="R6" s="62">
        <v>23843.22</v>
      </c>
      <c r="S6" s="62">
        <v>29321.405999999999</v>
      </c>
      <c r="T6" s="62">
        <v>24961.855</v>
      </c>
      <c r="U6" s="62">
        <v>7771.1859999999997</v>
      </c>
      <c r="V6" s="62">
        <v>5507.6019999999999</v>
      </c>
      <c r="W6" s="62">
        <v>2418.6759999999999</v>
      </c>
      <c r="X6" s="271">
        <v>1045.0319999999999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28912626.955907822</v>
      </c>
      <c r="G9" s="50">
        <f>SUM(I9:P9)</f>
        <v>13224269.778017044</v>
      </c>
      <c r="H9" s="264">
        <f>SUM(Q9:X9)</f>
        <v>15688357.177890778</v>
      </c>
      <c r="I9" s="51">
        <f t="shared" ref="I9:X9" si="0">I10+I24+I54+I62</f>
        <v>1581984.7117156982</v>
      </c>
      <c r="J9" s="52">
        <f t="shared" si="0"/>
        <v>3905111.1654510498</v>
      </c>
      <c r="K9" s="52">
        <f t="shared" si="0"/>
        <v>2030951.3932609558</v>
      </c>
      <c r="L9" s="52">
        <f t="shared" si="0"/>
        <v>2345802.3017807007</v>
      </c>
      <c r="M9" s="52">
        <f t="shared" si="0"/>
        <v>1221243.0317077637</v>
      </c>
      <c r="N9" s="52">
        <f t="shared" si="0"/>
        <v>1319133.7760982513</v>
      </c>
      <c r="O9" s="52">
        <f t="shared" si="0"/>
        <v>581291.86552429199</v>
      </c>
      <c r="P9" s="274">
        <f t="shared" si="0"/>
        <v>238751.53247833252</v>
      </c>
      <c r="Q9" s="51">
        <f t="shared" si="0"/>
        <v>1163840.6270217896</v>
      </c>
      <c r="R9" s="52">
        <f t="shared" si="0"/>
        <v>1516297.4479980469</v>
      </c>
      <c r="S9" s="52">
        <f t="shared" si="0"/>
        <v>3439643.5999488831</v>
      </c>
      <c r="T9" s="52">
        <f t="shared" si="0"/>
        <v>4821848.3612594604</v>
      </c>
      <c r="U9" s="52">
        <f t="shared" si="0"/>
        <v>2858585.2678794861</v>
      </c>
      <c r="V9" s="52">
        <f t="shared" si="0"/>
        <v>1030960.6449489594</v>
      </c>
      <c r="W9" s="52">
        <f t="shared" si="0"/>
        <v>623554.07821083069</v>
      </c>
      <c r="X9" s="274">
        <f t="shared" si="0"/>
        <v>233627.15062332153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11096431.642120361</v>
      </c>
      <c r="G10" s="54">
        <f>SUM(I10:P10)</f>
        <v>5919628.826215744</v>
      </c>
      <c r="H10" s="265">
        <f>SUM(Q10:X10)</f>
        <v>5176802.8159046173</v>
      </c>
      <c r="I10" s="55">
        <f>SUM(I11:I23)</f>
        <v>1361609.1437530518</v>
      </c>
      <c r="J10" s="56">
        <f>SUM(J11:J23)</f>
        <v>3210350.1778564453</v>
      </c>
      <c r="K10" s="56">
        <f>SUM(K11:K23)</f>
        <v>465741.96014404297</v>
      </c>
      <c r="L10" s="56">
        <f t="shared" ref="L10:X10" si="1">SUM(L11:L23)</f>
        <v>448966.07278442383</v>
      </c>
      <c r="M10" s="56">
        <f t="shared" si="1"/>
        <v>160461.80926513672</v>
      </c>
      <c r="N10" s="56">
        <f t="shared" si="1"/>
        <v>183719.27641105652</v>
      </c>
      <c r="O10" s="56">
        <f t="shared" si="1"/>
        <v>64200.80192565918</v>
      </c>
      <c r="P10" s="275">
        <f t="shared" si="1"/>
        <v>24579.584075927734</v>
      </c>
      <c r="Q10" s="55">
        <f t="shared" si="1"/>
        <v>1023676.9933166504</v>
      </c>
      <c r="R10" s="56">
        <f t="shared" si="1"/>
        <v>893833.79730224609</v>
      </c>
      <c r="S10" s="56">
        <f t="shared" si="1"/>
        <v>1567461.665802002</v>
      </c>
      <c r="T10" s="56">
        <f t="shared" si="1"/>
        <v>1022157.2782745361</v>
      </c>
      <c r="U10" s="56">
        <f t="shared" si="1"/>
        <v>366182.57938766479</v>
      </c>
      <c r="V10" s="56">
        <f t="shared" si="1"/>
        <v>207821.28338050842</v>
      </c>
      <c r="W10" s="56">
        <f t="shared" si="1"/>
        <v>80673.044548034668</v>
      </c>
      <c r="X10" s="275">
        <f t="shared" si="1"/>
        <v>14996.173892974854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221876.92094421387</v>
      </c>
      <c r="G11" s="19">
        <f>SUM(I11:P11)</f>
        <v>157241.6997833252</v>
      </c>
      <c r="H11" s="266">
        <f t="shared" ref="H11:H61" si="2">SUM(Q11:X11)</f>
        <v>64635.221160888672</v>
      </c>
      <c r="I11" s="18">
        <v>228.14570617675781</v>
      </c>
      <c r="J11" s="31">
        <v>3632.515869140625</v>
      </c>
      <c r="K11" s="31">
        <v>27310.572265625</v>
      </c>
      <c r="L11" s="31">
        <v>62418.171875</v>
      </c>
      <c r="M11" s="31">
        <v>29152.208984375</v>
      </c>
      <c r="N11" s="31">
        <v>28986.66015625</v>
      </c>
      <c r="O11" s="31">
        <v>4828.68603515625</v>
      </c>
      <c r="P11" s="85">
        <v>684.7388916015625</v>
      </c>
      <c r="Q11" s="32">
        <v>227.97061157226562</v>
      </c>
      <c r="R11" s="31">
        <v>621.46636962890625</v>
      </c>
      <c r="S11" s="31">
        <v>14564.46484375</v>
      </c>
      <c r="T11" s="31">
        <v>28707.73046875</v>
      </c>
      <c r="U11" s="31">
        <v>10363.7568359375</v>
      </c>
      <c r="V11" s="31">
        <v>7208.92041015625</v>
      </c>
      <c r="W11" s="31">
        <v>2621.39697265625</v>
      </c>
      <c r="X11" s="85">
        <v>319.5146484375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20151.677429199219</v>
      </c>
      <c r="G12" s="19">
        <f t="shared" ref="G12:G62" si="4">SUM(I12:P12)</f>
        <v>15795.789611816406</v>
      </c>
      <c r="H12" s="266">
        <f t="shared" si="2"/>
        <v>4355.8878173828125</v>
      </c>
      <c r="I12" s="18">
        <v>0</v>
      </c>
      <c r="J12" s="31">
        <v>358.38433837890625</v>
      </c>
      <c r="K12" s="31">
        <v>3356.310546875</v>
      </c>
      <c r="L12" s="31">
        <v>8791.5751953125</v>
      </c>
      <c r="M12" s="31">
        <v>3289.51953125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1928.5347900390625</v>
      </c>
      <c r="T12" s="31">
        <v>2427.35302734375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540026.72827148437</v>
      </c>
      <c r="G13" s="19">
        <f t="shared" si="4"/>
        <v>263754.88720703125</v>
      </c>
      <c r="H13" s="266">
        <f t="shared" si="2"/>
        <v>276271.84106445312</v>
      </c>
      <c r="I13" s="18">
        <v>46323.2890625</v>
      </c>
      <c r="J13" s="31">
        <v>29410.197265625</v>
      </c>
      <c r="K13" s="31">
        <v>54264.98828125</v>
      </c>
      <c r="L13" s="31">
        <v>57872.18359375</v>
      </c>
      <c r="M13" s="31">
        <v>33523.40234375</v>
      </c>
      <c r="N13" s="31">
        <v>23239.783203125</v>
      </c>
      <c r="O13" s="31">
        <v>13435.5322265625</v>
      </c>
      <c r="P13" s="85">
        <v>5685.51123046875</v>
      </c>
      <c r="Q13" s="32">
        <v>36298.13671875</v>
      </c>
      <c r="R13" s="31">
        <v>31331.791015625</v>
      </c>
      <c r="S13" s="31">
        <v>60477</v>
      </c>
      <c r="T13" s="31">
        <v>64759.43359375</v>
      </c>
      <c r="U13" s="31">
        <v>41419.94140625</v>
      </c>
      <c r="V13" s="31">
        <v>26431.595703125</v>
      </c>
      <c r="W13" s="31">
        <v>11684.9091796875</v>
      </c>
      <c r="X13" s="85">
        <v>3869.033447265625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7245.2987480163574</v>
      </c>
      <c r="G14" s="19">
        <f t="shared" si="4"/>
        <v>4243.9682750701904</v>
      </c>
      <c r="H14" s="266">
        <f t="shared" si="2"/>
        <v>3001.330472946167</v>
      </c>
      <c r="I14" s="18">
        <v>2366.38720703125</v>
      </c>
      <c r="J14" s="31">
        <v>835.1636962890625</v>
      </c>
      <c r="K14" s="31">
        <v>556.35711669921875</v>
      </c>
      <c r="L14" s="31">
        <v>385.84939575195312</v>
      </c>
      <c r="M14" s="31">
        <v>81.40496826171875</v>
      </c>
      <c r="N14" s="31">
        <v>18.805891036987305</v>
      </c>
      <c r="O14" s="31">
        <v>0</v>
      </c>
      <c r="P14" s="85">
        <v>0</v>
      </c>
      <c r="Q14" s="32">
        <v>1843.2432861328125</v>
      </c>
      <c r="R14" s="31">
        <v>595.92510986328125</v>
      </c>
      <c r="S14" s="31">
        <v>380.47183227539062</v>
      </c>
      <c r="T14" s="31">
        <v>105.06709289550781</v>
      </c>
      <c r="U14" s="31">
        <v>56.971843719482422</v>
      </c>
      <c r="V14" s="31">
        <v>6.6011905670166016</v>
      </c>
      <c r="W14" s="31">
        <v>13.050117492675781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239575.27068328857</v>
      </c>
      <c r="G15" s="17">
        <f t="shared" si="4"/>
        <v>106802.77294921875</v>
      </c>
      <c r="H15" s="267">
        <f t="shared" si="2"/>
        <v>132772.49773406982</v>
      </c>
      <c r="I15" s="18">
        <v>5514.0615234375</v>
      </c>
      <c r="J15" s="31">
        <v>25219.2421875</v>
      </c>
      <c r="K15" s="31">
        <v>33851.57421875</v>
      </c>
      <c r="L15" s="31">
        <v>30590.96484375</v>
      </c>
      <c r="M15" s="31">
        <v>7524.115234375</v>
      </c>
      <c r="N15" s="31">
        <v>4102.81494140625</v>
      </c>
      <c r="O15" s="31">
        <v>0</v>
      </c>
      <c r="P15" s="85">
        <v>0</v>
      </c>
      <c r="Q15" s="32">
        <v>4940.02490234375</v>
      </c>
      <c r="R15" s="31">
        <v>22624.865234375</v>
      </c>
      <c r="S15" s="31">
        <v>34320.41015625</v>
      </c>
      <c r="T15" s="31">
        <v>48608.26171875</v>
      </c>
      <c r="U15" s="31">
        <v>17368.9140625</v>
      </c>
      <c r="V15" s="31">
        <v>3599.523681640625</v>
      </c>
      <c r="W15" s="31">
        <v>1212.3084716796875</v>
      </c>
      <c r="X15" s="85">
        <v>98.189506530761719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29662.63871383667</v>
      </c>
      <c r="G16" s="17">
        <f t="shared" si="4"/>
        <v>13812.740997314453</v>
      </c>
      <c r="H16" s="267">
        <f t="shared" si="2"/>
        <v>15849.897716522217</v>
      </c>
      <c r="I16" s="18">
        <v>3883.942138671875</v>
      </c>
      <c r="J16" s="31">
        <v>441.23504638671875</v>
      </c>
      <c r="K16" s="31">
        <v>4054.70263671875</v>
      </c>
      <c r="L16" s="31">
        <v>3108.994873046875</v>
      </c>
      <c r="M16" s="31">
        <v>1165.22314453125</v>
      </c>
      <c r="N16" s="31">
        <v>916.73394775390625</v>
      </c>
      <c r="O16" s="31">
        <v>94.169235229492188</v>
      </c>
      <c r="P16" s="85">
        <v>147.73997497558594</v>
      </c>
      <c r="Q16" s="32">
        <v>5371.40625</v>
      </c>
      <c r="R16" s="31">
        <v>826.97418212890625</v>
      </c>
      <c r="S16" s="31">
        <v>4269.3125</v>
      </c>
      <c r="T16" s="31">
        <v>3059.503662109375</v>
      </c>
      <c r="U16" s="31">
        <v>1098.4249267578125</v>
      </c>
      <c r="V16" s="31">
        <v>997.96588134765625</v>
      </c>
      <c r="W16" s="31">
        <v>169.30625915527344</v>
      </c>
      <c r="X16" s="85">
        <v>57.004055023193359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115869.75213623047</v>
      </c>
      <c r="G17" s="17">
        <f t="shared" si="4"/>
        <v>56265.827499389648</v>
      </c>
      <c r="H17" s="267">
        <f t="shared" si="2"/>
        <v>59603.92463684082</v>
      </c>
      <c r="I17" s="18">
        <v>2202.004638671875</v>
      </c>
      <c r="J17" s="31">
        <v>6022.4267578125</v>
      </c>
      <c r="K17" s="31">
        <v>21847.48828125</v>
      </c>
      <c r="L17" s="31">
        <v>14343.8037109375</v>
      </c>
      <c r="M17" s="31">
        <v>5553.9208984375</v>
      </c>
      <c r="N17" s="31">
        <v>5196.62158203125</v>
      </c>
      <c r="O17" s="31">
        <v>863.531494140625</v>
      </c>
      <c r="P17" s="85">
        <v>236.03013610839844</v>
      </c>
      <c r="Q17" s="32">
        <v>1725.8756103515625</v>
      </c>
      <c r="R17" s="31">
        <v>3669.82421875</v>
      </c>
      <c r="S17" s="31">
        <v>20720.32421875</v>
      </c>
      <c r="T17" s="31">
        <v>24258.091796875</v>
      </c>
      <c r="U17" s="31">
        <v>4290.8740234375</v>
      </c>
      <c r="V17" s="31">
        <v>3472.39599609375</v>
      </c>
      <c r="W17" s="31">
        <v>1336.9322509765625</v>
      </c>
      <c r="X17" s="85">
        <v>129.60652160644531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330449.10446166992</v>
      </c>
      <c r="G18" s="17">
        <f>SUM(I18:P18)</f>
        <v>160021.6220703125</v>
      </c>
      <c r="H18" s="267">
        <f t="shared" si="2"/>
        <v>170427.48239135742</v>
      </c>
      <c r="I18" s="18">
        <v>39470.99609375</v>
      </c>
      <c r="J18" s="31">
        <v>64120.26171875</v>
      </c>
      <c r="K18" s="31">
        <v>21092.56640625</v>
      </c>
      <c r="L18" s="31">
        <v>21823.517578125</v>
      </c>
      <c r="M18" s="31">
        <v>8169.27783203125</v>
      </c>
      <c r="N18" s="31">
        <v>3786.977783203125</v>
      </c>
      <c r="O18" s="31">
        <v>1293.5780029296875</v>
      </c>
      <c r="P18" s="85">
        <v>264.4466552734375</v>
      </c>
      <c r="Q18" s="32">
        <v>30895.8125</v>
      </c>
      <c r="R18" s="31">
        <v>88855.5</v>
      </c>
      <c r="S18" s="31">
        <v>9173.3369140625</v>
      </c>
      <c r="T18" s="31">
        <v>30853.826171875</v>
      </c>
      <c r="U18" s="31">
        <v>6502.6826171875</v>
      </c>
      <c r="V18" s="31">
        <v>3306.524658203125</v>
      </c>
      <c r="W18" s="31">
        <v>673.38787841796875</v>
      </c>
      <c r="X18" s="85">
        <v>166.41165161132812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539832.64575195312</v>
      </c>
      <c r="G19" s="17">
        <f t="shared" si="4"/>
        <v>234448.10180664063</v>
      </c>
      <c r="H19" s="267">
        <f t="shared" si="2"/>
        <v>305384.5439453125</v>
      </c>
      <c r="I19" s="18">
        <v>36486.796875</v>
      </c>
      <c r="J19" s="31">
        <v>15959.7353515625</v>
      </c>
      <c r="K19" s="31">
        <v>32355.091796875</v>
      </c>
      <c r="L19" s="31">
        <v>100908.484375</v>
      </c>
      <c r="M19" s="31">
        <v>22587.1171875</v>
      </c>
      <c r="N19" s="31">
        <v>21052.73046875</v>
      </c>
      <c r="O19" s="31">
        <v>3573.445556640625</v>
      </c>
      <c r="P19" s="85">
        <v>1524.7001953125</v>
      </c>
      <c r="Q19" s="32">
        <v>20020.60546875</v>
      </c>
      <c r="R19" s="31">
        <v>132271.984375</v>
      </c>
      <c r="S19" s="31">
        <v>35425.03515625</v>
      </c>
      <c r="T19" s="31">
        <v>46545.69921875</v>
      </c>
      <c r="U19" s="31">
        <v>40868.20703125</v>
      </c>
      <c r="V19" s="31">
        <v>21000.400390625</v>
      </c>
      <c r="W19" s="31">
        <v>6913.85107421875</v>
      </c>
      <c r="X19" s="85">
        <v>2338.76123046875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30082.6611328125</v>
      </c>
      <c r="G20" s="17">
        <f t="shared" si="4"/>
        <v>0</v>
      </c>
      <c r="H20" s="267">
        <f t="shared" si="2"/>
        <v>30082.6611328125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21662.486328125</v>
      </c>
      <c r="T20" s="31">
        <v>8420.1748046875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131758.81640625</v>
      </c>
      <c r="G21" s="17">
        <f t="shared" si="4"/>
        <v>78597.453125</v>
      </c>
      <c r="H21" s="267">
        <f t="shared" si="2"/>
        <v>53161.36328125</v>
      </c>
      <c r="I21" s="18">
        <v>78597.453125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53161.36328125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8497204.9750976562</v>
      </c>
      <c r="G22" s="17">
        <f t="shared" si="4"/>
        <v>4646233.7021484375</v>
      </c>
      <c r="H22" s="267">
        <f t="shared" si="2"/>
        <v>3850971.2729492187</v>
      </c>
      <c r="I22" s="18">
        <v>1130226</v>
      </c>
      <c r="J22" s="31">
        <v>3036037.25</v>
      </c>
      <c r="K22" s="31">
        <v>240056.65625</v>
      </c>
      <c r="L22" s="31">
        <v>114879.3359375</v>
      </c>
      <c r="M22" s="31">
        <v>28179.81640625</v>
      </c>
      <c r="N22" s="31">
        <v>63508.90625</v>
      </c>
      <c r="O22" s="31">
        <v>23281.015625</v>
      </c>
      <c r="P22" s="85">
        <v>10064.7216796875</v>
      </c>
      <c r="Q22" s="32">
        <v>852346.0625</v>
      </c>
      <c r="R22" s="31">
        <v>583451.25</v>
      </c>
      <c r="S22" s="31">
        <v>1321645.5</v>
      </c>
      <c r="T22" s="31">
        <v>720114.3125</v>
      </c>
      <c r="U22" s="31">
        <v>215106.96875</v>
      </c>
      <c r="V22" s="31">
        <v>114160.6484375</v>
      </c>
      <c r="W22" s="31">
        <v>41148.015625</v>
      </c>
      <c r="X22" s="85">
        <v>2998.51513671875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392695.15234375</v>
      </c>
      <c r="G23" s="17">
        <f>SUM(I23:P23)</f>
        <v>182410.2607421875</v>
      </c>
      <c r="H23" s="267">
        <f t="shared" si="2"/>
        <v>210284.8916015625</v>
      </c>
      <c r="I23" s="18">
        <v>16310.0673828125</v>
      </c>
      <c r="J23" s="31">
        <v>28313.765625</v>
      </c>
      <c r="K23" s="31">
        <v>26995.65234375</v>
      </c>
      <c r="L23" s="31">
        <v>33843.19140625</v>
      </c>
      <c r="M23" s="31">
        <v>21235.802734375</v>
      </c>
      <c r="N23" s="31">
        <v>32909.2421875</v>
      </c>
      <c r="O23" s="31">
        <v>16830.84375</v>
      </c>
      <c r="P23" s="85">
        <v>5971.6953125</v>
      </c>
      <c r="Q23" s="32">
        <v>16846.4921875</v>
      </c>
      <c r="R23" s="31">
        <v>29584.216796875</v>
      </c>
      <c r="S23" s="31">
        <v>42894.7890625</v>
      </c>
      <c r="T23" s="31">
        <v>44297.82421875</v>
      </c>
      <c r="U23" s="31">
        <v>29105.837890625</v>
      </c>
      <c r="V23" s="31">
        <v>27636.70703125</v>
      </c>
      <c r="W23" s="31">
        <v>14899.88671875</v>
      </c>
      <c r="X23" s="85">
        <v>5019.1376953125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13866884.136365891</v>
      </c>
      <c r="G24" s="54">
        <f>SUM(I24:P24)</f>
        <v>5370266.3343086243</v>
      </c>
      <c r="H24" s="265">
        <f>SUM(Q24:X24)</f>
        <v>8496617.8020572662</v>
      </c>
      <c r="I24" s="55">
        <f>SUM(I25:I53)</f>
        <v>187688.00115203857</v>
      </c>
      <c r="J24" s="56">
        <f t="shared" ref="J24:X24" si="5">SUM(J25:J53)</f>
        <v>462662.16532897949</v>
      </c>
      <c r="K24" s="56">
        <f t="shared" si="5"/>
        <v>1269376.1071586609</v>
      </c>
      <c r="L24" s="56">
        <f t="shared" si="5"/>
        <v>1532422.5191574097</v>
      </c>
      <c r="M24" s="56">
        <f t="shared" si="5"/>
        <v>805109.10874938965</v>
      </c>
      <c r="N24" s="56">
        <f t="shared" si="5"/>
        <v>864050.10488128662</v>
      </c>
      <c r="O24" s="56">
        <f t="shared" si="5"/>
        <v>201686.22636413574</v>
      </c>
      <c r="P24" s="275">
        <f t="shared" si="5"/>
        <v>47272.101516723633</v>
      </c>
      <c r="Q24" s="55">
        <f t="shared" si="5"/>
        <v>97565.878616333008</v>
      </c>
      <c r="R24" s="56">
        <f t="shared" si="5"/>
        <v>501824.4255065918</v>
      </c>
      <c r="S24" s="56">
        <f>SUM(S25:S53)</f>
        <v>1523753.4491462708</v>
      </c>
      <c r="T24" s="56">
        <f t="shared" si="5"/>
        <v>3454817.4421157837</v>
      </c>
      <c r="U24" s="56">
        <f t="shared" si="5"/>
        <v>2305109.4864044189</v>
      </c>
      <c r="V24" s="56">
        <f t="shared" si="5"/>
        <v>420851.37057113647</v>
      </c>
      <c r="W24" s="56">
        <f t="shared" si="5"/>
        <v>160431.83044624329</v>
      </c>
      <c r="X24" s="275">
        <f t="shared" si="5"/>
        <v>32263.919250488281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10479.178924560547</v>
      </c>
      <c r="G26" s="17">
        <f>SUM(I26:P26)</f>
        <v>6600.418212890625</v>
      </c>
      <c r="H26" s="267">
        <f t="shared" si="2"/>
        <v>3878.7607116699219</v>
      </c>
      <c r="I26" s="32">
        <v>0</v>
      </c>
      <c r="J26" s="31">
        <v>0</v>
      </c>
      <c r="K26" s="31">
        <v>320.52371215820312</v>
      </c>
      <c r="L26" s="31">
        <v>2089.641357421875</v>
      </c>
      <c r="M26" s="31">
        <v>1508.135498046875</v>
      </c>
      <c r="N26" s="31">
        <v>1733.608642578125</v>
      </c>
      <c r="O26" s="31">
        <v>893.54681396484375</v>
      </c>
      <c r="P26" s="85">
        <v>54.962188720703125</v>
      </c>
      <c r="Q26" s="32">
        <v>0</v>
      </c>
      <c r="R26" s="31">
        <v>0</v>
      </c>
      <c r="S26" s="31">
        <v>293.774169921875</v>
      </c>
      <c r="T26" s="31">
        <v>966.5892333984375</v>
      </c>
      <c r="U26" s="31">
        <v>1408.61572265625</v>
      </c>
      <c r="V26" s="31">
        <v>885.0303955078125</v>
      </c>
      <c r="W26" s="31">
        <v>258.66348266601562</v>
      </c>
      <c r="X26" s="85">
        <v>66.08770751953125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1511.3453330993652</v>
      </c>
      <c r="G27" s="17">
        <f t="shared" ref="G27:G43" si="6">SUM(I27:P27)</f>
        <v>1158.3199005126953</v>
      </c>
      <c r="H27" s="267">
        <f t="shared" si="2"/>
        <v>353.02543258666992</v>
      </c>
      <c r="I27" s="32">
        <v>0</v>
      </c>
      <c r="J27" s="31">
        <v>0</v>
      </c>
      <c r="K27" s="31">
        <v>67.604438781738281</v>
      </c>
      <c r="L27" s="31">
        <v>254.18429565429687</v>
      </c>
      <c r="M27" s="31">
        <v>269.06817626953125</v>
      </c>
      <c r="N27" s="31">
        <v>324.18548583984375</v>
      </c>
      <c r="O27" s="31">
        <v>176.77980041503906</v>
      </c>
      <c r="P27" s="85">
        <v>66.497703552246094</v>
      </c>
      <c r="Q27" s="32">
        <v>0</v>
      </c>
      <c r="R27" s="31">
        <v>0</v>
      </c>
      <c r="S27" s="31">
        <v>0</v>
      </c>
      <c r="T27" s="31">
        <v>98.6444091796875</v>
      </c>
      <c r="U27" s="31">
        <v>90.218803405761719</v>
      </c>
      <c r="V27" s="31">
        <v>104.50070953369141</v>
      </c>
      <c r="W27" s="31">
        <v>59.661510467529297</v>
      </c>
      <c r="X27" s="85">
        <v>0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3439.0214233398437</v>
      </c>
      <c r="G28" s="17">
        <f t="shared" si="6"/>
        <v>1100.2593536376953</v>
      </c>
      <c r="H28" s="267">
        <f t="shared" si="2"/>
        <v>2338.7620697021484</v>
      </c>
      <c r="I28" s="32">
        <v>0</v>
      </c>
      <c r="J28" s="31">
        <v>0</v>
      </c>
      <c r="K28" s="31">
        <v>108.00782012939453</v>
      </c>
      <c r="L28" s="31">
        <v>276.08255004882812</v>
      </c>
      <c r="M28" s="31">
        <v>297.46817016601562</v>
      </c>
      <c r="N28" s="31">
        <v>290.26419067382812</v>
      </c>
      <c r="O28" s="31">
        <v>94.911079406738281</v>
      </c>
      <c r="P28" s="85">
        <v>33.525543212890625</v>
      </c>
      <c r="Q28" s="32">
        <v>0</v>
      </c>
      <c r="R28" s="31">
        <v>0</v>
      </c>
      <c r="S28" s="31">
        <v>258.174560546875</v>
      </c>
      <c r="T28" s="31">
        <v>504.31826782226562</v>
      </c>
      <c r="U28" s="31">
        <v>788.01556396484375</v>
      </c>
      <c r="V28" s="31">
        <v>415.9566650390625</v>
      </c>
      <c r="W28" s="31">
        <v>162.88633728027344</v>
      </c>
      <c r="X28" s="85">
        <v>209.41067504882812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1036.2701930999756</v>
      </c>
      <c r="G29" s="17">
        <f t="shared" si="6"/>
        <v>654.25908660888672</v>
      </c>
      <c r="H29" s="267">
        <f t="shared" si="2"/>
        <v>382.01110649108887</v>
      </c>
      <c r="I29" s="32">
        <v>0</v>
      </c>
      <c r="J29" s="31">
        <v>0</v>
      </c>
      <c r="K29" s="31">
        <v>0</v>
      </c>
      <c r="L29" s="31">
        <v>108.14037322998047</v>
      </c>
      <c r="M29" s="31">
        <v>196.84873962402344</v>
      </c>
      <c r="N29" s="31">
        <v>202.44300842285156</v>
      </c>
      <c r="O29" s="31">
        <v>146.82696533203125</v>
      </c>
      <c r="P29" s="85">
        <v>0</v>
      </c>
      <c r="Q29" s="32">
        <v>0</v>
      </c>
      <c r="R29" s="31">
        <v>0</v>
      </c>
      <c r="S29" s="31">
        <v>0</v>
      </c>
      <c r="T29" s="31">
        <v>123.44962310791016</v>
      </c>
      <c r="U29" s="31">
        <v>121.76407623291016</v>
      </c>
      <c r="V29" s="31">
        <v>114.67725372314453</v>
      </c>
      <c r="W29" s="31">
        <v>22.120153427124023</v>
      </c>
      <c r="X29" s="85">
        <v>0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3651.2748947143555</v>
      </c>
      <c r="G30" s="17">
        <f t="shared" si="6"/>
        <v>1868.194149017334</v>
      </c>
      <c r="H30" s="267">
        <f t="shared" si="2"/>
        <v>1783.0807456970215</v>
      </c>
      <c r="I30" s="32">
        <v>0</v>
      </c>
      <c r="J30" s="31">
        <v>0</v>
      </c>
      <c r="K30" s="31">
        <v>41.724842071533203</v>
      </c>
      <c r="L30" s="31">
        <v>361.9039306640625</v>
      </c>
      <c r="M30" s="31">
        <v>573.9306640625</v>
      </c>
      <c r="N30" s="31">
        <v>627.78021240234375</v>
      </c>
      <c r="O30" s="31">
        <v>187.23880004882812</v>
      </c>
      <c r="P30" s="85">
        <v>75.615699768066406</v>
      </c>
      <c r="Q30" s="32">
        <v>0</v>
      </c>
      <c r="R30" s="31">
        <v>0</v>
      </c>
      <c r="S30" s="31">
        <v>32.998867034912109</v>
      </c>
      <c r="T30" s="31">
        <v>407.75320434570312</v>
      </c>
      <c r="U30" s="31">
        <v>572.0904541015625</v>
      </c>
      <c r="V30" s="31">
        <v>484.1805419921875</v>
      </c>
      <c r="W30" s="31">
        <v>197.40580749511719</v>
      </c>
      <c r="X30" s="85">
        <v>88.651870727539062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4341.6540985107422</v>
      </c>
      <c r="G31" s="17">
        <f t="shared" si="6"/>
        <v>1107.40869140625</v>
      </c>
      <c r="H31" s="267">
        <f t="shared" si="2"/>
        <v>3234.2454071044922</v>
      </c>
      <c r="I31" s="32">
        <v>0</v>
      </c>
      <c r="J31" s="31">
        <v>0</v>
      </c>
      <c r="K31" s="31">
        <v>0</v>
      </c>
      <c r="L31" s="31">
        <v>1107.40869140625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418.95126342773437</v>
      </c>
      <c r="T31" s="31">
        <v>910.1697998046875</v>
      </c>
      <c r="U31" s="31">
        <v>938.1474609375</v>
      </c>
      <c r="V31" s="31">
        <v>617.50579833984375</v>
      </c>
      <c r="W31" s="31">
        <v>210.39520263671875</v>
      </c>
      <c r="X31" s="85">
        <v>139.07588195800781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2081.1331901550293</v>
      </c>
      <c r="G32" s="17">
        <f t="shared" si="6"/>
        <v>0</v>
      </c>
      <c r="H32" s="267">
        <f t="shared" si="2"/>
        <v>2081.1331901550293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338.84716796875</v>
      </c>
      <c r="T32" s="31">
        <v>1113.59423828125</v>
      </c>
      <c r="U32" s="31">
        <v>303.83160400390625</v>
      </c>
      <c r="V32" s="31">
        <v>53.865947723388672</v>
      </c>
      <c r="W32" s="31">
        <v>270.99423217773437</v>
      </c>
      <c r="X32" s="85">
        <v>0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3842.745002746582</v>
      </c>
      <c r="G33" s="17">
        <f t="shared" si="6"/>
        <v>1726.0070343017578</v>
      </c>
      <c r="H33" s="267">
        <f>SUM(Q33:X33)</f>
        <v>2116.7379684448242</v>
      </c>
      <c r="I33" s="32">
        <v>45.490371704101563</v>
      </c>
      <c r="J33" s="31">
        <v>230.86570739746094</v>
      </c>
      <c r="K33" s="31">
        <v>99.638465881347656</v>
      </c>
      <c r="L33" s="31">
        <v>379.7412109375</v>
      </c>
      <c r="M33" s="31">
        <v>339.39846801757813</v>
      </c>
      <c r="N33" s="31">
        <v>535.94854736328125</v>
      </c>
      <c r="O33" s="31">
        <v>44.595634460449219</v>
      </c>
      <c r="P33" s="85">
        <v>50.328628540039063</v>
      </c>
      <c r="Q33" s="32">
        <v>0</v>
      </c>
      <c r="R33" s="31">
        <v>125.17562866210937</v>
      </c>
      <c r="S33" s="31">
        <v>124.52147674560547</v>
      </c>
      <c r="T33" s="31">
        <v>979.7939453125</v>
      </c>
      <c r="U33" s="31">
        <v>177.87535095214844</v>
      </c>
      <c r="V33" s="31">
        <v>496.06231689453125</v>
      </c>
      <c r="W33" s="31">
        <v>213.30924987792969</v>
      </c>
      <c r="X33" s="85">
        <v>0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15684.798736572266</v>
      </c>
      <c r="G34" s="17">
        <f t="shared" si="6"/>
        <v>6763.3433227539062</v>
      </c>
      <c r="H34" s="267">
        <f t="shared" si="2"/>
        <v>8921.4554138183594</v>
      </c>
      <c r="I34" s="32">
        <v>626.2685546875</v>
      </c>
      <c r="J34" s="31">
        <v>448.97161865234375</v>
      </c>
      <c r="K34" s="31">
        <v>437.53958129882813</v>
      </c>
      <c r="L34" s="31">
        <v>1578.164306640625</v>
      </c>
      <c r="M34" s="31">
        <v>1160.4755859375</v>
      </c>
      <c r="N34" s="31">
        <v>1543.5450439453125</v>
      </c>
      <c r="O34" s="31">
        <v>854.0919189453125</v>
      </c>
      <c r="P34" s="85">
        <v>114.28671264648437</v>
      </c>
      <c r="Q34" s="32">
        <v>333.80050659179687</v>
      </c>
      <c r="R34" s="31">
        <v>573.9849853515625</v>
      </c>
      <c r="S34" s="31">
        <v>863.9344482421875</v>
      </c>
      <c r="T34" s="31">
        <v>2051.27197265625</v>
      </c>
      <c r="U34" s="31">
        <v>1852.7369384765625</v>
      </c>
      <c r="V34" s="31">
        <v>1720.9337158203125</v>
      </c>
      <c r="W34" s="31">
        <v>952.98492431640625</v>
      </c>
      <c r="X34" s="85">
        <v>571.80792236328125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968392.11547851563</v>
      </c>
      <c r="G35" s="17">
        <f t="shared" si="6"/>
        <v>513917.01953125</v>
      </c>
      <c r="H35" s="267">
        <f t="shared" si="2"/>
        <v>454475.09594726563</v>
      </c>
      <c r="I35" s="32">
        <v>29228.71484375</v>
      </c>
      <c r="J35" s="31">
        <v>180580.9375</v>
      </c>
      <c r="K35" s="31">
        <v>48366.08984375</v>
      </c>
      <c r="L35" s="31">
        <v>115280.078125</v>
      </c>
      <c r="M35" s="31">
        <v>71506.515625</v>
      </c>
      <c r="N35" s="31">
        <v>51050.43359375</v>
      </c>
      <c r="O35" s="31">
        <v>11670.2080078125</v>
      </c>
      <c r="P35" s="85">
        <v>6234.0419921875</v>
      </c>
      <c r="Q35" s="32">
        <v>31614.080078125</v>
      </c>
      <c r="R35" s="31">
        <v>113427.703125</v>
      </c>
      <c r="S35" s="31">
        <v>27145.01953125</v>
      </c>
      <c r="T35" s="31">
        <v>160217.546875</v>
      </c>
      <c r="U35" s="31">
        <v>63935.33203125</v>
      </c>
      <c r="V35" s="31">
        <v>44795.7265625</v>
      </c>
      <c r="W35" s="31">
        <v>9975.640625</v>
      </c>
      <c r="X35" s="85">
        <v>3364.047119140625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224524.58203125</v>
      </c>
      <c r="G37" s="17">
        <f t="shared" si="6"/>
        <v>122941.18823242188</v>
      </c>
      <c r="H37" s="267">
        <f t="shared" si="2"/>
        <v>101583.39379882812</v>
      </c>
      <c r="I37" s="32">
        <v>11578.041015625</v>
      </c>
      <c r="J37" s="31">
        <v>17449.828125</v>
      </c>
      <c r="K37" s="31">
        <v>54174.1171875</v>
      </c>
      <c r="L37" s="31">
        <v>21316.21875</v>
      </c>
      <c r="M37" s="31">
        <v>15508.3251953125</v>
      </c>
      <c r="N37" s="31">
        <v>2914.657958984375</v>
      </c>
      <c r="O37" s="31">
        <v>0</v>
      </c>
      <c r="P37" s="85">
        <v>0</v>
      </c>
      <c r="Q37" s="32">
        <v>0</v>
      </c>
      <c r="R37" s="31">
        <v>12506.802734375</v>
      </c>
      <c r="S37" s="31">
        <v>42640.07421875</v>
      </c>
      <c r="T37" s="31">
        <v>44973.046875</v>
      </c>
      <c r="U37" s="31">
        <v>0</v>
      </c>
      <c r="V37" s="31">
        <v>0</v>
      </c>
      <c r="W37" s="31">
        <v>1463.469970703125</v>
      </c>
      <c r="X37" s="85">
        <v>0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3297016.3505859375</v>
      </c>
      <c r="G38" s="17">
        <f t="shared" si="6"/>
        <v>1827649.3134765625</v>
      </c>
      <c r="H38" s="267">
        <f t="shared" si="2"/>
        <v>1469367.037109375</v>
      </c>
      <c r="I38" s="32">
        <v>64333.42578125</v>
      </c>
      <c r="J38" s="31">
        <v>191558.53125</v>
      </c>
      <c r="K38" s="31">
        <v>551255.75</v>
      </c>
      <c r="L38" s="31">
        <v>737669.125</v>
      </c>
      <c r="M38" s="31">
        <v>121066.4609375</v>
      </c>
      <c r="N38" s="31">
        <v>140794.078125</v>
      </c>
      <c r="O38" s="31">
        <v>15157.283203125</v>
      </c>
      <c r="P38" s="85">
        <v>5814.6591796875</v>
      </c>
      <c r="Q38" s="32">
        <v>17013</v>
      </c>
      <c r="R38" s="31">
        <v>324254.125</v>
      </c>
      <c r="S38" s="31">
        <v>526180.75</v>
      </c>
      <c r="T38" s="31">
        <v>346537.15625</v>
      </c>
      <c r="U38" s="31">
        <v>211240.828125</v>
      </c>
      <c r="V38" s="31">
        <v>19884.3984375</v>
      </c>
      <c r="W38" s="31">
        <v>24256.779296875</v>
      </c>
      <c r="X38" s="85">
        <v>0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3289535.7421875</v>
      </c>
      <c r="G39" s="17">
        <f t="shared" si="6"/>
        <v>467226.35546875</v>
      </c>
      <c r="H39" s="267">
        <f t="shared" si="2"/>
        <v>2822309.38671875</v>
      </c>
      <c r="I39" s="32">
        <v>32895.35546875</v>
      </c>
      <c r="J39" s="31">
        <v>0</v>
      </c>
      <c r="K39" s="31">
        <v>434331</v>
      </c>
      <c r="L39" s="31">
        <v>0</v>
      </c>
      <c r="M39" s="31">
        <v>0</v>
      </c>
      <c r="N39" s="31">
        <v>0</v>
      </c>
      <c r="O39" s="31">
        <v>0</v>
      </c>
      <c r="P39" s="85">
        <v>0</v>
      </c>
      <c r="Q39" s="32">
        <v>20069.41796875</v>
      </c>
      <c r="R39" s="31">
        <v>0</v>
      </c>
      <c r="S39" s="31">
        <v>436635.34375</v>
      </c>
      <c r="T39" s="31">
        <v>1363729.125</v>
      </c>
      <c r="U39" s="31">
        <v>1001875.5</v>
      </c>
      <c r="V39" s="31">
        <v>0</v>
      </c>
      <c r="W39" s="31">
        <v>0</v>
      </c>
      <c r="X39" s="85">
        <v>0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2243543.9638671875</v>
      </c>
      <c r="G40" s="17">
        <f t="shared" si="6"/>
        <v>260532.11328125</v>
      </c>
      <c r="H40" s="267">
        <f t="shared" si="2"/>
        <v>1983011.8505859375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222509.796875</v>
      </c>
      <c r="O40" s="31">
        <v>38022.31640625</v>
      </c>
      <c r="P40" s="85">
        <v>0</v>
      </c>
      <c r="Q40" s="32">
        <v>0</v>
      </c>
      <c r="R40" s="31">
        <v>0</v>
      </c>
      <c r="S40" s="31">
        <v>285003.59375</v>
      </c>
      <c r="T40" s="31">
        <v>845376.625</v>
      </c>
      <c r="U40" s="31">
        <v>657693.25</v>
      </c>
      <c r="V40" s="31">
        <v>134670.890625</v>
      </c>
      <c r="W40" s="31">
        <v>51134.38671875</v>
      </c>
      <c r="X40" s="85">
        <v>9133.1044921875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1706.554817199707</v>
      </c>
      <c r="G42" s="17">
        <f t="shared" si="6"/>
        <v>125.24625396728516</v>
      </c>
      <c r="H42" s="267">
        <f t="shared" si="2"/>
        <v>1581.3085632324219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125.24625396728516</v>
      </c>
      <c r="O42" s="31">
        <v>0</v>
      </c>
      <c r="P42" s="85">
        <v>0</v>
      </c>
      <c r="Q42" s="32">
        <v>275.52255249023437</v>
      </c>
      <c r="R42" s="31">
        <v>0</v>
      </c>
      <c r="S42" s="31">
        <v>1305.7860107421875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90964.496688842773</v>
      </c>
      <c r="G43" s="17">
        <f t="shared" si="6"/>
        <v>42570.822769165039</v>
      </c>
      <c r="H43" s="267">
        <f t="shared" si="2"/>
        <v>48393.673919677734</v>
      </c>
      <c r="I43" s="32">
        <v>199.44483947753906</v>
      </c>
      <c r="J43" s="31">
        <v>668.74951171875</v>
      </c>
      <c r="K43" s="31">
        <v>1487.58203125</v>
      </c>
      <c r="L43" s="31">
        <v>13385.974609375</v>
      </c>
      <c r="M43" s="31">
        <v>8765.8056640625</v>
      </c>
      <c r="N43" s="31">
        <v>9669.275390625</v>
      </c>
      <c r="O43" s="31">
        <v>5778.60693359375</v>
      </c>
      <c r="P43" s="85">
        <v>2615.3837890625</v>
      </c>
      <c r="Q43" s="32">
        <v>349.37435913085937</v>
      </c>
      <c r="R43" s="31">
        <v>0</v>
      </c>
      <c r="S43" s="31">
        <v>3056.84619140625</v>
      </c>
      <c r="T43" s="31">
        <v>9531.173828125</v>
      </c>
      <c r="U43" s="31">
        <v>14549.1123046875</v>
      </c>
      <c r="V43" s="31">
        <v>12631.267578125</v>
      </c>
      <c r="W43" s="31">
        <v>5999.25048828125</v>
      </c>
      <c r="X43" s="85">
        <v>2276.649169921875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200601.64750671387</v>
      </c>
      <c r="G44" s="17">
        <f t="shared" si="4"/>
        <v>98990.09619140625</v>
      </c>
      <c r="H44" s="267">
        <f t="shared" si="2"/>
        <v>101611.55131530762</v>
      </c>
      <c r="I44" s="32">
        <v>0</v>
      </c>
      <c r="J44" s="31">
        <v>5052.166015625</v>
      </c>
      <c r="K44" s="31">
        <v>4899.5419921875</v>
      </c>
      <c r="L44" s="31">
        <v>19796.552734375</v>
      </c>
      <c r="M44" s="31">
        <v>20617.748046875</v>
      </c>
      <c r="N44" s="31">
        <v>28065.953125</v>
      </c>
      <c r="O44" s="31">
        <v>15388.4287109375</v>
      </c>
      <c r="P44" s="85">
        <v>5169.70556640625</v>
      </c>
      <c r="Q44" s="32">
        <v>113.70365905761719</v>
      </c>
      <c r="R44" s="31">
        <v>5076.1787109375</v>
      </c>
      <c r="S44" s="31">
        <v>5014.337890625</v>
      </c>
      <c r="T44" s="31">
        <v>25876.427734375</v>
      </c>
      <c r="U44" s="31">
        <v>23062.81640625</v>
      </c>
      <c r="V44" s="31">
        <v>25013.77734375</v>
      </c>
      <c r="W44" s="31">
        <v>12253.783203125</v>
      </c>
      <c r="X44" s="85">
        <v>5200.5263671875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2156427.0913085938</v>
      </c>
      <c r="G45" s="17">
        <f t="shared" si="4"/>
        <v>1459787.087890625</v>
      </c>
      <c r="H45" s="267">
        <f t="shared" si="2"/>
        <v>696640.00341796875</v>
      </c>
      <c r="I45" s="32">
        <v>22141.3984375</v>
      </c>
      <c r="J45" s="31">
        <v>40752.265625</v>
      </c>
      <c r="K45" s="31">
        <v>39870.3359375</v>
      </c>
      <c r="L45" s="31">
        <v>406297.90625</v>
      </c>
      <c r="M45" s="31">
        <v>484611.28125</v>
      </c>
      <c r="N45" s="31">
        <v>344929.5</v>
      </c>
      <c r="O45" s="31">
        <v>97750.734375</v>
      </c>
      <c r="P45" s="85">
        <v>23433.666015625</v>
      </c>
      <c r="Q45" s="32">
        <v>4274.93994140625</v>
      </c>
      <c r="R45" s="31">
        <v>0</v>
      </c>
      <c r="S45" s="31">
        <v>40972.65234375</v>
      </c>
      <c r="T45" s="31">
        <v>197259.71875</v>
      </c>
      <c r="U45" s="31">
        <v>245459.09375</v>
      </c>
      <c r="V45" s="31">
        <v>150366.671875</v>
      </c>
      <c r="W45" s="31">
        <v>47946.90625</v>
      </c>
      <c r="X45" s="85">
        <v>10360.0205078125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48291.821228027344</v>
      </c>
      <c r="G47" s="17">
        <f t="shared" si="4"/>
        <v>9820.7147216796875</v>
      </c>
      <c r="H47" s="267">
        <f t="shared" si="2"/>
        <v>38471.106506347656</v>
      </c>
      <c r="I47" s="32">
        <v>870.45147705078125</v>
      </c>
      <c r="J47" s="31">
        <v>0</v>
      </c>
      <c r="K47" s="31">
        <v>632.34759521484375</v>
      </c>
      <c r="L47" s="31">
        <v>2315.30322265625</v>
      </c>
      <c r="M47" s="31">
        <v>2161.164306640625</v>
      </c>
      <c r="N47" s="31">
        <v>2239.238037109375</v>
      </c>
      <c r="O47" s="31">
        <v>1065.4482421875</v>
      </c>
      <c r="P47" s="85">
        <v>536.7618408203125</v>
      </c>
      <c r="Q47" s="32">
        <v>0</v>
      </c>
      <c r="R47" s="31">
        <v>0</v>
      </c>
      <c r="S47" s="31">
        <v>2741.1044921875</v>
      </c>
      <c r="T47" s="31">
        <v>22620.685546875</v>
      </c>
      <c r="U47" s="31">
        <v>9828.6318359375</v>
      </c>
      <c r="V47" s="31">
        <v>2994.239013671875</v>
      </c>
      <c r="W47" s="31">
        <v>286.44561767578125</v>
      </c>
      <c r="X47" s="85">
        <v>0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398935.26141357422</v>
      </c>
      <c r="G48" s="17">
        <f t="shared" si="4"/>
        <v>255204.26629638672</v>
      </c>
      <c r="H48" s="267">
        <f t="shared" si="2"/>
        <v>143730.9951171875</v>
      </c>
      <c r="I48" s="32">
        <v>14678.0791015625</v>
      </c>
      <c r="J48" s="31">
        <v>5404.83544921875</v>
      </c>
      <c r="K48" s="31">
        <v>76395.3046875</v>
      </c>
      <c r="L48" s="31">
        <v>111270.09375</v>
      </c>
      <c r="M48" s="31">
        <v>25869.91015625</v>
      </c>
      <c r="N48" s="31">
        <v>18332.701171875</v>
      </c>
      <c r="O48" s="31">
        <v>3096.310546875</v>
      </c>
      <c r="P48" s="85">
        <v>157.03143310546875</v>
      </c>
      <c r="Q48" s="32">
        <v>17221.076171875</v>
      </c>
      <c r="R48" s="31">
        <v>5163.84326171875</v>
      </c>
      <c r="S48" s="31">
        <v>45737.46484375</v>
      </c>
      <c r="T48" s="31">
        <v>54461.03125</v>
      </c>
      <c r="U48" s="31">
        <v>12447.5224609375</v>
      </c>
      <c r="V48" s="31">
        <v>7417.2373046875</v>
      </c>
      <c r="W48" s="31">
        <v>1282.81982421875</v>
      </c>
      <c r="X48" s="85">
        <v>0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142230.91540527344</v>
      </c>
      <c r="G49" s="17">
        <f t="shared" si="4"/>
        <v>84983.389495849609</v>
      </c>
      <c r="H49" s="267">
        <f t="shared" si="2"/>
        <v>57247.525909423828</v>
      </c>
      <c r="I49" s="32">
        <v>3993.10205078125</v>
      </c>
      <c r="J49" s="31">
        <v>9509.7861328125</v>
      </c>
      <c r="K49" s="31">
        <v>12945.0205078125</v>
      </c>
      <c r="L49" s="31">
        <v>31772.271484375</v>
      </c>
      <c r="M49" s="31">
        <v>13081</v>
      </c>
      <c r="N49" s="31">
        <v>10934.75</v>
      </c>
      <c r="O49" s="31">
        <v>2240.0322265625</v>
      </c>
      <c r="P49" s="85">
        <v>507.42709350585937</v>
      </c>
      <c r="Q49" s="32">
        <v>1804.0218505859375</v>
      </c>
      <c r="R49" s="31">
        <v>14141.4638671875</v>
      </c>
      <c r="S49" s="31">
        <v>9219.6416015625</v>
      </c>
      <c r="T49" s="31">
        <v>16755.994140625</v>
      </c>
      <c r="U49" s="31">
        <v>9443.45703125</v>
      </c>
      <c r="V49" s="31">
        <v>4447.8876953125</v>
      </c>
      <c r="W49" s="31">
        <v>1014.7825317382812</v>
      </c>
      <c r="X49" s="85">
        <v>420.27719116210937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102498.10080718994</v>
      </c>
      <c r="G51" s="17">
        <f t="shared" si="4"/>
        <v>60393.426231384277</v>
      </c>
      <c r="H51" s="267">
        <f t="shared" si="2"/>
        <v>42104.674575805664</v>
      </c>
      <c r="I51" s="32">
        <v>77.262901306152344</v>
      </c>
      <c r="J51" s="31">
        <v>0</v>
      </c>
      <c r="K51" s="31">
        <v>4680.287109375</v>
      </c>
      <c r="L51" s="31">
        <v>19559.501953125</v>
      </c>
      <c r="M51" s="31">
        <v>16739.783203125</v>
      </c>
      <c r="N51" s="31">
        <v>12185.2529296875</v>
      </c>
      <c r="O51" s="31">
        <v>5377.8466796875</v>
      </c>
      <c r="P51" s="85">
        <v>1773.491455078125</v>
      </c>
      <c r="Q51" s="32">
        <v>121.44914245605469</v>
      </c>
      <c r="R51" s="31">
        <v>2118.161865234375</v>
      </c>
      <c r="S51" s="31">
        <v>3519.663818359375</v>
      </c>
      <c r="T51" s="31">
        <v>19564.525390625</v>
      </c>
      <c r="U51" s="31">
        <v>9806.580078125</v>
      </c>
      <c r="V51" s="31">
        <v>4070.888916015625</v>
      </c>
      <c r="W51" s="31">
        <v>2469.14501953125</v>
      </c>
      <c r="X51" s="85">
        <v>434.26034545898437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522220.14204406738</v>
      </c>
      <c r="G52" s="17">
        <f t="shared" si="4"/>
        <v>101847.23559570312</v>
      </c>
      <c r="H52" s="267">
        <f>SUM(Q52:X52)</f>
        <v>420372.90644836426</v>
      </c>
      <c r="I52" s="32">
        <v>0</v>
      </c>
      <c r="J52" s="31">
        <v>846.1463623046875</v>
      </c>
      <c r="K52" s="31">
        <v>13143.890625</v>
      </c>
      <c r="L52" s="31">
        <v>47604.2265625</v>
      </c>
      <c r="M52" s="31">
        <v>20835.7890625</v>
      </c>
      <c r="N52" s="31">
        <v>15041.4462890625</v>
      </c>
      <c r="O52" s="31">
        <v>3741.02001953125</v>
      </c>
      <c r="P52" s="85">
        <v>634.7166748046875</v>
      </c>
      <c r="Q52" s="32">
        <v>253.85566711425781</v>
      </c>
      <c r="R52" s="31">
        <v>0</v>
      </c>
      <c r="S52" s="31">
        <v>92249.96875</v>
      </c>
      <c r="T52" s="31">
        <v>278689.34375</v>
      </c>
      <c r="U52" s="31">
        <v>39514.06640625</v>
      </c>
      <c r="V52" s="31">
        <v>9665.671875</v>
      </c>
      <c r="W52" s="31">
        <v>0</v>
      </c>
      <c r="X52" s="85">
        <v>0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133927.92919921875</v>
      </c>
      <c r="G53" s="17">
        <f>SUM(I53:P53)</f>
        <v>43299.84912109375</v>
      </c>
      <c r="H53" s="267">
        <f>SUM(Q53:X53)</f>
        <v>90628.080078125</v>
      </c>
      <c r="I53" s="32">
        <v>7020.96630859375</v>
      </c>
      <c r="J53" s="31">
        <v>10159.08203125</v>
      </c>
      <c r="K53" s="31">
        <v>26119.80078125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4121.63671875</v>
      </c>
      <c r="R53" s="31">
        <v>24436.986328125</v>
      </c>
      <c r="S53" s="31">
        <v>0</v>
      </c>
      <c r="T53" s="31">
        <v>62069.45703125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1715610.8634567261</v>
      </c>
      <c r="G54" s="54">
        <f>SUM(G55:G61)</f>
        <v>900750.43682861328</v>
      </c>
      <c r="H54" s="265">
        <f>SUM(H55:H61)</f>
        <v>814860.42662811279</v>
      </c>
      <c r="I54" s="55">
        <f>SUM(I55:I61)</f>
        <v>21516.73380279541</v>
      </c>
      <c r="J54" s="56">
        <f t="shared" ref="J54:X54" si="7">SUM(J55:J61)</f>
        <v>74215.400390625</v>
      </c>
      <c r="K54" s="56">
        <f t="shared" si="7"/>
        <v>129798.48220825195</v>
      </c>
      <c r="L54" s="56">
        <f t="shared" si="7"/>
        <v>303064.92468261719</v>
      </c>
      <c r="M54" s="56">
        <f>SUM(M55:M61)</f>
        <v>187473.6761932373</v>
      </c>
      <c r="N54" s="56">
        <f t="shared" si="7"/>
        <v>113933.6604309082</v>
      </c>
      <c r="O54" s="56">
        <f t="shared" si="7"/>
        <v>51206.49348449707</v>
      </c>
      <c r="P54" s="275">
        <f>SUM(P55:P61)</f>
        <v>19541.065635681152</v>
      </c>
      <c r="Q54" s="55">
        <f t="shared" si="7"/>
        <v>36756.692100524902</v>
      </c>
      <c r="R54" s="56">
        <f t="shared" si="7"/>
        <v>89742.084564208984</v>
      </c>
      <c r="S54" s="56">
        <f t="shared" si="7"/>
        <v>130235.90687561035</v>
      </c>
      <c r="T54" s="56">
        <f t="shared" si="7"/>
        <v>270733.87524414062</v>
      </c>
      <c r="U54" s="56">
        <f t="shared" si="7"/>
        <v>119960.72552490234</v>
      </c>
      <c r="V54" s="56">
        <f t="shared" si="7"/>
        <v>120269.42849731445</v>
      </c>
      <c r="W54" s="56">
        <f t="shared" si="7"/>
        <v>39472.703216552734</v>
      </c>
      <c r="X54" s="275">
        <f t="shared" si="7"/>
        <v>7689.0106048583984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333304.75048828125</v>
      </c>
      <c r="G55" s="17">
        <f t="shared" si="4"/>
        <v>252945.57339477539</v>
      </c>
      <c r="H55" s="267">
        <f t="shared" si="2"/>
        <v>80359.177093505859</v>
      </c>
      <c r="I55" s="277">
        <v>139.28286743164062</v>
      </c>
      <c r="J55" s="33">
        <v>5475.22900390625</v>
      </c>
      <c r="K55" s="33">
        <v>32312.431640625</v>
      </c>
      <c r="L55" s="33">
        <v>105595.0625</v>
      </c>
      <c r="M55" s="33">
        <v>64989.51953125</v>
      </c>
      <c r="N55" s="33">
        <v>35568.796875</v>
      </c>
      <c r="O55" s="33">
        <v>3576.1845703125</v>
      </c>
      <c r="P55" s="85">
        <v>5289.06640625</v>
      </c>
      <c r="Q55" s="277">
        <v>239.53890991210937</v>
      </c>
      <c r="R55" s="33">
        <v>4270.31494140625</v>
      </c>
      <c r="S55" s="33">
        <v>13532.7314453125</v>
      </c>
      <c r="T55" s="33">
        <v>33474.22265625</v>
      </c>
      <c r="U55" s="33">
        <v>16981.392578125</v>
      </c>
      <c r="V55" s="33">
        <v>8316.1923828125</v>
      </c>
      <c r="W55" s="33">
        <v>3544.7841796875</v>
      </c>
      <c r="X55" s="280">
        <v>0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637909.77392578125</v>
      </c>
      <c r="G56" s="17">
        <f t="shared" si="4"/>
        <v>262744.048828125</v>
      </c>
      <c r="H56" s="267">
        <f t="shared" si="2"/>
        <v>375165.72509765625</v>
      </c>
      <c r="I56" s="277">
        <v>9507.7939453125</v>
      </c>
      <c r="J56" s="33">
        <v>18589.599609375</v>
      </c>
      <c r="K56" s="33">
        <v>25727.283203125</v>
      </c>
      <c r="L56" s="33">
        <v>74112.734375</v>
      </c>
      <c r="M56" s="33">
        <v>70221.9296875</v>
      </c>
      <c r="N56" s="33">
        <v>27102.787109375</v>
      </c>
      <c r="O56" s="33">
        <v>26809.126953125</v>
      </c>
      <c r="P56" s="85">
        <v>10672.7939453125</v>
      </c>
      <c r="Q56" s="277">
        <v>18590.03125</v>
      </c>
      <c r="R56" s="33">
        <v>35298.9765625</v>
      </c>
      <c r="S56" s="33">
        <v>53559.7265625</v>
      </c>
      <c r="T56" s="33">
        <v>105235.3359375</v>
      </c>
      <c r="U56" s="33">
        <v>63570.69921875</v>
      </c>
      <c r="V56" s="33">
        <v>70118.609375</v>
      </c>
      <c r="W56" s="33">
        <v>23894.40234375</v>
      </c>
      <c r="X56" s="280">
        <v>4897.94384765625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4218.2452926635742</v>
      </c>
      <c r="G57" s="17">
        <f t="shared" si="4"/>
        <v>2757.7837524414062</v>
      </c>
      <c r="H57" s="267">
        <f t="shared" si="2"/>
        <v>1460.461540222168</v>
      </c>
      <c r="I57" s="277">
        <v>87.634040832519531</v>
      </c>
      <c r="J57" s="33">
        <v>306.43704223632812</v>
      </c>
      <c r="K57" s="33">
        <v>385.40005493164062</v>
      </c>
      <c r="L57" s="33">
        <v>1161.4132080078125</v>
      </c>
      <c r="M57" s="33">
        <v>168.16477966308594</v>
      </c>
      <c r="N57" s="33">
        <v>475.95315551757812</v>
      </c>
      <c r="O57" s="33">
        <v>93.929702758789063</v>
      </c>
      <c r="P57" s="85">
        <v>78.851768493652344</v>
      </c>
      <c r="Q57" s="277">
        <v>18.192253112792969</v>
      </c>
      <c r="R57" s="33">
        <v>331.46743774414062</v>
      </c>
      <c r="S57" s="33">
        <v>230.03431701660156</v>
      </c>
      <c r="T57" s="33">
        <v>275.152099609375</v>
      </c>
      <c r="U57" s="33">
        <v>307.295654296875</v>
      </c>
      <c r="V57" s="33">
        <v>0</v>
      </c>
      <c r="W57" s="33">
        <v>150.52548217773437</v>
      </c>
      <c r="X57" s="280">
        <v>147.79429626464844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310945.31103515625</v>
      </c>
      <c r="G58" s="17">
        <f t="shared" si="4"/>
        <v>119291.58837890625</v>
      </c>
      <c r="H58" s="267">
        <f t="shared" si="2"/>
        <v>191653.72265625</v>
      </c>
      <c r="I58" s="277">
        <v>4616.11572265625</v>
      </c>
      <c r="J58" s="33">
        <v>22380.4375</v>
      </c>
      <c r="K58" s="33">
        <v>20533.671875</v>
      </c>
      <c r="L58" s="33">
        <v>34381.15234375</v>
      </c>
      <c r="M58" s="33">
        <v>22623.564453125</v>
      </c>
      <c r="N58" s="33">
        <v>10787.90234375</v>
      </c>
      <c r="O58" s="33">
        <v>3968.744140625</v>
      </c>
      <c r="P58" s="85">
        <v>0</v>
      </c>
      <c r="Q58" s="277">
        <v>13129.27734375</v>
      </c>
      <c r="R58" s="33">
        <v>32288.474609375</v>
      </c>
      <c r="S58" s="33">
        <v>35841.48828125</v>
      </c>
      <c r="T58" s="33">
        <v>70173.5703125</v>
      </c>
      <c r="U58" s="33">
        <v>20851.330078125</v>
      </c>
      <c r="V58" s="33">
        <v>17743.26171875</v>
      </c>
      <c r="W58" s="33">
        <v>1626.3203125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13908.756591796875</v>
      </c>
      <c r="G59" s="17">
        <f t="shared" si="4"/>
        <v>6978.1404724121094</v>
      </c>
      <c r="H59" s="267">
        <f t="shared" si="2"/>
        <v>6930.6161193847656</v>
      </c>
      <c r="I59" s="277">
        <v>0</v>
      </c>
      <c r="J59" s="33">
        <v>423.75485229492187</v>
      </c>
      <c r="K59" s="33">
        <v>1445.7637939453125</v>
      </c>
      <c r="L59" s="33">
        <v>2856.491943359375</v>
      </c>
      <c r="M59" s="33">
        <v>830.63616943359375</v>
      </c>
      <c r="N59" s="33">
        <v>987.0126953125</v>
      </c>
      <c r="O59" s="33">
        <v>434.48101806640625</v>
      </c>
      <c r="P59" s="85">
        <v>0</v>
      </c>
      <c r="Q59" s="277">
        <v>0</v>
      </c>
      <c r="R59" s="33">
        <v>141.76409912109375</v>
      </c>
      <c r="S59" s="33">
        <v>1558.50927734375</v>
      </c>
      <c r="T59" s="33">
        <v>4148.17041015625</v>
      </c>
      <c r="U59" s="33">
        <v>737.53778076171875</v>
      </c>
      <c r="V59" s="33">
        <v>344.63455200195312</v>
      </c>
      <c r="W59" s="33">
        <v>0</v>
      </c>
      <c r="X59" s="280">
        <v>0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55051.722412109375</v>
      </c>
      <c r="G60" s="17">
        <f t="shared" si="4"/>
        <v>34529.068603515625</v>
      </c>
      <c r="H60" s="267">
        <f t="shared" si="2"/>
        <v>20522.65380859375</v>
      </c>
      <c r="I60" s="277">
        <v>0</v>
      </c>
      <c r="J60" s="33">
        <v>5126.2353515625</v>
      </c>
      <c r="K60" s="33">
        <v>11200.748046875</v>
      </c>
      <c r="L60" s="33">
        <v>11129.2421875</v>
      </c>
      <c r="M60" s="33">
        <v>3018.076416015625</v>
      </c>
      <c r="N60" s="33">
        <v>2986.024658203125</v>
      </c>
      <c r="O60" s="33">
        <v>1068.741943359375</v>
      </c>
      <c r="P60" s="85">
        <v>0</v>
      </c>
      <c r="Q60" s="277">
        <v>0</v>
      </c>
      <c r="R60" s="33">
        <v>7288.1279296875</v>
      </c>
      <c r="S60" s="33">
        <v>7131.9169921875</v>
      </c>
      <c r="T60" s="33">
        <v>3787.568359375</v>
      </c>
      <c r="U60" s="33">
        <v>2315.04052734375</v>
      </c>
      <c r="V60" s="33">
        <v>0</v>
      </c>
      <c r="W60" s="33">
        <v>0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360272.3037109375</v>
      </c>
      <c r="G61" s="17">
        <f t="shared" si="4"/>
        <v>221504.2333984375</v>
      </c>
      <c r="H61" s="267">
        <f t="shared" si="2"/>
        <v>138768.0703125</v>
      </c>
      <c r="I61" s="277">
        <v>7165.9072265625</v>
      </c>
      <c r="J61" s="33">
        <v>21913.70703125</v>
      </c>
      <c r="K61" s="33">
        <v>38193.18359375</v>
      </c>
      <c r="L61" s="33">
        <v>73828.828125</v>
      </c>
      <c r="M61" s="33">
        <v>25621.78515625</v>
      </c>
      <c r="N61" s="33">
        <v>36025.18359375</v>
      </c>
      <c r="O61" s="33">
        <v>15255.28515625</v>
      </c>
      <c r="P61" s="85">
        <v>3500.353515625</v>
      </c>
      <c r="Q61" s="277">
        <v>4779.65234375</v>
      </c>
      <c r="R61" s="33">
        <v>10122.958984375</v>
      </c>
      <c r="S61" s="33">
        <v>18381.5</v>
      </c>
      <c r="T61" s="33">
        <v>53639.85546875</v>
      </c>
      <c r="U61" s="33">
        <v>15197.4296875</v>
      </c>
      <c r="V61" s="33">
        <v>23746.73046875</v>
      </c>
      <c r="W61" s="33">
        <v>10256.6708984375</v>
      </c>
      <c r="X61" s="280">
        <v>2643.2724609375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2233700.3139648438</v>
      </c>
      <c r="G62" s="97">
        <f t="shared" si="4"/>
        <v>1033624.1806640625</v>
      </c>
      <c r="H62" s="269">
        <f>SUM(Q62:X62)</f>
        <v>1200076.1333007813</v>
      </c>
      <c r="I62" s="98">
        <v>11170.8330078125</v>
      </c>
      <c r="J62" s="94">
        <v>157883.421875</v>
      </c>
      <c r="K62" s="94">
        <v>166034.84375</v>
      </c>
      <c r="L62" s="94">
        <v>61348.78515625</v>
      </c>
      <c r="M62" s="94">
        <v>68198.4375</v>
      </c>
      <c r="N62" s="94">
        <v>157430.734375</v>
      </c>
      <c r="O62" s="94">
        <v>264198.34375</v>
      </c>
      <c r="P62" s="95">
        <v>147358.78125</v>
      </c>
      <c r="Q62" s="98">
        <v>5841.06298828125</v>
      </c>
      <c r="R62" s="94">
        <v>30897.140625</v>
      </c>
      <c r="S62" s="94">
        <v>218192.578125</v>
      </c>
      <c r="T62" s="94">
        <v>74139.765625</v>
      </c>
      <c r="U62" s="94">
        <v>67332.4765625</v>
      </c>
      <c r="V62" s="94">
        <v>282018.5625</v>
      </c>
      <c r="W62" s="94">
        <v>342976.5</v>
      </c>
      <c r="X62" s="95">
        <v>178678.046875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161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118346.977</v>
      </c>
      <c r="G6" s="60">
        <f>SUM(I6:P6)</f>
        <v>62354.61</v>
      </c>
      <c r="H6" s="263">
        <f>SUM(Q6:X6)</f>
        <v>55992.366999999998</v>
      </c>
      <c r="I6" s="61">
        <v>7624.2740000000003</v>
      </c>
      <c r="J6" s="62">
        <v>16205.502</v>
      </c>
      <c r="K6" s="62">
        <v>15162.334000000001</v>
      </c>
      <c r="L6" s="62">
        <v>14314.581</v>
      </c>
      <c r="M6" s="62">
        <v>4010.0709999999999</v>
      </c>
      <c r="N6" s="62">
        <v>3419.5749999999998</v>
      </c>
      <c r="O6" s="62">
        <v>1263.9269999999999</v>
      </c>
      <c r="P6" s="271">
        <v>354.346</v>
      </c>
      <c r="Q6" s="61">
        <v>6966.8220000000001</v>
      </c>
      <c r="R6" s="62">
        <v>14859.648999999999</v>
      </c>
      <c r="S6" s="62">
        <v>12925.805</v>
      </c>
      <c r="T6" s="62">
        <v>12841.574000000001</v>
      </c>
      <c r="U6" s="62">
        <v>3948.2849999999999</v>
      </c>
      <c r="V6" s="62">
        <v>3081.8119999999999</v>
      </c>
      <c r="W6" s="62">
        <v>1029.855</v>
      </c>
      <c r="X6" s="271">
        <v>338.565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9050114.6433541775</v>
      </c>
      <c r="G9" s="50">
        <f>SUM(I9:P9)</f>
        <v>4486802.2725327015</v>
      </c>
      <c r="H9" s="264">
        <f>SUM(Q9:X9)</f>
        <v>4563312.370821476</v>
      </c>
      <c r="I9" s="51">
        <f t="shared" ref="I9:X9" si="0">I10+I24+I54+I62</f>
        <v>328535.30384635925</v>
      </c>
      <c r="J9" s="52">
        <f t="shared" si="0"/>
        <v>1431303.0136871338</v>
      </c>
      <c r="K9" s="52">
        <f t="shared" si="0"/>
        <v>492057.81322717667</v>
      </c>
      <c r="L9" s="52">
        <f t="shared" si="0"/>
        <v>966140.40045833588</v>
      </c>
      <c r="M9" s="52">
        <f t="shared" si="0"/>
        <v>334687.55059432983</v>
      </c>
      <c r="N9" s="52">
        <f t="shared" si="0"/>
        <v>519912.40068244934</v>
      </c>
      <c r="O9" s="52">
        <f t="shared" si="0"/>
        <v>320761.76262068748</v>
      </c>
      <c r="P9" s="274">
        <f t="shared" si="0"/>
        <v>93404.027416229248</v>
      </c>
      <c r="Q9" s="51">
        <f t="shared" si="0"/>
        <v>273497.42636871338</v>
      </c>
      <c r="R9" s="52">
        <f t="shared" si="0"/>
        <v>1319931.3448524475</v>
      </c>
      <c r="S9" s="52">
        <f t="shared" si="0"/>
        <v>579656.92763900757</v>
      </c>
      <c r="T9" s="52">
        <f t="shared" si="0"/>
        <v>802336.27307415009</v>
      </c>
      <c r="U9" s="52">
        <f t="shared" si="0"/>
        <v>455389.96600437164</v>
      </c>
      <c r="V9" s="52">
        <f t="shared" si="0"/>
        <v>685903.02766370773</v>
      </c>
      <c r="W9" s="52">
        <f t="shared" si="0"/>
        <v>331025.06817913055</v>
      </c>
      <c r="X9" s="274">
        <f t="shared" si="0"/>
        <v>115572.33703994751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3165940.653876543</v>
      </c>
      <c r="G10" s="54">
        <f>SUM(I10:P10)</f>
        <v>1826653.5143277645</v>
      </c>
      <c r="H10" s="265">
        <f>SUM(Q10:X10)</f>
        <v>1339287.1395487785</v>
      </c>
      <c r="I10" s="55">
        <f>SUM(I11:I23)</f>
        <v>256812.59860229492</v>
      </c>
      <c r="J10" s="56">
        <f>SUM(J11:J23)</f>
        <v>1204194.9275817871</v>
      </c>
      <c r="K10" s="56">
        <f>SUM(K11:K23)</f>
        <v>143824.60814285278</v>
      </c>
      <c r="L10" s="56">
        <f t="shared" ref="L10:X10" si="1">SUM(L11:L23)</f>
        <v>89655.273071289063</v>
      </c>
      <c r="M10" s="56">
        <f t="shared" si="1"/>
        <v>32448.409820556641</v>
      </c>
      <c r="N10" s="56">
        <f t="shared" si="1"/>
        <v>60725.795011520386</v>
      </c>
      <c r="O10" s="56">
        <f t="shared" si="1"/>
        <v>30608.762363195419</v>
      </c>
      <c r="P10" s="275">
        <f t="shared" si="1"/>
        <v>8383.1397342681885</v>
      </c>
      <c r="Q10" s="55">
        <f t="shared" si="1"/>
        <v>228351.12295532227</v>
      </c>
      <c r="R10" s="56">
        <f t="shared" si="1"/>
        <v>427179.12138366699</v>
      </c>
      <c r="S10" s="56">
        <f t="shared" si="1"/>
        <v>185532.87451171875</v>
      </c>
      <c r="T10" s="56">
        <f t="shared" si="1"/>
        <v>270697.85693359375</v>
      </c>
      <c r="U10" s="56">
        <f t="shared" si="1"/>
        <v>93107.860473632813</v>
      </c>
      <c r="V10" s="56">
        <f t="shared" si="1"/>
        <v>61669.536937236786</v>
      </c>
      <c r="W10" s="56">
        <f t="shared" si="1"/>
        <v>58235.209022521973</v>
      </c>
      <c r="X10" s="275">
        <f t="shared" si="1"/>
        <v>14513.557331085205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39078.428924560547</v>
      </c>
      <c r="G11" s="19">
        <f>SUM(I11:P11)</f>
        <v>26562.355194091797</v>
      </c>
      <c r="H11" s="266">
        <f t="shared" ref="H11:H61" si="2">SUM(Q11:X11)</f>
        <v>12516.07373046875</v>
      </c>
      <c r="I11" s="18">
        <v>263.07809448242187</v>
      </c>
      <c r="J11" s="31">
        <v>378.2275390625</v>
      </c>
      <c r="K11" s="31">
        <v>4486.07080078125</v>
      </c>
      <c r="L11" s="31">
        <v>6996.123046875</v>
      </c>
      <c r="M11" s="31">
        <v>6334.98779296875</v>
      </c>
      <c r="N11" s="31">
        <v>6322.642578125</v>
      </c>
      <c r="O11" s="31">
        <v>1500.01220703125</v>
      </c>
      <c r="P11" s="85">
        <v>281.213134765625</v>
      </c>
      <c r="Q11" s="32">
        <v>364.34060668945312</v>
      </c>
      <c r="R11" s="31">
        <v>1036.5455322265625</v>
      </c>
      <c r="S11" s="31">
        <v>2695.179931640625</v>
      </c>
      <c r="T11" s="31">
        <v>3332.833984375</v>
      </c>
      <c r="U11" s="31">
        <v>1767.7440185546875</v>
      </c>
      <c r="V11" s="31">
        <v>2290.186279296875</v>
      </c>
      <c r="W11" s="31">
        <v>899.31695556640625</v>
      </c>
      <c r="X11" s="85">
        <v>129.92642211914062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6702.9105834960937</v>
      </c>
      <c r="G12" s="19">
        <f t="shared" ref="G12:G62" si="4">SUM(I12:P12)</f>
        <v>3500.1754760742187</v>
      </c>
      <c r="H12" s="266">
        <f t="shared" si="2"/>
        <v>3202.735107421875</v>
      </c>
      <c r="I12" s="18">
        <v>0</v>
      </c>
      <c r="J12" s="31">
        <v>0</v>
      </c>
      <c r="K12" s="31">
        <v>1554.2578125</v>
      </c>
      <c r="L12" s="31">
        <v>1141.3721923828125</v>
      </c>
      <c r="M12" s="31">
        <v>0</v>
      </c>
      <c r="N12" s="31">
        <v>804.54547119140625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0</v>
      </c>
      <c r="U12" s="31">
        <v>1734.7078857421875</v>
      </c>
      <c r="V12" s="31">
        <v>1468.0272216796875</v>
      </c>
      <c r="W12" s="31">
        <v>0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407120.55200195313</v>
      </c>
      <c r="G13" s="19">
        <f t="shared" si="4"/>
        <v>237805.7294921875</v>
      </c>
      <c r="H13" s="266">
        <f t="shared" si="2"/>
        <v>169314.82250976562</v>
      </c>
      <c r="I13" s="18">
        <v>27352.2421875</v>
      </c>
      <c r="J13" s="31">
        <v>41929.63671875</v>
      </c>
      <c r="K13" s="31">
        <v>86403.734375</v>
      </c>
      <c r="L13" s="31">
        <v>45008.32421875</v>
      </c>
      <c r="M13" s="31">
        <v>13445.806640625</v>
      </c>
      <c r="N13" s="31">
        <v>15814.3212890625</v>
      </c>
      <c r="O13" s="31">
        <v>6248.51171875</v>
      </c>
      <c r="P13" s="85">
        <v>1603.15234375</v>
      </c>
      <c r="Q13" s="32">
        <v>17129.1875</v>
      </c>
      <c r="R13" s="31">
        <v>26669.248046875</v>
      </c>
      <c r="S13" s="31">
        <v>49255.21484375</v>
      </c>
      <c r="T13" s="31">
        <v>39343.6796875</v>
      </c>
      <c r="U13" s="31">
        <v>13642.458984375</v>
      </c>
      <c r="V13" s="31">
        <v>12709.359375</v>
      </c>
      <c r="W13" s="31">
        <v>8221.734375</v>
      </c>
      <c r="X13" s="85">
        <v>2343.939697265625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1731.7780773639679</v>
      </c>
      <c r="G14" s="19">
        <f t="shared" si="4"/>
        <v>998.00536894798279</v>
      </c>
      <c r="H14" s="266">
        <f t="shared" si="2"/>
        <v>733.77270841598511</v>
      </c>
      <c r="I14" s="18">
        <v>439.0650634765625</v>
      </c>
      <c r="J14" s="31">
        <v>501.42922973632812</v>
      </c>
      <c r="K14" s="31">
        <v>47.555286407470703</v>
      </c>
      <c r="L14" s="31">
        <v>0</v>
      </c>
      <c r="M14" s="31">
        <v>0</v>
      </c>
      <c r="N14" s="31">
        <v>7.4215679168701172</v>
      </c>
      <c r="O14" s="31">
        <v>2.5342214107513428</v>
      </c>
      <c r="P14" s="85">
        <v>0</v>
      </c>
      <c r="Q14" s="32">
        <v>472.17507934570312</v>
      </c>
      <c r="R14" s="31">
        <v>253.24180603027344</v>
      </c>
      <c r="S14" s="31">
        <v>0</v>
      </c>
      <c r="T14" s="31">
        <v>0</v>
      </c>
      <c r="U14" s="31">
        <v>0</v>
      </c>
      <c r="V14" s="31">
        <v>5.4165453910827637</v>
      </c>
      <c r="W14" s="31">
        <v>2.9392776489257812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13613.368877410889</v>
      </c>
      <c r="G15" s="17">
        <f t="shared" si="4"/>
        <v>6633.2106628417969</v>
      </c>
      <c r="H15" s="267">
        <f t="shared" si="2"/>
        <v>6980.1582145690918</v>
      </c>
      <c r="I15" s="18">
        <v>587.447998046875</v>
      </c>
      <c r="J15" s="31">
        <v>681.75946044921875</v>
      </c>
      <c r="K15" s="31">
        <v>1101.5760498046875</v>
      </c>
      <c r="L15" s="31">
        <v>1738.6339111328125</v>
      </c>
      <c r="M15" s="31">
        <v>2082.4755859375</v>
      </c>
      <c r="N15" s="31">
        <v>441.31765747070312</v>
      </c>
      <c r="O15" s="31">
        <v>0</v>
      </c>
      <c r="P15" s="85">
        <v>0</v>
      </c>
      <c r="Q15" s="32">
        <v>394.14505004882812</v>
      </c>
      <c r="R15" s="31">
        <v>1321.7645263671875</v>
      </c>
      <c r="S15" s="31">
        <v>4848.33251953125</v>
      </c>
      <c r="T15" s="31">
        <v>0</v>
      </c>
      <c r="U15" s="31">
        <v>0</v>
      </c>
      <c r="V15" s="31">
        <v>0</v>
      </c>
      <c r="W15" s="31">
        <v>360.38720703125</v>
      </c>
      <c r="X15" s="85">
        <v>55.528911590576172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15929.073728561401</v>
      </c>
      <c r="G16" s="17">
        <f t="shared" si="4"/>
        <v>8488.800443649292</v>
      </c>
      <c r="H16" s="267">
        <f t="shared" si="2"/>
        <v>7440.2732849121094</v>
      </c>
      <c r="I16" s="18">
        <v>827.009521484375</v>
      </c>
      <c r="J16" s="31">
        <v>626.4337158203125</v>
      </c>
      <c r="K16" s="31">
        <v>3991.939208984375</v>
      </c>
      <c r="L16" s="31">
        <v>1935.7535400390625</v>
      </c>
      <c r="M16" s="31">
        <v>421.21304321289062</v>
      </c>
      <c r="N16" s="31">
        <v>544.99603271484375</v>
      </c>
      <c r="O16" s="31">
        <v>124.21958160400391</v>
      </c>
      <c r="P16" s="85">
        <v>17.235799789428711</v>
      </c>
      <c r="Q16" s="32">
        <v>1089.6766357421875</v>
      </c>
      <c r="R16" s="31">
        <v>554.66986083984375</v>
      </c>
      <c r="S16" s="31">
        <v>3049.630126953125</v>
      </c>
      <c r="T16" s="31">
        <v>1506.9443359375</v>
      </c>
      <c r="U16" s="31">
        <v>893.8160400390625</v>
      </c>
      <c r="V16" s="31">
        <v>345.53628540039062</v>
      </c>
      <c r="W16" s="31">
        <v>0</v>
      </c>
      <c r="X16" s="85">
        <v>0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51360.706115722656</v>
      </c>
      <c r="G17" s="17">
        <f t="shared" si="4"/>
        <v>27127.388874053955</v>
      </c>
      <c r="H17" s="267">
        <f t="shared" si="2"/>
        <v>24233.317241668701</v>
      </c>
      <c r="I17" s="18">
        <v>610.6365966796875</v>
      </c>
      <c r="J17" s="31">
        <v>3070.65966796875</v>
      </c>
      <c r="K17" s="31">
        <v>9311.30859375</v>
      </c>
      <c r="L17" s="31">
        <v>9381.6826171875</v>
      </c>
      <c r="M17" s="31">
        <v>2088.845947265625</v>
      </c>
      <c r="N17" s="31">
        <v>2033.9229736328125</v>
      </c>
      <c r="O17" s="31">
        <v>581.86505126953125</v>
      </c>
      <c r="P17" s="85">
        <v>48.467426300048828</v>
      </c>
      <c r="Q17" s="32">
        <v>326.57073974609375</v>
      </c>
      <c r="R17" s="31">
        <v>2324.851806640625</v>
      </c>
      <c r="S17" s="31">
        <v>7939.318359375</v>
      </c>
      <c r="T17" s="31">
        <v>7172.87158203125</v>
      </c>
      <c r="U17" s="31">
        <v>4290.712890625</v>
      </c>
      <c r="V17" s="31">
        <v>1736.0338134765625</v>
      </c>
      <c r="W17" s="31">
        <v>400.18887329101562</v>
      </c>
      <c r="X17" s="85">
        <v>42.769176483154297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220860.63965988159</v>
      </c>
      <c r="G18" s="17">
        <f>SUM(I18:P18)</f>
        <v>120383.87663269043</v>
      </c>
      <c r="H18" s="267">
        <f t="shared" si="2"/>
        <v>100476.76302719116</v>
      </c>
      <c r="I18" s="18">
        <v>26501.19140625</v>
      </c>
      <c r="J18" s="31">
        <v>74831.5703125</v>
      </c>
      <c r="K18" s="31">
        <v>12233.6689453125</v>
      </c>
      <c r="L18" s="31">
        <v>3921.320556640625</v>
      </c>
      <c r="M18" s="31">
        <v>1596.927734375</v>
      </c>
      <c r="N18" s="31">
        <v>1075.962890625</v>
      </c>
      <c r="O18" s="31">
        <v>163.85969543457031</v>
      </c>
      <c r="P18" s="85">
        <v>59.375091552734375</v>
      </c>
      <c r="Q18" s="32">
        <v>16612.6953125</v>
      </c>
      <c r="R18" s="31">
        <v>36485.8828125</v>
      </c>
      <c r="S18" s="31">
        <v>30124.21875</v>
      </c>
      <c r="T18" s="31">
        <v>14313.5751953125</v>
      </c>
      <c r="U18" s="31">
        <v>2197.42236328125</v>
      </c>
      <c r="V18" s="31">
        <v>584.3955078125</v>
      </c>
      <c r="W18" s="31">
        <v>137.9681396484375</v>
      </c>
      <c r="X18" s="85">
        <v>20.604946136474609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119656.23277282715</v>
      </c>
      <c r="G19" s="17">
        <f t="shared" si="4"/>
        <v>61373.551284790039</v>
      </c>
      <c r="H19" s="267">
        <f t="shared" si="2"/>
        <v>58282.681488037109</v>
      </c>
      <c r="I19" s="18">
        <v>11000.060546875</v>
      </c>
      <c r="J19" s="31">
        <v>18763.72265625</v>
      </c>
      <c r="K19" s="31">
        <v>13109.9013671875</v>
      </c>
      <c r="L19" s="31">
        <v>7886.86083984375</v>
      </c>
      <c r="M19" s="31">
        <v>4393.1796875</v>
      </c>
      <c r="N19" s="31">
        <v>3751.58837890625</v>
      </c>
      <c r="O19" s="31">
        <v>2259.51220703125</v>
      </c>
      <c r="P19" s="85">
        <v>208.72560119628906</v>
      </c>
      <c r="Q19" s="32">
        <v>8718.87890625</v>
      </c>
      <c r="R19" s="31">
        <v>24775.416015625</v>
      </c>
      <c r="S19" s="31">
        <v>5786.66748046875</v>
      </c>
      <c r="T19" s="31">
        <v>7839.96337890625</v>
      </c>
      <c r="U19" s="31">
        <v>7715.8369140625</v>
      </c>
      <c r="V19" s="31">
        <v>1091.3319091796875</v>
      </c>
      <c r="W19" s="31">
        <v>1939.7518310546875</v>
      </c>
      <c r="X19" s="85">
        <v>414.83505249023437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13668.40673828125</v>
      </c>
      <c r="G20" s="17">
        <f t="shared" si="4"/>
        <v>0</v>
      </c>
      <c r="H20" s="267">
        <f t="shared" si="2"/>
        <v>13668.40673828125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6761.8173828125</v>
      </c>
      <c r="T20" s="31">
        <v>6906.58935546875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69663.5390625</v>
      </c>
      <c r="G21" s="17">
        <f t="shared" si="4"/>
        <v>38567.30859375</v>
      </c>
      <c r="H21" s="267">
        <f t="shared" si="2"/>
        <v>31096.23046875</v>
      </c>
      <c r="I21" s="18">
        <v>38567.30859375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31096.23046875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2113119.3510742187</v>
      </c>
      <c r="G22" s="17">
        <f t="shared" si="4"/>
        <v>1246717.8442382812</v>
      </c>
      <c r="H22" s="267">
        <f t="shared" si="2"/>
        <v>866401.5068359375</v>
      </c>
      <c r="I22" s="18">
        <v>145129.125</v>
      </c>
      <c r="J22" s="31">
        <v>1054346.5</v>
      </c>
      <c r="K22" s="31">
        <v>0</v>
      </c>
      <c r="L22" s="31">
        <v>0</v>
      </c>
      <c r="M22" s="31">
        <v>0</v>
      </c>
      <c r="N22" s="31">
        <v>24166.611328125</v>
      </c>
      <c r="O22" s="31">
        <v>17768.921875</v>
      </c>
      <c r="P22" s="85">
        <v>5306.68603515625</v>
      </c>
      <c r="Q22" s="32">
        <v>149195.40625</v>
      </c>
      <c r="R22" s="31">
        <v>324355.53125</v>
      </c>
      <c r="S22" s="31">
        <v>66444.2109375</v>
      </c>
      <c r="T22" s="31">
        <v>179817.203125</v>
      </c>
      <c r="U22" s="31">
        <v>57658.8046875</v>
      </c>
      <c r="V22" s="31">
        <v>37193.48046875</v>
      </c>
      <c r="W22" s="31">
        <v>41561.87109375</v>
      </c>
      <c r="X22" s="85">
        <v>10174.9990234375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93435.666259765625</v>
      </c>
      <c r="G23" s="17">
        <f>SUM(I23:P23)</f>
        <v>48495.26806640625</v>
      </c>
      <c r="H23" s="267">
        <f t="shared" si="2"/>
        <v>44940.398193359375</v>
      </c>
      <c r="I23" s="18">
        <v>5535.43359375</v>
      </c>
      <c r="J23" s="31">
        <v>9064.98828125</v>
      </c>
      <c r="K23" s="31">
        <v>11584.595703125</v>
      </c>
      <c r="L23" s="31">
        <v>11645.2021484375</v>
      </c>
      <c r="M23" s="31">
        <v>2084.973388671875</v>
      </c>
      <c r="N23" s="31">
        <v>5762.46484375</v>
      </c>
      <c r="O23" s="31">
        <v>1959.3258056640625</v>
      </c>
      <c r="P23" s="85">
        <v>858.2843017578125</v>
      </c>
      <c r="Q23" s="32">
        <v>2951.81640625</v>
      </c>
      <c r="R23" s="31">
        <v>9401.9697265625</v>
      </c>
      <c r="S23" s="31">
        <v>8628.2841796875</v>
      </c>
      <c r="T23" s="31">
        <v>10464.1962890625</v>
      </c>
      <c r="U23" s="31">
        <v>3206.356689453125</v>
      </c>
      <c r="V23" s="31">
        <v>4245.76953125</v>
      </c>
      <c r="W23" s="31">
        <v>4711.05126953125</v>
      </c>
      <c r="X23" s="85">
        <v>1330.9541015625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4145611.5223088264</v>
      </c>
      <c r="G24" s="54">
        <f>SUM(I24:P24)</f>
        <v>1838312.5797629356</v>
      </c>
      <c r="H24" s="265">
        <f>SUM(Q24:X24)</f>
        <v>2307298.9425458908</v>
      </c>
      <c r="I24" s="55">
        <f>SUM(I25:I53)</f>
        <v>45805.291748046875</v>
      </c>
      <c r="J24" s="56">
        <f t="shared" ref="J24:X24" si="5">SUM(J25:J53)</f>
        <v>138869.90496826172</v>
      </c>
      <c r="K24" s="56">
        <f t="shared" si="5"/>
        <v>255704.2861084938</v>
      </c>
      <c r="L24" s="56">
        <f t="shared" si="5"/>
        <v>723895.8416967392</v>
      </c>
      <c r="M24" s="56">
        <f t="shared" si="5"/>
        <v>202631.93521499634</v>
      </c>
      <c r="N24" s="56">
        <f t="shared" si="5"/>
        <v>328640.89470291138</v>
      </c>
      <c r="O24" s="56">
        <f t="shared" si="5"/>
        <v>129654.78324699402</v>
      </c>
      <c r="P24" s="275">
        <f t="shared" si="5"/>
        <v>13109.64207649231</v>
      </c>
      <c r="Q24" s="55">
        <f t="shared" si="5"/>
        <v>23330.765483856201</v>
      </c>
      <c r="R24" s="56">
        <f t="shared" si="5"/>
        <v>805875.35296630859</v>
      </c>
      <c r="S24" s="56">
        <f>SUM(S25:S53)</f>
        <v>276666.21145248413</v>
      </c>
      <c r="T24" s="56">
        <f t="shared" si="5"/>
        <v>424097.43062114716</v>
      </c>
      <c r="U24" s="56">
        <f t="shared" si="5"/>
        <v>264061.06269931793</v>
      </c>
      <c r="V24" s="56">
        <f t="shared" si="5"/>
        <v>427194.58154678345</v>
      </c>
      <c r="W24" s="56">
        <f t="shared" si="5"/>
        <v>74053.028590202332</v>
      </c>
      <c r="X24" s="275">
        <f t="shared" si="5"/>
        <v>12020.509185791016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732.06011199951172</v>
      </c>
      <c r="G26" s="17">
        <f>SUM(I26:P26)</f>
        <v>386.18114471435547</v>
      </c>
      <c r="H26" s="267">
        <f t="shared" si="2"/>
        <v>345.87896728515625</v>
      </c>
      <c r="I26" s="32">
        <v>0</v>
      </c>
      <c r="J26" s="31">
        <v>0</v>
      </c>
      <c r="K26" s="31">
        <v>0</v>
      </c>
      <c r="L26" s="31">
        <v>76.954368591308594</v>
      </c>
      <c r="M26" s="31">
        <v>107.47840881347656</v>
      </c>
      <c r="N26" s="31">
        <v>137.44129943847656</v>
      </c>
      <c r="O26" s="31">
        <v>64.30706787109375</v>
      </c>
      <c r="P26" s="85">
        <v>0</v>
      </c>
      <c r="Q26" s="32">
        <v>0</v>
      </c>
      <c r="R26" s="31">
        <v>0</v>
      </c>
      <c r="S26" s="31">
        <v>0</v>
      </c>
      <c r="T26" s="31">
        <v>53.630130767822266</v>
      </c>
      <c r="U26" s="31">
        <v>59.494552612304688</v>
      </c>
      <c r="V26" s="31">
        <v>189.06021118164063</v>
      </c>
      <c r="W26" s="31">
        <v>43.694072723388672</v>
      </c>
      <c r="X26" s="85">
        <v>0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40.535762786865234</v>
      </c>
      <c r="G27" s="17">
        <f t="shared" ref="G27:G43" si="6">SUM(I27:P27)</f>
        <v>21.406021118164063</v>
      </c>
      <c r="H27" s="267">
        <f t="shared" si="2"/>
        <v>19.129741668701172</v>
      </c>
      <c r="I27" s="32">
        <v>0</v>
      </c>
      <c r="J27" s="31">
        <v>0</v>
      </c>
      <c r="K27" s="31">
        <v>0</v>
      </c>
      <c r="L27" s="31">
        <v>0</v>
      </c>
      <c r="M27" s="31">
        <v>21.406021118164063</v>
      </c>
      <c r="N27" s="31">
        <v>0</v>
      </c>
      <c r="O27" s="31">
        <v>0</v>
      </c>
      <c r="P27" s="85">
        <v>0</v>
      </c>
      <c r="Q27" s="32">
        <v>0</v>
      </c>
      <c r="R27" s="31">
        <v>0</v>
      </c>
      <c r="S27" s="31">
        <v>0</v>
      </c>
      <c r="T27" s="31">
        <v>0</v>
      </c>
      <c r="U27" s="31">
        <v>0</v>
      </c>
      <c r="V27" s="31">
        <v>19.129741668701172</v>
      </c>
      <c r="W27" s="31">
        <v>0</v>
      </c>
      <c r="X27" s="85">
        <v>0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141.13202285766602</v>
      </c>
      <c r="G28" s="17">
        <f t="shared" si="6"/>
        <v>109.28263282775879</v>
      </c>
      <c r="H28" s="267">
        <f t="shared" si="2"/>
        <v>31.849390029907227</v>
      </c>
      <c r="I28" s="32">
        <v>0</v>
      </c>
      <c r="J28" s="31">
        <v>0</v>
      </c>
      <c r="K28" s="31">
        <v>0</v>
      </c>
      <c r="L28" s="31">
        <v>33.262866973876953</v>
      </c>
      <c r="M28" s="31">
        <v>0</v>
      </c>
      <c r="N28" s="31">
        <v>58.531333923339844</v>
      </c>
      <c r="O28" s="31">
        <v>17.488431930541992</v>
      </c>
      <c r="P28" s="85">
        <v>0</v>
      </c>
      <c r="Q28" s="32">
        <v>0</v>
      </c>
      <c r="R28" s="31">
        <v>0</v>
      </c>
      <c r="S28" s="31">
        <v>0</v>
      </c>
      <c r="T28" s="31">
        <v>0</v>
      </c>
      <c r="U28" s="31">
        <v>31.849390029907227</v>
      </c>
      <c r="V28" s="31">
        <v>0</v>
      </c>
      <c r="W28" s="31">
        <v>0</v>
      </c>
      <c r="X28" s="85">
        <v>0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187.86859464645386</v>
      </c>
      <c r="G29" s="17">
        <f t="shared" si="6"/>
        <v>148.59824991226196</v>
      </c>
      <c r="H29" s="267">
        <f t="shared" si="2"/>
        <v>39.270344734191895</v>
      </c>
      <c r="I29" s="32">
        <v>0</v>
      </c>
      <c r="J29" s="31">
        <v>0</v>
      </c>
      <c r="K29" s="31">
        <v>4.4772152900695801</v>
      </c>
      <c r="L29" s="31">
        <v>21.844076156616211</v>
      </c>
      <c r="M29" s="31">
        <v>49.152393341064453</v>
      </c>
      <c r="N29" s="31">
        <v>43.984256744384766</v>
      </c>
      <c r="O29" s="31">
        <v>29.140308380126953</v>
      </c>
      <c r="P29" s="85">
        <v>0</v>
      </c>
      <c r="Q29" s="32">
        <v>0</v>
      </c>
      <c r="R29" s="31">
        <v>0</v>
      </c>
      <c r="S29" s="31">
        <v>0</v>
      </c>
      <c r="T29" s="31">
        <v>15.498282432556152</v>
      </c>
      <c r="U29" s="31">
        <v>15.282107353210449</v>
      </c>
      <c r="V29" s="31">
        <v>0</v>
      </c>
      <c r="W29" s="31">
        <v>8.489954948425293</v>
      </c>
      <c r="X29" s="85">
        <v>0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353.75989627838135</v>
      </c>
      <c r="G30" s="17">
        <f t="shared" si="6"/>
        <v>141.1968469619751</v>
      </c>
      <c r="H30" s="267">
        <f t="shared" si="2"/>
        <v>212.56304931640625</v>
      </c>
      <c r="I30" s="32">
        <v>0</v>
      </c>
      <c r="J30" s="31">
        <v>0</v>
      </c>
      <c r="K30" s="31">
        <v>0</v>
      </c>
      <c r="L30" s="31">
        <v>12.609505653381348</v>
      </c>
      <c r="M30" s="31">
        <v>34.543598175048828</v>
      </c>
      <c r="N30" s="31">
        <v>31.396026611328125</v>
      </c>
      <c r="O30" s="31">
        <v>62.647716522216797</v>
      </c>
      <c r="P30" s="85">
        <v>0</v>
      </c>
      <c r="Q30" s="32">
        <v>0</v>
      </c>
      <c r="R30" s="31">
        <v>0</v>
      </c>
      <c r="S30" s="31">
        <v>10.342861175537109</v>
      </c>
      <c r="T30" s="31">
        <v>30.583732604980469</v>
      </c>
      <c r="U30" s="31">
        <v>28.141368865966797</v>
      </c>
      <c r="V30" s="31">
        <v>113.52031707763672</v>
      </c>
      <c r="W30" s="31">
        <v>29.974769592285156</v>
      </c>
      <c r="X30" s="85">
        <v>0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229.11283493041992</v>
      </c>
      <c r="G31" s="17">
        <f t="shared" si="6"/>
        <v>0</v>
      </c>
      <c r="H31" s="267">
        <f t="shared" si="2"/>
        <v>229.11283493041992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41.580287933349609</v>
      </c>
      <c r="U31" s="31">
        <v>96.434814453125</v>
      </c>
      <c r="V31" s="31">
        <v>91.097732543945313</v>
      </c>
      <c r="W31" s="31">
        <v>0</v>
      </c>
      <c r="X31" s="85">
        <v>0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1512.3279495239258</v>
      </c>
      <c r="G32" s="17">
        <f t="shared" si="6"/>
        <v>0</v>
      </c>
      <c r="H32" s="267">
        <f t="shared" si="2"/>
        <v>1512.3279495239258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262.79147338867187</v>
      </c>
      <c r="T32" s="31">
        <v>354.7857666015625</v>
      </c>
      <c r="U32" s="31">
        <v>394.98257446289062</v>
      </c>
      <c r="V32" s="31">
        <v>479.23410034179687</v>
      </c>
      <c r="W32" s="31">
        <v>20.534034729003906</v>
      </c>
      <c r="X32" s="85">
        <v>0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414.56405830383301</v>
      </c>
      <c r="G33" s="17">
        <f t="shared" si="6"/>
        <v>269.34944343566895</v>
      </c>
      <c r="H33" s="267">
        <f>SUM(Q33:X33)</f>
        <v>145.21461486816406</v>
      </c>
      <c r="I33" s="32">
        <v>0</v>
      </c>
      <c r="J33" s="31">
        <v>0</v>
      </c>
      <c r="K33" s="31">
        <v>24.237550735473633</v>
      </c>
      <c r="L33" s="31">
        <v>50.558742523193359</v>
      </c>
      <c r="M33" s="31">
        <v>37.804309844970703</v>
      </c>
      <c r="N33" s="31">
        <v>127.33771514892578</v>
      </c>
      <c r="O33" s="31">
        <v>29.411125183105469</v>
      </c>
      <c r="P33" s="85">
        <v>0</v>
      </c>
      <c r="Q33" s="32">
        <v>0</v>
      </c>
      <c r="R33" s="31">
        <v>0</v>
      </c>
      <c r="S33" s="31">
        <v>0</v>
      </c>
      <c r="T33" s="31">
        <v>60.163761138916016</v>
      </c>
      <c r="U33" s="31">
        <v>42.179328918457031</v>
      </c>
      <c r="V33" s="31">
        <v>0</v>
      </c>
      <c r="W33" s="31">
        <v>42.871524810791016</v>
      </c>
      <c r="X33" s="85">
        <v>0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1674.6974430084229</v>
      </c>
      <c r="G34" s="17">
        <f t="shared" si="6"/>
        <v>761.23600196838379</v>
      </c>
      <c r="H34" s="267">
        <f t="shared" si="2"/>
        <v>913.46144104003906</v>
      </c>
      <c r="I34" s="32">
        <v>0</v>
      </c>
      <c r="J34" s="31">
        <v>0</v>
      </c>
      <c r="K34" s="31">
        <v>87.355033874511719</v>
      </c>
      <c r="L34" s="31">
        <v>135.62898254394531</v>
      </c>
      <c r="M34" s="31">
        <v>120.73816680908203</v>
      </c>
      <c r="N34" s="31">
        <v>296.74966430664062</v>
      </c>
      <c r="O34" s="31">
        <v>107.43111419677734</v>
      </c>
      <c r="P34" s="85">
        <v>13.333040237426758</v>
      </c>
      <c r="Q34" s="32">
        <v>0</v>
      </c>
      <c r="R34" s="31">
        <v>0</v>
      </c>
      <c r="S34" s="31">
        <v>0</v>
      </c>
      <c r="T34" s="31">
        <v>405.34552001953125</v>
      </c>
      <c r="U34" s="31">
        <v>110.13862609863281</v>
      </c>
      <c r="V34" s="31">
        <v>239.10621643066406</v>
      </c>
      <c r="W34" s="31">
        <v>158.87107849121094</v>
      </c>
      <c r="X34" s="85">
        <v>0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278978.54541015625</v>
      </c>
      <c r="G35" s="17">
        <f t="shared" si="6"/>
        <v>161158.36596679687</v>
      </c>
      <c r="H35" s="267">
        <f t="shared" si="2"/>
        <v>117820.17944335938</v>
      </c>
      <c r="I35" s="32">
        <v>0</v>
      </c>
      <c r="J35" s="31">
        <v>0</v>
      </c>
      <c r="K35" s="31">
        <v>27132.462890625</v>
      </c>
      <c r="L35" s="31">
        <v>48362.5390625</v>
      </c>
      <c r="M35" s="31">
        <v>24805.12109375</v>
      </c>
      <c r="N35" s="31">
        <v>41920.54296875</v>
      </c>
      <c r="O35" s="31">
        <v>16916.43359375</v>
      </c>
      <c r="P35" s="85">
        <v>2021.266357421875</v>
      </c>
      <c r="Q35" s="32">
        <v>0</v>
      </c>
      <c r="R35" s="31">
        <v>0</v>
      </c>
      <c r="S35" s="31">
        <v>31960.974609375</v>
      </c>
      <c r="T35" s="31">
        <v>29874.62109375</v>
      </c>
      <c r="U35" s="31">
        <v>23328.142578125</v>
      </c>
      <c r="V35" s="31">
        <v>22654.798828125</v>
      </c>
      <c r="W35" s="31">
        <v>8456.171875</v>
      </c>
      <c r="X35" s="85">
        <v>1545.470458984375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73978.722259521484</v>
      </c>
      <c r="G37" s="17">
        <f t="shared" si="6"/>
        <v>47944.045471191406</v>
      </c>
      <c r="H37" s="267">
        <f t="shared" si="2"/>
        <v>26034.676788330078</v>
      </c>
      <c r="I37" s="32">
        <v>6351.20849609375</v>
      </c>
      <c r="J37" s="31">
        <v>25759.330078125</v>
      </c>
      <c r="K37" s="31">
        <v>7931.9560546875</v>
      </c>
      <c r="L37" s="31">
        <v>2855.607177734375</v>
      </c>
      <c r="M37" s="31">
        <v>2653.8779296875</v>
      </c>
      <c r="N37" s="31">
        <v>0</v>
      </c>
      <c r="O37" s="31">
        <v>1837.0413818359375</v>
      </c>
      <c r="P37" s="85">
        <v>555.02435302734375</v>
      </c>
      <c r="Q37" s="32">
        <v>2962.0107421875</v>
      </c>
      <c r="R37" s="31">
        <v>8330.4501953125</v>
      </c>
      <c r="S37" s="31">
        <v>3877.487060546875</v>
      </c>
      <c r="T37" s="31">
        <v>0</v>
      </c>
      <c r="U37" s="31">
        <v>6381.32177734375</v>
      </c>
      <c r="V37" s="31">
        <v>4152.49560546875</v>
      </c>
      <c r="W37" s="31">
        <v>0</v>
      </c>
      <c r="X37" s="85">
        <v>330.91140747070312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971968.52624511719</v>
      </c>
      <c r="G38" s="17">
        <f t="shared" si="6"/>
        <v>541105.84313964844</v>
      </c>
      <c r="H38" s="267">
        <f t="shared" si="2"/>
        <v>430862.68310546875</v>
      </c>
      <c r="I38" s="32">
        <v>23653.474609375</v>
      </c>
      <c r="J38" s="31">
        <v>89975.390625</v>
      </c>
      <c r="K38" s="31">
        <v>112117.5078125</v>
      </c>
      <c r="L38" s="31">
        <v>201021.765625</v>
      </c>
      <c r="M38" s="31">
        <v>75445.3515625</v>
      </c>
      <c r="N38" s="31">
        <v>35663.859375</v>
      </c>
      <c r="O38" s="31">
        <v>1497.509765625</v>
      </c>
      <c r="P38" s="85">
        <v>1730.9837646484375</v>
      </c>
      <c r="Q38" s="32">
        <v>10586.666015625</v>
      </c>
      <c r="R38" s="31">
        <v>63805.4921875</v>
      </c>
      <c r="S38" s="31">
        <v>98270.4921875</v>
      </c>
      <c r="T38" s="31">
        <v>116174.8046875</v>
      </c>
      <c r="U38" s="31">
        <v>80770.1796875</v>
      </c>
      <c r="V38" s="31">
        <v>55865.76953125</v>
      </c>
      <c r="W38" s="31">
        <v>5389.27880859375</v>
      </c>
      <c r="X38" s="85">
        <v>0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1025225.78125</v>
      </c>
      <c r="G39" s="17">
        <f t="shared" si="6"/>
        <v>149975.65625</v>
      </c>
      <c r="H39" s="267">
        <f t="shared" si="2"/>
        <v>875250.125</v>
      </c>
      <c r="I39" s="32">
        <v>0</v>
      </c>
      <c r="J39" s="31">
        <v>0</v>
      </c>
      <c r="K39" s="31">
        <v>0</v>
      </c>
      <c r="L39" s="31">
        <v>0</v>
      </c>
      <c r="M39" s="31">
        <v>0</v>
      </c>
      <c r="N39" s="31">
        <v>97164.328125</v>
      </c>
      <c r="O39" s="31">
        <v>52811.328125</v>
      </c>
      <c r="P39" s="85">
        <v>0</v>
      </c>
      <c r="Q39" s="32">
        <v>0</v>
      </c>
      <c r="R39" s="31">
        <v>669729.9375</v>
      </c>
      <c r="S39" s="31">
        <v>0</v>
      </c>
      <c r="T39" s="31">
        <v>0</v>
      </c>
      <c r="U39" s="31">
        <v>0</v>
      </c>
      <c r="V39" s="31">
        <v>205520.1875</v>
      </c>
      <c r="W39" s="31">
        <v>0</v>
      </c>
      <c r="X39" s="85">
        <v>0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341959.96557617187</v>
      </c>
      <c r="G40" s="17">
        <f t="shared" si="6"/>
        <v>330616.7724609375</v>
      </c>
      <c r="H40" s="267">
        <f t="shared" si="2"/>
        <v>11343.193115234375</v>
      </c>
      <c r="I40" s="32">
        <v>0</v>
      </c>
      <c r="J40" s="31">
        <v>0</v>
      </c>
      <c r="K40" s="31">
        <v>0</v>
      </c>
      <c r="L40" s="31">
        <v>305331.84375</v>
      </c>
      <c r="M40" s="31">
        <v>0</v>
      </c>
      <c r="N40" s="31">
        <v>17877.93359375</v>
      </c>
      <c r="O40" s="31">
        <v>7406.9951171875</v>
      </c>
      <c r="P40" s="85">
        <v>0</v>
      </c>
      <c r="Q40" s="32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10100.8662109375</v>
      </c>
      <c r="X40" s="85">
        <v>1242.326904296875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852.6197509765625</v>
      </c>
      <c r="G42" s="17">
        <f t="shared" si="6"/>
        <v>0</v>
      </c>
      <c r="H42" s="267">
        <f t="shared" si="2"/>
        <v>852.6197509765625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852.6197509765625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46042.525726318359</v>
      </c>
      <c r="G43" s="17">
        <f t="shared" si="6"/>
        <v>20764.744079589844</v>
      </c>
      <c r="H43" s="267">
        <f t="shared" si="2"/>
        <v>25277.781646728516</v>
      </c>
      <c r="I43" s="32">
        <v>0</v>
      </c>
      <c r="J43" s="31">
        <v>501.36859130859375</v>
      </c>
      <c r="K43" s="31">
        <v>1224.082275390625</v>
      </c>
      <c r="L43" s="31">
        <v>4866.0400390625</v>
      </c>
      <c r="M43" s="31">
        <v>3427.340576171875</v>
      </c>
      <c r="N43" s="31">
        <v>6954.8828125</v>
      </c>
      <c r="O43" s="31">
        <v>2591.16162109375</v>
      </c>
      <c r="P43" s="85">
        <v>1199.8681640625</v>
      </c>
      <c r="Q43" s="32">
        <v>0</v>
      </c>
      <c r="R43" s="31">
        <v>719.88909912109375</v>
      </c>
      <c r="S43" s="31">
        <v>485.87509155273438</v>
      </c>
      <c r="T43" s="31">
        <v>7419.62646484375</v>
      </c>
      <c r="U43" s="31">
        <v>3908.896240234375</v>
      </c>
      <c r="V43" s="31">
        <v>7012.0556640625</v>
      </c>
      <c r="W43" s="31">
        <v>4307.8369140625</v>
      </c>
      <c r="X43" s="85">
        <v>1423.6021728515625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103328.52709960937</v>
      </c>
      <c r="G44" s="17">
        <f t="shared" si="4"/>
        <v>44971.13330078125</v>
      </c>
      <c r="H44" s="267">
        <f t="shared" si="2"/>
        <v>58357.393798828125</v>
      </c>
      <c r="I44" s="32">
        <v>0</v>
      </c>
      <c r="J44" s="31">
        <v>0</v>
      </c>
      <c r="K44" s="31">
        <v>1560.549072265625</v>
      </c>
      <c r="L44" s="31">
        <v>7594.94140625</v>
      </c>
      <c r="M44" s="31">
        <v>6930.73828125</v>
      </c>
      <c r="N44" s="31">
        <v>15023.103515625</v>
      </c>
      <c r="O44" s="31">
        <v>11274.3447265625</v>
      </c>
      <c r="P44" s="85">
        <v>2587.456298828125</v>
      </c>
      <c r="Q44" s="32">
        <v>0</v>
      </c>
      <c r="R44" s="31">
        <v>0</v>
      </c>
      <c r="S44" s="31">
        <v>3169.28125</v>
      </c>
      <c r="T44" s="31">
        <v>11397.8427734375</v>
      </c>
      <c r="U44" s="31">
        <v>11699.1669921875</v>
      </c>
      <c r="V44" s="31">
        <v>17614.359375</v>
      </c>
      <c r="W44" s="31">
        <v>10956.876953125</v>
      </c>
      <c r="X44" s="85">
        <v>3519.866455078125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744522.716796875</v>
      </c>
      <c r="G45" s="17">
        <f t="shared" si="4"/>
        <v>304902.42724609375</v>
      </c>
      <c r="H45" s="267">
        <f t="shared" si="2"/>
        <v>439620.28955078125</v>
      </c>
      <c r="I45" s="32">
        <v>4651.75830078125</v>
      </c>
      <c r="J45" s="31">
        <v>0</v>
      </c>
      <c r="K45" s="31">
        <v>31323.00390625</v>
      </c>
      <c r="L45" s="31">
        <v>87593.8671875</v>
      </c>
      <c r="M45" s="31">
        <v>67506.4609375</v>
      </c>
      <c r="N45" s="31">
        <v>80848.5859375</v>
      </c>
      <c r="O45" s="31">
        <v>28747.048828125</v>
      </c>
      <c r="P45" s="85">
        <v>4231.7021484375</v>
      </c>
      <c r="Q45" s="32">
        <v>0</v>
      </c>
      <c r="R45" s="31">
        <v>32137.501953125</v>
      </c>
      <c r="S45" s="31">
        <v>37498.55078125</v>
      </c>
      <c r="T45" s="31">
        <v>117065.2109375</v>
      </c>
      <c r="U45" s="31">
        <v>119072.5390625</v>
      </c>
      <c r="V45" s="31">
        <v>99689.4609375</v>
      </c>
      <c r="W45" s="31">
        <v>30854.17578125</v>
      </c>
      <c r="X45" s="85">
        <v>3302.85009765625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11662.543350219727</v>
      </c>
      <c r="G47" s="17">
        <f t="shared" si="4"/>
        <v>2455.6572265625</v>
      </c>
      <c r="H47" s="267">
        <f t="shared" si="2"/>
        <v>9206.8861236572266</v>
      </c>
      <c r="I47" s="32">
        <v>0</v>
      </c>
      <c r="J47" s="31">
        <v>0</v>
      </c>
      <c r="K47" s="31">
        <v>0</v>
      </c>
      <c r="L47" s="31">
        <v>1022.3662109375</v>
      </c>
      <c r="M47" s="31">
        <v>344.31707763671875</v>
      </c>
      <c r="N47" s="31">
        <v>853.77813720703125</v>
      </c>
      <c r="O47" s="31">
        <v>235.19580078125</v>
      </c>
      <c r="P47" s="85">
        <v>0</v>
      </c>
      <c r="Q47" s="32">
        <v>0</v>
      </c>
      <c r="R47" s="31">
        <v>3895.7421875</v>
      </c>
      <c r="S47" s="31">
        <v>1201.4278564453125</v>
      </c>
      <c r="T47" s="31">
        <v>2399.84619140625</v>
      </c>
      <c r="U47" s="31">
        <v>0</v>
      </c>
      <c r="V47" s="31">
        <v>1566.4510498046875</v>
      </c>
      <c r="W47" s="31">
        <v>83.564590454101563</v>
      </c>
      <c r="X47" s="85">
        <v>59.854248046875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253259.78164672852</v>
      </c>
      <c r="G48" s="17">
        <f t="shared" si="4"/>
        <v>160089.36798095703</v>
      </c>
      <c r="H48" s="267">
        <f t="shared" si="2"/>
        <v>93170.413665771484</v>
      </c>
      <c r="I48" s="32">
        <v>8193.6201171875</v>
      </c>
      <c r="J48" s="31">
        <v>9630.1708984375</v>
      </c>
      <c r="K48" s="31">
        <v>57279.91015625</v>
      </c>
      <c r="L48" s="31">
        <v>55688.42578125</v>
      </c>
      <c r="M48" s="31">
        <v>16076.7333984375</v>
      </c>
      <c r="N48" s="31">
        <v>11095.8857421875</v>
      </c>
      <c r="O48" s="31">
        <v>1792.5335693359375</v>
      </c>
      <c r="P48" s="85">
        <v>332.08831787109375</v>
      </c>
      <c r="Q48" s="32">
        <v>7279.1220703125</v>
      </c>
      <c r="R48" s="31">
        <v>6166.078125</v>
      </c>
      <c r="S48" s="31">
        <v>23509.8984375</v>
      </c>
      <c r="T48" s="31">
        <v>35661.28515625</v>
      </c>
      <c r="U48" s="31">
        <v>13817.0400390625</v>
      </c>
      <c r="V48" s="31">
        <v>5539.58837890625</v>
      </c>
      <c r="W48" s="31">
        <v>1035.5157470703125</v>
      </c>
      <c r="X48" s="85">
        <v>161.88571166992187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47710.531845092773</v>
      </c>
      <c r="G49" s="17">
        <f t="shared" si="4"/>
        <v>23439.268661499023</v>
      </c>
      <c r="H49" s="267">
        <f t="shared" si="2"/>
        <v>24271.26318359375</v>
      </c>
      <c r="I49" s="32">
        <v>1676.643798828125</v>
      </c>
      <c r="J49" s="31">
        <v>4111.423828125</v>
      </c>
      <c r="K49" s="31">
        <v>2879.67138671875</v>
      </c>
      <c r="L49" s="31">
        <v>4694.05712890625</v>
      </c>
      <c r="M49" s="31">
        <v>3502.287841796875</v>
      </c>
      <c r="N49" s="31">
        <v>4787.0380859375</v>
      </c>
      <c r="O49" s="31">
        <v>1559.7037353515625</v>
      </c>
      <c r="P49" s="85">
        <v>228.44285583496094</v>
      </c>
      <c r="Q49" s="32">
        <v>1443.4716796875</v>
      </c>
      <c r="R49" s="31">
        <v>1480.927734375</v>
      </c>
      <c r="S49" s="31">
        <v>4331.248046875</v>
      </c>
      <c r="T49" s="31">
        <v>8859.5654296875</v>
      </c>
      <c r="U49" s="31">
        <v>2648.52880859375</v>
      </c>
      <c r="V49" s="31">
        <v>4176.5703125</v>
      </c>
      <c r="W49" s="31">
        <v>1115.72607421875</v>
      </c>
      <c r="X49" s="85">
        <v>215.22509765625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24017.921581268311</v>
      </c>
      <c r="G51" s="17">
        <f t="shared" si="4"/>
        <v>15999.747344970703</v>
      </c>
      <c r="H51" s="267">
        <f t="shared" si="2"/>
        <v>8018.1742362976074</v>
      </c>
      <c r="I51" s="32">
        <v>0</v>
      </c>
      <c r="J51" s="31">
        <v>393.64434814453125</v>
      </c>
      <c r="K51" s="31">
        <v>3641.78369140625</v>
      </c>
      <c r="L51" s="31">
        <v>4533.52978515625</v>
      </c>
      <c r="M51" s="31">
        <v>1568.5836181640625</v>
      </c>
      <c r="N51" s="31">
        <v>3640.23291015625</v>
      </c>
      <c r="O51" s="31">
        <v>2012.4962158203125</v>
      </c>
      <c r="P51" s="85">
        <v>209.47677612304687</v>
      </c>
      <c r="Q51" s="32">
        <v>37.787029266357422</v>
      </c>
      <c r="R51" s="31">
        <v>0</v>
      </c>
      <c r="S51" s="31">
        <v>1346.4407958984375</v>
      </c>
      <c r="T51" s="31">
        <v>1728.1654052734375</v>
      </c>
      <c r="U51" s="31">
        <v>1656.7447509765625</v>
      </c>
      <c r="V51" s="31">
        <v>2271.696044921875</v>
      </c>
      <c r="W51" s="31">
        <v>977.3402099609375</v>
      </c>
      <c r="X51" s="85">
        <v>0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177086.53659057617</v>
      </c>
      <c r="G52" s="17">
        <f t="shared" si="4"/>
        <v>13953.123718261719</v>
      </c>
      <c r="H52" s="267">
        <f>SUM(Q52:X52)</f>
        <v>163133.41287231445</v>
      </c>
      <c r="I52" s="32">
        <v>293.07049560546875</v>
      </c>
      <c r="J52" s="31">
        <v>882.20501708984375</v>
      </c>
      <c r="K52" s="31">
        <v>0</v>
      </c>
      <c r="L52" s="31">
        <v>0</v>
      </c>
      <c r="M52" s="31">
        <v>0</v>
      </c>
      <c r="N52" s="31">
        <v>12115.283203125</v>
      </c>
      <c r="O52" s="31">
        <v>662.56500244140625</v>
      </c>
      <c r="P52" s="85">
        <v>0</v>
      </c>
      <c r="Q52" s="32">
        <v>0</v>
      </c>
      <c r="R52" s="31">
        <v>0</v>
      </c>
      <c r="S52" s="31">
        <v>69888.78125</v>
      </c>
      <c r="T52" s="31">
        <v>92554.875</v>
      </c>
      <c r="U52" s="31">
        <v>0</v>
      </c>
      <c r="V52" s="31">
        <v>0</v>
      </c>
      <c r="W52" s="31">
        <v>471.239990234375</v>
      </c>
      <c r="X52" s="85">
        <v>218.51663208007812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39730.218505859375</v>
      </c>
      <c r="G53" s="17">
        <f>SUM(I53:P53)</f>
        <v>19099.176574707031</v>
      </c>
      <c r="H53" s="267">
        <f>SUM(Q53:X53)</f>
        <v>20631.041931152344</v>
      </c>
      <c r="I53" s="32">
        <v>985.51593017578125</v>
      </c>
      <c r="J53" s="31">
        <v>7616.37158203125</v>
      </c>
      <c r="K53" s="31">
        <v>10497.2890625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1021.7079467773437</v>
      </c>
      <c r="R53" s="31">
        <v>19609.333984375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799042.81433677673</v>
      </c>
      <c r="G54" s="54">
        <f>SUM(G55:G61)</f>
        <v>431268.53439903259</v>
      </c>
      <c r="H54" s="265">
        <f>SUM(H55:H61)</f>
        <v>367774.27993774414</v>
      </c>
      <c r="I54" s="55">
        <f>SUM(I55:I61)</f>
        <v>22786.675703048706</v>
      </c>
      <c r="J54" s="56">
        <f t="shared" ref="J54:X54" si="7">SUM(J55:J61)</f>
        <v>38684.356918334961</v>
      </c>
      <c r="K54" s="56">
        <f t="shared" si="7"/>
        <v>70210.737335205078</v>
      </c>
      <c r="L54" s="56">
        <f t="shared" si="7"/>
        <v>117570.01615905762</v>
      </c>
      <c r="M54" s="56">
        <f>SUM(M55:M61)</f>
        <v>84582.012199401855</v>
      </c>
      <c r="N54" s="56">
        <f t="shared" si="7"/>
        <v>61018.601593017578</v>
      </c>
      <c r="O54" s="56">
        <f t="shared" si="7"/>
        <v>29587.982635498047</v>
      </c>
      <c r="P54" s="275">
        <f>SUM(P55:P61)</f>
        <v>6828.15185546875</v>
      </c>
      <c r="Q54" s="55">
        <f t="shared" si="7"/>
        <v>14445.802577972412</v>
      </c>
      <c r="R54" s="56">
        <f t="shared" si="7"/>
        <v>40163.042377471924</v>
      </c>
      <c r="S54" s="56">
        <f t="shared" si="7"/>
        <v>82188.685424804688</v>
      </c>
      <c r="T54" s="56">
        <f t="shared" si="7"/>
        <v>85906.25505065918</v>
      </c>
      <c r="U54" s="56">
        <f t="shared" si="7"/>
        <v>61099.046737670898</v>
      </c>
      <c r="V54" s="56">
        <f t="shared" si="7"/>
        <v>50775.1591796875</v>
      </c>
      <c r="W54" s="56">
        <f t="shared" si="7"/>
        <v>26803.15869140625</v>
      </c>
      <c r="X54" s="275">
        <f t="shared" si="7"/>
        <v>6393.1298980712891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97944.836505889893</v>
      </c>
      <c r="G55" s="17">
        <f t="shared" si="4"/>
        <v>70190.946243286133</v>
      </c>
      <c r="H55" s="267">
        <f t="shared" si="2"/>
        <v>27753.89026260376</v>
      </c>
      <c r="I55" s="277">
        <v>102.41804504394531</v>
      </c>
      <c r="J55" s="33">
        <v>1364.4671630859375</v>
      </c>
      <c r="K55" s="33">
        <v>9418.7470703125</v>
      </c>
      <c r="L55" s="33">
        <v>26469.49609375</v>
      </c>
      <c r="M55" s="33">
        <v>14805.37890625</v>
      </c>
      <c r="N55" s="33">
        <v>12569.19921875</v>
      </c>
      <c r="O55" s="33">
        <v>5461.23974609375</v>
      </c>
      <c r="P55" s="85">
        <v>0</v>
      </c>
      <c r="Q55" s="277">
        <v>47.769535064697266</v>
      </c>
      <c r="R55" s="33">
        <v>866.91259765625</v>
      </c>
      <c r="S55" s="33">
        <v>1991.5926513671875</v>
      </c>
      <c r="T55" s="33">
        <v>9357.7021484375</v>
      </c>
      <c r="U55" s="33">
        <v>4895.31396484375</v>
      </c>
      <c r="V55" s="33">
        <v>6739.87841796875</v>
      </c>
      <c r="W55" s="33">
        <v>3854.720947265625</v>
      </c>
      <c r="X55" s="280">
        <v>0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307028.06469726562</v>
      </c>
      <c r="G56" s="17">
        <f t="shared" si="4"/>
        <v>166342.03173828125</v>
      </c>
      <c r="H56" s="267">
        <f t="shared" si="2"/>
        <v>140686.03295898437</v>
      </c>
      <c r="I56" s="277">
        <v>6918.84619140625</v>
      </c>
      <c r="J56" s="33">
        <v>10024.8974609375</v>
      </c>
      <c r="K56" s="33">
        <v>30133.322265625</v>
      </c>
      <c r="L56" s="33">
        <v>43061.6171875</v>
      </c>
      <c r="M56" s="33">
        <v>24480.884765625</v>
      </c>
      <c r="N56" s="33">
        <v>33069.23046875</v>
      </c>
      <c r="O56" s="33">
        <v>13876.076171875</v>
      </c>
      <c r="P56" s="85">
        <v>4777.1572265625</v>
      </c>
      <c r="Q56" s="277">
        <v>6444.421875</v>
      </c>
      <c r="R56" s="33">
        <v>9251.3935546875</v>
      </c>
      <c r="S56" s="33">
        <v>36336.5390625</v>
      </c>
      <c r="T56" s="33">
        <v>19221.005859375</v>
      </c>
      <c r="U56" s="33">
        <v>31054.91015625</v>
      </c>
      <c r="V56" s="33">
        <v>22382.12890625</v>
      </c>
      <c r="W56" s="33">
        <v>12191.8876953125</v>
      </c>
      <c r="X56" s="280">
        <v>3803.745849609375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1904.2103214263916</v>
      </c>
      <c r="G57" s="17">
        <f t="shared" si="4"/>
        <v>953.51568412780762</v>
      </c>
      <c r="H57" s="267">
        <f t="shared" si="2"/>
        <v>950.69463729858398</v>
      </c>
      <c r="I57" s="277">
        <v>23.837980270385742</v>
      </c>
      <c r="J57" s="33">
        <v>106.18125915527344</v>
      </c>
      <c r="K57" s="33">
        <v>186.80928039550781</v>
      </c>
      <c r="L57" s="33">
        <v>176.12611389160156</v>
      </c>
      <c r="M57" s="33">
        <v>172.66423034667969</v>
      </c>
      <c r="N57" s="33">
        <v>218.66641235351562</v>
      </c>
      <c r="O57" s="33">
        <v>69.23040771484375</v>
      </c>
      <c r="P57" s="85">
        <v>0</v>
      </c>
      <c r="Q57" s="277">
        <v>25.473960876464844</v>
      </c>
      <c r="R57" s="33">
        <v>49.472156524658203</v>
      </c>
      <c r="S57" s="33">
        <v>243.87104797363281</v>
      </c>
      <c r="T57" s="33">
        <v>243.29661560058594</v>
      </c>
      <c r="U57" s="33">
        <v>304.99905395507812</v>
      </c>
      <c r="V57" s="33">
        <v>0</v>
      </c>
      <c r="W57" s="33">
        <v>0</v>
      </c>
      <c r="X57" s="280">
        <v>83.581802368164063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233821.63500976562</v>
      </c>
      <c r="G58" s="17">
        <f t="shared" si="4"/>
        <v>112237.38037109375</v>
      </c>
      <c r="H58" s="267">
        <f t="shared" si="2"/>
        <v>121584.25463867188</v>
      </c>
      <c r="I58" s="277">
        <v>13335.078125</v>
      </c>
      <c r="J58" s="33">
        <v>21927.591796875</v>
      </c>
      <c r="K58" s="33">
        <v>19736.3828125</v>
      </c>
      <c r="L58" s="33">
        <v>27621.88671875</v>
      </c>
      <c r="M58" s="33">
        <v>23036.662109375</v>
      </c>
      <c r="N58" s="33">
        <v>3427.05859375</v>
      </c>
      <c r="O58" s="33">
        <v>3152.72021484375</v>
      </c>
      <c r="P58" s="85">
        <v>0</v>
      </c>
      <c r="Q58" s="277">
        <v>5850.7939453125</v>
      </c>
      <c r="R58" s="33">
        <v>23740.869140625</v>
      </c>
      <c r="S58" s="33">
        <v>36222.57421875</v>
      </c>
      <c r="T58" s="33">
        <v>35355.16015625</v>
      </c>
      <c r="U58" s="33">
        <v>12140.251953125</v>
      </c>
      <c r="V58" s="33">
        <v>7054.36474609375</v>
      </c>
      <c r="W58" s="33">
        <v>1220.240478515625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1337.6046371459961</v>
      </c>
      <c r="G59" s="17">
        <f t="shared" si="4"/>
        <v>602.70769500732422</v>
      </c>
      <c r="H59" s="267">
        <f t="shared" si="2"/>
        <v>734.89694213867187</v>
      </c>
      <c r="I59" s="277">
        <v>0</v>
      </c>
      <c r="J59" s="33">
        <v>0</v>
      </c>
      <c r="K59" s="33">
        <v>161.39436340332031</v>
      </c>
      <c r="L59" s="33">
        <v>369.53530883789062</v>
      </c>
      <c r="M59" s="33">
        <v>71.778022766113281</v>
      </c>
      <c r="N59" s="33">
        <v>0</v>
      </c>
      <c r="O59" s="33">
        <v>0</v>
      </c>
      <c r="P59" s="85">
        <v>0</v>
      </c>
      <c r="Q59" s="277">
        <v>0</v>
      </c>
      <c r="R59" s="33">
        <v>51.641754150390625</v>
      </c>
      <c r="S59" s="33">
        <v>146.34526062011719</v>
      </c>
      <c r="T59" s="33">
        <v>424.80511474609375</v>
      </c>
      <c r="U59" s="33">
        <v>112.10481262207031</v>
      </c>
      <c r="V59" s="33">
        <v>0</v>
      </c>
      <c r="W59" s="33">
        <v>0</v>
      </c>
      <c r="X59" s="280">
        <v>0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9305.6206359863281</v>
      </c>
      <c r="G60" s="17">
        <f t="shared" si="4"/>
        <v>6534.0969543457031</v>
      </c>
      <c r="H60" s="267">
        <f t="shared" si="2"/>
        <v>2771.523681640625</v>
      </c>
      <c r="I60" s="277">
        <v>0</v>
      </c>
      <c r="J60" s="33">
        <v>0</v>
      </c>
      <c r="K60" s="33">
        <v>2200.92138671875</v>
      </c>
      <c r="L60" s="33">
        <v>3055.112548828125</v>
      </c>
      <c r="M60" s="33">
        <v>319.5855712890625</v>
      </c>
      <c r="N60" s="33">
        <v>542.0816650390625</v>
      </c>
      <c r="O60" s="33">
        <v>416.39578247070312</v>
      </c>
      <c r="P60" s="85">
        <v>0</v>
      </c>
      <c r="Q60" s="277">
        <v>0</v>
      </c>
      <c r="R60" s="33">
        <v>2771.523681640625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147700.84252929688</v>
      </c>
      <c r="G61" s="17">
        <f t="shared" si="4"/>
        <v>74407.855712890625</v>
      </c>
      <c r="H61" s="267">
        <f t="shared" si="2"/>
        <v>73292.98681640625</v>
      </c>
      <c r="I61" s="277">
        <v>2406.495361328125</v>
      </c>
      <c r="J61" s="33">
        <v>5261.21923828125</v>
      </c>
      <c r="K61" s="33">
        <v>8373.16015625</v>
      </c>
      <c r="L61" s="33">
        <v>16816.2421875</v>
      </c>
      <c r="M61" s="33">
        <v>21695.05859375</v>
      </c>
      <c r="N61" s="33">
        <v>11192.365234375</v>
      </c>
      <c r="O61" s="33">
        <v>6612.3203125</v>
      </c>
      <c r="P61" s="85">
        <v>2050.99462890625</v>
      </c>
      <c r="Q61" s="277">
        <v>2077.34326171875</v>
      </c>
      <c r="R61" s="33">
        <v>3431.2294921875</v>
      </c>
      <c r="S61" s="33">
        <v>7247.76318359375</v>
      </c>
      <c r="T61" s="33">
        <v>21304.28515625</v>
      </c>
      <c r="U61" s="33">
        <v>12591.466796875</v>
      </c>
      <c r="V61" s="33">
        <v>14598.787109375</v>
      </c>
      <c r="W61" s="33">
        <v>9536.3095703125</v>
      </c>
      <c r="X61" s="280">
        <v>2505.80224609375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939519.65283203125</v>
      </c>
      <c r="G62" s="97">
        <f t="shared" si="4"/>
        <v>390567.64404296875</v>
      </c>
      <c r="H62" s="269">
        <f>SUM(Q62:X62)</f>
        <v>548952.0087890625</v>
      </c>
      <c r="I62" s="98">
        <v>3130.73779296875</v>
      </c>
      <c r="J62" s="94">
        <v>49553.82421875</v>
      </c>
      <c r="K62" s="94">
        <v>22318.181640625</v>
      </c>
      <c r="L62" s="94">
        <v>35019.26953125</v>
      </c>
      <c r="M62" s="94">
        <v>15025.193359375</v>
      </c>
      <c r="N62" s="94">
        <v>69527.109375</v>
      </c>
      <c r="O62" s="94">
        <v>130910.234375</v>
      </c>
      <c r="P62" s="95">
        <v>65083.09375</v>
      </c>
      <c r="Q62" s="98">
        <v>7369.7353515625</v>
      </c>
      <c r="R62" s="94">
        <v>46713.828125</v>
      </c>
      <c r="S62" s="94">
        <v>35269.15625</v>
      </c>
      <c r="T62" s="94">
        <v>21634.73046875</v>
      </c>
      <c r="U62" s="94">
        <v>37121.99609375</v>
      </c>
      <c r="V62" s="94">
        <v>146263.75</v>
      </c>
      <c r="W62" s="94">
        <v>171933.671875</v>
      </c>
      <c r="X62" s="95">
        <v>82645.140625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162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34445.824999999997</v>
      </c>
      <c r="G6" s="60">
        <f>SUM(I6:P6)</f>
        <v>17667.275999999998</v>
      </c>
      <c r="H6" s="263">
        <f>SUM(Q6:X6)</f>
        <v>16778.548999999999</v>
      </c>
      <c r="I6" s="61">
        <v>1788.809</v>
      </c>
      <c r="J6" s="62">
        <v>3486.9450000000002</v>
      </c>
      <c r="K6" s="62">
        <v>4766.7430000000004</v>
      </c>
      <c r="L6" s="62">
        <v>4874.4089999999997</v>
      </c>
      <c r="M6" s="62">
        <v>1508.912</v>
      </c>
      <c r="N6" s="62">
        <v>787.13900000000001</v>
      </c>
      <c r="O6" s="62">
        <v>335.73599999999999</v>
      </c>
      <c r="P6" s="271">
        <v>118.583</v>
      </c>
      <c r="Q6" s="61">
        <v>1687.873</v>
      </c>
      <c r="R6" s="62">
        <v>3283.0749999999998</v>
      </c>
      <c r="S6" s="62">
        <v>4658.5249999999996</v>
      </c>
      <c r="T6" s="62">
        <v>4581.4129999999996</v>
      </c>
      <c r="U6" s="62">
        <v>1328.07</v>
      </c>
      <c r="V6" s="62">
        <v>746.93899999999996</v>
      </c>
      <c r="W6" s="62">
        <v>359.29300000000001</v>
      </c>
      <c r="X6" s="271">
        <v>133.36099999999999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3838677.4184267521</v>
      </c>
      <c r="G9" s="50">
        <f>SUM(I9:P9)</f>
        <v>2262752.0851863623</v>
      </c>
      <c r="H9" s="264">
        <f>SUM(Q9:X9)</f>
        <v>1575925.3332403898</v>
      </c>
      <c r="I9" s="51">
        <f t="shared" ref="I9:X9" si="0">I10+I24+I54+I62</f>
        <v>142213.32934617996</v>
      </c>
      <c r="J9" s="52">
        <f t="shared" si="0"/>
        <v>62199.418618202209</v>
      </c>
      <c r="K9" s="52">
        <f t="shared" si="0"/>
        <v>233172.11712121964</v>
      </c>
      <c r="L9" s="52">
        <f t="shared" si="0"/>
        <v>991411.52817440033</v>
      </c>
      <c r="M9" s="52">
        <f t="shared" si="0"/>
        <v>657565.78336143494</v>
      </c>
      <c r="N9" s="52">
        <f t="shared" si="0"/>
        <v>100710.75158584118</v>
      </c>
      <c r="O9" s="52">
        <f t="shared" si="0"/>
        <v>51470.279591560364</v>
      </c>
      <c r="P9" s="274">
        <f t="shared" si="0"/>
        <v>24008.877387523651</v>
      </c>
      <c r="Q9" s="51">
        <f t="shared" si="0"/>
        <v>61219.388153076172</v>
      </c>
      <c r="R9" s="52">
        <f t="shared" si="0"/>
        <v>76957.795883178711</v>
      </c>
      <c r="S9" s="52">
        <f t="shared" si="0"/>
        <v>471389.69120085239</v>
      </c>
      <c r="T9" s="52">
        <f t="shared" si="0"/>
        <v>547163.58905601501</v>
      </c>
      <c r="U9" s="52">
        <f t="shared" si="0"/>
        <v>226637.04660224915</v>
      </c>
      <c r="V9" s="52">
        <f t="shared" si="0"/>
        <v>110442.29594039917</v>
      </c>
      <c r="W9" s="52">
        <f t="shared" si="0"/>
        <v>55090.79807639122</v>
      </c>
      <c r="X9" s="274">
        <f t="shared" si="0"/>
        <v>27024.728328227997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824218.8592928648</v>
      </c>
      <c r="G10" s="54">
        <f>SUM(I10:P10)</f>
        <v>322250.3365906477</v>
      </c>
      <c r="H10" s="265">
        <f>SUM(Q10:X10)</f>
        <v>501968.5227022171</v>
      </c>
      <c r="I10" s="55">
        <f>SUM(I11:I23)</f>
        <v>116869.5212097168</v>
      </c>
      <c r="J10" s="56">
        <f>SUM(J11:J23)</f>
        <v>36264.595601081848</v>
      </c>
      <c r="K10" s="56">
        <f>SUM(K11:K23)</f>
        <v>57410.378128051758</v>
      </c>
      <c r="L10" s="56">
        <f t="shared" ref="L10:X10" si="1">SUM(L11:L23)</f>
        <v>75059.601516723633</v>
      </c>
      <c r="M10" s="56">
        <f t="shared" si="1"/>
        <v>15994.282460212708</v>
      </c>
      <c r="N10" s="56">
        <f t="shared" si="1"/>
        <v>14445.146433711052</v>
      </c>
      <c r="O10" s="56">
        <f t="shared" si="1"/>
        <v>3480.4813594818115</v>
      </c>
      <c r="P10" s="275">
        <f t="shared" si="1"/>
        <v>2726.3298816680908</v>
      </c>
      <c r="Q10" s="55">
        <f t="shared" si="1"/>
        <v>52707.547225952148</v>
      </c>
      <c r="R10" s="56">
        <f t="shared" si="1"/>
        <v>50742.058670043945</v>
      </c>
      <c r="S10" s="56">
        <f t="shared" si="1"/>
        <v>189709.17443847656</v>
      </c>
      <c r="T10" s="56">
        <f t="shared" si="1"/>
        <v>151659.76608657837</v>
      </c>
      <c r="U10" s="56">
        <f t="shared" si="1"/>
        <v>25622.201889038086</v>
      </c>
      <c r="V10" s="56">
        <f t="shared" si="1"/>
        <v>14670.550132751465</v>
      </c>
      <c r="W10" s="56">
        <f t="shared" si="1"/>
        <v>12281.949096679688</v>
      </c>
      <c r="X10" s="275">
        <f t="shared" si="1"/>
        <v>4575.2751626968384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23875.903579711914</v>
      </c>
      <c r="G11" s="19">
        <f>SUM(I11:P11)</f>
        <v>16538.556983947754</v>
      </c>
      <c r="H11" s="266">
        <f t="shared" ref="H11:H61" si="2">SUM(Q11:X11)</f>
        <v>7337.3465957641602</v>
      </c>
      <c r="I11" s="18">
        <v>0</v>
      </c>
      <c r="J11" s="31">
        <v>916.20745849609375</v>
      </c>
      <c r="K11" s="31">
        <v>4429.90478515625</v>
      </c>
      <c r="L11" s="31">
        <v>6669.3916015625</v>
      </c>
      <c r="M11" s="31">
        <v>1924.10791015625</v>
      </c>
      <c r="N11" s="31">
        <v>1999.8282470703125</v>
      </c>
      <c r="O11" s="31">
        <v>536.34844970703125</v>
      </c>
      <c r="P11" s="85">
        <v>62.768531799316406</v>
      </c>
      <c r="Q11" s="32">
        <v>164.93997192382812</v>
      </c>
      <c r="R11" s="31">
        <v>1038.1146240234375</v>
      </c>
      <c r="S11" s="31">
        <v>2079.259033203125</v>
      </c>
      <c r="T11" s="31">
        <v>1844.134521484375</v>
      </c>
      <c r="U11" s="31">
        <v>1242.9178466796875</v>
      </c>
      <c r="V11" s="31">
        <v>450.56021118164062</v>
      </c>
      <c r="W11" s="31">
        <v>452.3037109375</v>
      </c>
      <c r="X11" s="85">
        <v>65.116676330566406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1391.8465118408203</v>
      </c>
      <c r="G12" s="19">
        <f t="shared" ref="G12:G62" si="4">SUM(I12:P12)</f>
        <v>118.76142883300781</v>
      </c>
      <c r="H12" s="266">
        <f t="shared" si="2"/>
        <v>1273.0850830078125</v>
      </c>
      <c r="I12" s="18">
        <v>0</v>
      </c>
      <c r="J12" s="31">
        <v>0</v>
      </c>
      <c r="K12" s="31">
        <v>0</v>
      </c>
      <c r="L12" s="31">
        <v>118.76142883300781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1273.0850830078125</v>
      </c>
      <c r="T12" s="31">
        <v>0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86343.874114990234</v>
      </c>
      <c r="G13" s="19">
        <f t="shared" si="4"/>
        <v>48817.771087646484</v>
      </c>
      <c r="H13" s="266">
        <f t="shared" si="2"/>
        <v>37526.10302734375</v>
      </c>
      <c r="I13" s="18">
        <v>5176.2490234375</v>
      </c>
      <c r="J13" s="31">
        <v>6819.3896484375</v>
      </c>
      <c r="K13" s="31">
        <v>15877.4296875</v>
      </c>
      <c r="L13" s="31">
        <v>11076.1904296875</v>
      </c>
      <c r="M13" s="31">
        <v>5675.0185546875</v>
      </c>
      <c r="N13" s="31">
        <v>2812.398681640625</v>
      </c>
      <c r="O13" s="31">
        <v>1014.3825073242187</v>
      </c>
      <c r="P13" s="85">
        <v>366.71255493164062</v>
      </c>
      <c r="Q13" s="32">
        <v>3465.935546875</v>
      </c>
      <c r="R13" s="31">
        <v>4155.3330078125</v>
      </c>
      <c r="S13" s="31">
        <v>11763.6416015625</v>
      </c>
      <c r="T13" s="31">
        <v>7626.54736328125</v>
      </c>
      <c r="U13" s="31">
        <v>3921.953369140625</v>
      </c>
      <c r="V13" s="31">
        <v>2645.391357421875</v>
      </c>
      <c r="W13" s="31">
        <v>3185.03857421875</v>
      </c>
      <c r="X13" s="85">
        <v>762.26220703125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624.92078483104706</v>
      </c>
      <c r="G14" s="19">
        <f t="shared" si="4"/>
        <v>309.12781226634979</v>
      </c>
      <c r="H14" s="266">
        <f t="shared" si="2"/>
        <v>315.79297256469727</v>
      </c>
      <c r="I14" s="18">
        <v>193.35321044921875</v>
      </c>
      <c r="J14" s="31">
        <v>14.915852546691895</v>
      </c>
      <c r="K14" s="31">
        <v>86.482864379882813</v>
      </c>
      <c r="L14" s="31">
        <v>0</v>
      </c>
      <c r="M14" s="31">
        <v>13.68449878692627</v>
      </c>
      <c r="N14" s="31">
        <v>0.69138610363006592</v>
      </c>
      <c r="O14" s="31">
        <v>0</v>
      </c>
      <c r="P14" s="85">
        <v>0</v>
      </c>
      <c r="Q14" s="32">
        <v>276.82553100585937</v>
      </c>
      <c r="R14" s="31">
        <v>0</v>
      </c>
      <c r="S14" s="31">
        <v>0</v>
      </c>
      <c r="T14" s="31">
        <v>38.967441558837891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11384.210273742676</v>
      </c>
      <c r="G15" s="17">
        <f t="shared" si="4"/>
        <v>5277.6424179077148</v>
      </c>
      <c r="H15" s="267">
        <f t="shared" si="2"/>
        <v>6106.5678558349609</v>
      </c>
      <c r="I15" s="18">
        <v>239.23873901367188</v>
      </c>
      <c r="J15" s="31">
        <v>0</v>
      </c>
      <c r="K15" s="31">
        <v>2586.460205078125</v>
      </c>
      <c r="L15" s="31">
        <v>2096.333740234375</v>
      </c>
      <c r="M15" s="31">
        <v>0</v>
      </c>
      <c r="N15" s="31">
        <v>322.12435913085937</v>
      </c>
      <c r="O15" s="31">
        <v>33.485374450683594</v>
      </c>
      <c r="P15" s="85">
        <v>0</v>
      </c>
      <c r="Q15" s="32">
        <v>172.92570495605469</v>
      </c>
      <c r="R15" s="31">
        <v>0</v>
      </c>
      <c r="S15" s="31">
        <v>5590.63525390625</v>
      </c>
      <c r="T15" s="31">
        <v>343.00689697265625</v>
      </c>
      <c r="U15" s="31">
        <v>0</v>
      </c>
      <c r="V15" s="31">
        <v>0</v>
      </c>
      <c r="W15" s="31">
        <v>0</v>
      </c>
      <c r="X15" s="85">
        <v>0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13527.460716247559</v>
      </c>
      <c r="G16" s="17">
        <f t="shared" si="4"/>
        <v>8125.3039531707764</v>
      </c>
      <c r="H16" s="267">
        <f t="shared" si="2"/>
        <v>5402.1567630767822</v>
      </c>
      <c r="I16" s="18">
        <v>1049.1773681640625</v>
      </c>
      <c r="J16" s="31">
        <v>651.6644287109375</v>
      </c>
      <c r="K16" s="31">
        <v>2920.10546875</v>
      </c>
      <c r="L16" s="31">
        <v>2400.343505859375</v>
      </c>
      <c r="M16" s="31">
        <v>790.32891845703125</v>
      </c>
      <c r="N16" s="31">
        <v>267.15185546875</v>
      </c>
      <c r="O16" s="31">
        <v>19.11140251159668</v>
      </c>
      <c r="P16" s="85">
        <v>27.421005249023437</v>
      </c>
      <c r="Q16" s="32">
        <v>1258.4644775390625</v>
      </c>
      <c r="R16" s="31">
        <v>494.41738891601562</v>
      </c>
      <c r="S16" s="31">
        <v>1658.1201171875</v>
      </c>
      <c r="T16" s="31">
        <v>1184.4639892578125</v>
      </c>
      <c r="U16" s="31">
        <v>413.41680908203125</v>
      </c>
      <c r="V16" s="31">
        <v>206.82948303222656</v>
      </c>
      <c r="W16" s="31">
        <v>175.68626403808594</v>
      </c>
      <c r="X16" s="85">
        <v>10.758234024047852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36345.859418869019</v>
      </c>
      <c r="G17" s="17">
        <f t="shared" si="4"/>
        <v>27114.797396659851</v>
      </c>
      <c r="H17" s="267">
        <f t="shared" si="2"/>
        <v>9231.0620222091675</v>
      </c>
      <c r="I17" s="18">
        <v>469.5626220703125</v>
      </c>
      <c r="J17" s="31">
        <v>1500.769287109375</v>
      </c>
      <c r="K17" s="31">
        <v>15396.8408203125</v>
      </c>
      <c r="L17" s="31">
        <v>7568.2861328125</v>
      </c>
      <c r="M17" s="31">
        <v>2026.0250244140625</v>
      </c>
      <c r="N17" s="31">
        <v>0</v>
      </c>
      <c r="O17" s="31">
        <v>138.49458312988281</v>
      </c>
      <c r="P17" s="85">
        <v>14.818926811218262</v>
      </c>
      <c r="Q17" s="32">
        <v>242.12554931640625</v>
      </c>
      <c r="R17" s="31">
        <v>1381.0550537109375</v>
      </c>
      <c r="S17" s="31">
        <v>3131.775390625</v>
      </c>
      <c r="T17" s="31">
        <v>3765.76318359375</v>
      </c>
      <c r="U17" s="31">
        <v>333.78170776367187</v>
      </c>
      <c r="V17" s="31">
        <v>269.83486938476562</v>
      </c>
      <c r="W17" s="31">
        <v>97.471603393554688</v>
      </c>
      <c r="X17" s="85">
        <v>9.254664421081543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51407.246070861816</v>
      </c>
      <c r="G18" s="17">
        <f>SUM(I18:P18)</f>
        <v>37205.803592681885</v>
      </c>
      <c r="H18" s="267">
        <f t="shared" si="2"/>
        <v>14201.442478179932</v>
      </c>
      <c r="I18" s="18">
        <v>4548.6005859375</v>
      </c>
      <c r="J18" s="31">
        <v>5227.48876953125</v>
      </c>
      <c r="K18" s="31">
        <v>8961.5703125</v>
      </c>
      <c r="L18" s="31">
        <v>16101.158203125</v>
      </c>
      <c r="M18" s="31">
        <v>1579.6116943359375</v>
      </c>
      <c r="N18" s="31">
        <v>626.48297119140625</v>
      </c>
      <c r="O18" s="31">
        <v>130.35917663574219</v>
      </c>
      <c r="P18" s="85">
        <v>30.531879425048828</v>
      </c>
      <c r="Q18" s="32">
        <v>4238.8935546875</v>
      </c>
      <c r="R18" s="31">
        <v>4412.35302734375</v>
      </c>
      <c r="S18" s="31">
        <v>1240.283935546875</v>
      </c>
      <c r="T18" s="31">
        <v>2979.3134765625</v>
      </c>
      <c r="U18" s="31">
        <v>588.70745849609375</v>
      </c>
      <c r="V18" s="31">
        <v>480.98126220703125</v>
      </c>
      <c r="W18" s="31">
        <v>225.75619506835937</v>
      </c>
      <c r="X18" s="85">
        <v>35.153568267822266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83029.365321159363</v>
      </c>
      <c r="G19" s="17">
        <f t="shared" si="4"/>
        <v>31150.808169364929</v>
      </c>
      <c r="H19" s="267">
        <f t="shared" si="2"/>
        <v>51878.557151794434</v>
      </c>
      <c r="I19" s="18">
        <v>2506.53515625</v>
      </c>
      <c r="J19" s="31">
        <v>18494.818359375</v>
      </c>
      <c r="K19" s="31">
        <v>4793.43115234375</v>
      </c>
      <c r="L19" s="31">
        <v>779.85302734375</v>
      </c>
      <c r="M19" s="31">
        <v>2864.81591796875</v>
      </c>
      <c r="N19" s="31">
        <v>849.1341552734375</v>
      </c>
      <c r="O19" s="31">
        <v>850.17132568359375</v>
      </c>
      <c r="P19" s="85">
        <v>12.049075126647949</v>
      </c>
      <c r="Q19" s="32">
        <v>3957.107177734375</v>
      </c>
      <c r="R19" s="31">
        <v>39113.98828125</v>
      </c>
      <c r="S19" s="31">
        <v>3663.6162109375</v>
      </c>
      <c r="T19" s="31">
        <v>4193.42919921875</v>
      </c>
      <c r="U19" s="31">
        <v>186.24049377441406</v>
      </c>
      <c r="V19" s="31">
        <v>96.205879211425781</v>
      </c>
      <c r="W19" s="31">
        <v>437.5152587890625</v>
      </c>
      <c r="X19" s="85">
        <v>230.45465087890625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5141.4998779296875</v>
      </c>
      <c r="G20" s="17">
        <f t="shared" si="4"/>
        <v>0</v>
      </c>
      <c r="H20" s="267">
        <f t="shared" si="2"/>
        <v>5141.4998779296875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3206.28564453125</v>
      </c>
      <c r="T20" s="31">
        <v>1935.2142333984375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21153.767578125</v>
      </c>
      <c r="G21" s="17">
        <f t="shared" si="4"/>
        <v>11226.794921875</v>
      </c>
      <c r="H21" s="267">
        <f t="shared" si="2"/>
        <v>9926.97265625</v>
      </c>
      <c r="I21" s="18">
        <v>11226.794921875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9926.97265625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462223.8359375</v>
      </c>
      <c r="G22" s="17">
        <f t="shared" si="4"/>
        <v>124812.4677734375</v>
      </c>
      <c r="H22" s="267">
        <f t="shared" si="2"/>
        <v>337411.3681640625</v>
      </c>
      <c r="I22" s="18">
        <v>90657.484375</v>
      </c>
      <c r="J22" s="31">
        <v>0</v>
      </c>
      <c r="K22" s="31">
        <v>0</v>
      </c>
      <c r="L22" s="31">
        <v>25272.923828125</v>
      </c>
      <c r="M22" s="31">
        <v>0</v>
      </c>
      <c r="N22" s="31">
        <v>6826.52197265625</v>
      </c>
      <c r="O22" s="31">
        <v>0</v>
      </c>
      <c r="P22" s="85">
        <v>2055.53759765625</v>
      </c>
      <c r="Q22" s="32">
        <v>28094.7578125</v>
      </c>
      <c r="R22" s="31">
        <v>0</v>
      </c>
      <c r="S22" s="31">
        <v>148885.921875</v>
      </c>
      <c r="T22" s="31">
        <v>123318.953125</v>
      </c>
      <c r="U22" s="31">
        <v>17642.65625</v>
      </c>
      <c r="V22" s="31">
        <v>9482.1943359375</v>
      </c>
      <c r="W22" s="31">
        <v>6655.0029296875</v>
      </c>
      <c r="X22" s="85">
        <v>3331.8818359375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27769.069107055664</v>
      </c>
      <c r="G23" s="17">
        <f>SUM(I23:P23)</f>
        <v>11552.501052856445</v>
      </c>
      <c r="H23" s="267">
        <f t="shared" si="2"/>
        <v>16216.568054199219</v>
      </c>
      <c r="I23" s="18">
        <v>802.52520751953125</v>
      </c>
      <c r="J23" s="31">
        <v>2639.341796875</v>
      </c>
      <c r="K23" s="31">
        <v>2358.15283203125</v>
      </c>
      <c r="L23" s="31">
        <v>2976.359619140625</v>
      </c>
      <c r="M23" s="31">
        <v>1120.68994140625</v>
      </c>
      <c r="N23" s="31">
        <v>740.81280517578125</v>
      </c>
      <c r="O23" s="31">
        <v>758.1285400390625</v>
      </c>
      <c r="P23" s="85">
        <v>156.49031066894531</v>
      </c>
      <c r="Q23" s="32">
        <v>908.5992431640625</v>
      </c>
      <c r="R23" s="31">
        <v>146.79728698730469</v>
      </c>
      <c r="S23" s="31">
        <v>7216.55029296875</v>
      </c>
      <c r="T23" s="31">
        <v>4429.97265625</v>
      </c>
      <c r="U23" s="31">
        <v>1292.5279541015625</v>
      </c>
      <c r="V23" s="31">
        <v>1038.552734375</v>
      </c>
      <c r="W23" s="31">
        <v>1053.174560546875</v>
      </c>
      <c r="X23" s="85">
        <v>130.39332580566406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2734798.2916835546</v>
      </c>
      <c r="G24" s="54">
        <f>SUM(I24:P24)</f>
        <v>1815061.2765665054</v>
      </c>
      <c r="H24" s="265">
        <f>SUM(Q24:X24)</f>
        <v>919737.01511704922</v>
      </c>
      <c r="I24" s="55">
        <f>SUM(I25:I53)</f>
        <v>22605.124340057373</v>
      </c>
      <c r="J24" s="56">
        <f t="shared" ref="J24:X24" si="5">SUM(J25:J53)</f>
        <v>20231.277774810791</v>
      </c>
      <c r="K24" s="56">
        <f t="shared" si="5"/>
        <v>151666.14742898941</v>
      </c>
      <c r="L24" s="56">
        <f t="shared" si="5"/>
        <v>872556.16673946381</v>
      </c>
      <c r="M24" s="56">
        <f t="shared" si="5"/>
        <v>622478.48548984528</v>
      </c>
      <c r="N24" s="56">
        <f t="shared" si="5"/>
        <v>78189.630626678467</v>
      </c>
      <c r="O24" s="56">
        <f t="shared" si="5"/>
        <v>33695.599387168884</v>
      </c>
      <c r="P24" s="275">
        <f t="shared" si="5"/>
        <v>13638.844779491425</v>
      </c>
      <c r="Q24" s="55">
        <f t="shared" si="5"/>
        <v>6715.2675399780273</v>
      </c>
      <c r="R24" s="56">
        <f t="shared" si="5"/>
        <v>3926.4545135498047</v>
      </c>
      <c r="S24" s="56">
        <f>SUM(S25:S53)</f>
        <v>238880.79125273228</v>
      </c>
      <c r="T24" s="56">
        <f t="shared" si="5"/>
        <v>370489.38339424133</v>
      </c>
      <c r="U24" s="56">
        <f t="shared" si="5"/>
        <v>186453.50399971008</v>
      </c>
      <c r="V24" s="56">
        <f t="shared" si="5"/>
        <v>79416.568370819092</v>
      </c>
      <c r="W24" s="56">
        <f t="shared" si="5"/>
        <v>25068.139084100723</v>
      </c>
      <c r="X24" s="275">
        <f t="shared" si="5"/>
        <v>8786.9069619178772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3008.5986642837524</v>
      </c>
      <c r="G26" s="17">
        <f>SUM(I26:P26)</f>
        <v>2156.8332824707031</v>
      </c>
      <c r="H26" s="267">
        <f t="shared" si="2"/>
        <v>851.76538181304932</v>
      </c>
      <c r="I26" s="32">
        <v>0</v>
      </c>
      <c r="J26" s="31">
        <v>0</v>
      </c>
      <c r="K26" s="31">
        <v>77.98406982421875</v>
      </c>
      <c r="L26" s="31">
        <v>455.34857177734375</v>
      </c>
      <c r="M26" s="31">
        <v>504.7857666015625</v>
      </c>
      <c r="N26" s="31">
        <v>616.21533203125</v>
      </c>
      <c r="O26" s="31">
        <v>410.41818237304687</v>
      </c>
      <c r="P26" s="85">
        <v>92.08135986328125</v>
      </c>
      <c r="Q26" s="32">
        <v>0</v>
      </c>
      <c r="R26" s="31">
        <v>0</v>
      </c>
      <c r="S26" s="31">
        <v>17.445749282836914</v>
      </c>
      <c r="T26" s="31">
        <v>40.775634765625</v>
      </c>
      <c r="U26" s="31">
        <v>245.36801147460937</v>
      </c>
      <c r="V26" s="31">
        <v>324.58758544921875</v>
      </c>
      <c r="W26" s="31">
        <v>219.43087768554687</v>
      </c>
      <c r="X26" s="85">
        <v>4.1575231552124023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126.28125631809235</v>
      </c>
      <c r="G27" s="17">
        <f t="shared" ref="G27:G43" si="6">SUM(I27:P27)</f>
        <v>87.995330810546875</v>
      </c>
      <c r="H27" s="267">
        <f t="shared" si="2"/>
        <v>38.285925507545471</v>
      </c>
      <c r="I27" s="32">
        <v>0</v>
      </c>
      <c r="J27" s="31">
        <v>0</v>
      </c>
      <c r="K27" s="31">
        <v>0</v>
      </c>
      <c r="L27" s="31">
        <v>13.827406883239746</v>
      </c>
      <c r="M27" s="31">
        <v>10.82155704498291</v>
      </c>
      <c r="N27" s="31">
        <v>35.716915130615234</v>
      </c>
      <c r="O27" s="31">
        <v>16.253480911254883</v>
      </c>
      <c r="P27" s="85">
        <v>11.375970840454102</v>
      </c>
      <c r="Q27" s="32">
        <v>0</v>
      </c>
      <c r="R27" s="31">
        <v>0</v>
      </c>
      <c r="S27" s="31">
        <v>1.1131244897842407</v>
      </c>
      <c r="T27" s="31">
        <v>1.1057558059692383</v>
      </c>
      <c r="U27" s="31">
        <v>14.023691177368164</v>
      </c>
      <c r="V27" s="31">
        <v>0</v>
      </c>
      <c r="W27" s="31">
        <v>22.043354034423828</v>
      </c>
      <c r="X27" s="85">
        <v>0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527.40223121643066</v>
      </c>
      <c r="G28" s="17">
        <f t="shared" si="6"/>
        <v>94.752267837524414</v>
      </c>
      <c r="H28" s="267">
        <f t="shared" si="2"/>
        <v>432.64996337890625</v>
      </c>
      <c r="I28" s="32">
        <v>0</v>
      </c>
      <c r="J28" s="31">
        <v>0</v>
      </c>
      <c r="K28" s="31">
        <v>0</v>
      </c>
      <c r="L28" s="31">
        <v>17.062650680541992</v>
      </c>
      <c r="M28" s="31">
        <v>42.31768798828125</v>
      </c>
      <c r="N28" s="31">
        <v>19.586174011230469</v>
      </c>
      <c r="O28" s="31">
        <v>15.785755157470703</v>
      </c>
      <c r="P28" s="85">
        <v>0</v>
      </c>
      <c r="Q28" s="32">
        <v>0</v>
      </c>
      <c r="R28" s="31">
        <v>0</v>
      </c>
      <c r="S28" s="31">
        <v>0</v>
      </c>
      <c r="T28" s="31">
        <v>94.264060974121094</v>
      </c>
      <c r="U28" s="31">
        <v>93.172859191894531</v>
      </c>
      <c r="V28" s="31">
        <v>127.08708190917969</v>
      </c>
      <c r="W28" s="31">
        <v>118.12596130371094</v>
      </c>
      <c r="X28" s="85">
        <v>0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333.61827278137207</v>
      </c>
      <c r="G29" s="17">
        <f t="shared" si="6"/>
        <v>200.95731496810913</v>
      </c>
      <c r="H29" s="267">
        <f t="shared" si="2"/>
        <v>132.66095781326294</v>
      </c>
      <c r="I29" s="32">
        <v>0</v>
      </c>
      <c r="J29" s="31">
        <v>0</v>
      </c>
      <c r="K29" s="31">
        <v>6.1689238548278809</v>
      </c>
      <c r="L29" s="31">
        <v>11.522043228149414</v>
      </c>
      <c r="M29" s="31">
        <v>45.278102874755859</v>
      </c>
      <c r="N29" s="31">
        <v>84.697807312011719</v>
      </c>
      <c r="O29" s="31">
        <v>41.535991668701172</v>
      </c>
      <c r="P29" s="85">
        <v>11.754446029663086</v>
      </c>
      <c r="Q29" s="32">
        <v>0</v>
      </c>
      <c r="R29" s="31">
        <v>0</v>
      </c>
      <c r="S29" s="31">
        <v>5.1389226913452148</v>
      </c>
      <c r="T29" s="31">
        <v>45.602439880371094</v>
      </c>
      <c r="U29" s="31">
        <v>44.2142333984375</v>
      </c>
      <c r="V29" s="31">
        <v>33.401088714599609</v>
      </c>
      <c r="W29" s="31">
        <v>4.3042731285095215</v>
      </c>
      <c r="X29" s="85">
        <v>0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275.11617183685303</v>
      </c>
      <c r="G30" s="17">
        <f t="shared" si="6"/>
        <v>145.15834140777588</v>
      </c>
      <c r="H30" s="267">
        <f t="shared" si="2"/>
        <v>129.95783042907715</v>
      </c>
      <c r="I30" s="32">
        <v>0</v>
      </c>
      <c r="J30" s="31">
        <v>0</v>
      </c>
      <c r="K30" s="31">
        <v>0</v>
      </c>
      <c r="L30" s="31">
        <v>39.829521179199219</v>
      </c>
      <c r="M30" s="31">
        <v>12.935802459716797</v>
      </c>
      <c r="N30" s="31">
        <v>25.791595458984375</v>
      </c>
      <c r="O30" s="31">
        <v>52.566909790039063</v>
      </c>
      <c r="P30" s="85">
        <v>14.034512519836426</v>
      </c>
      <c r="Q30" s="32">
        <v>0</v>
      </c>
      <c r="R30" s="31">
        <v>0</v>
      </c>
      <c r="S30" s="31">
        <v>11.703293800354004</v>
      </c>
      <c r="T30" s="31">
        <v>36.817436218261719</v>
      </c>
      <c r="U30" s="31">
        <v>46.780082702636719</v>
      </c>
      <c r="V30" s="31">
        <v>18.765789031982422</v>
      </c>
      <c r="W30" s="31">
        <v>15.891228675842285</v>
      </c>
      <c r="X30" s="85">
        <v>0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92.590867042541504</v>
      </c>
      <c r="G31" s="17">
        <f t="shared" si="6"/>
        <v>0</v>
      </c>
      <c r="H31" s="267">
        <f t="shared" si="2"/>
        <v>92.590867042541504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3.7981691360473633</v>
      </c>
      <c r="U31" s="31">
        <v>71.031700134277344</v>
      </c>
      <c r="V31" s="31">
        <v>5.0563907623291016</v>
      </c>
      <c r="W31" s="31">
        <v>12.704607009887695</v>
      </c>
      <c r="X31" s="85">
        <v>0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145.75609707832336</v>
      </c>
      <c r="G32" s="17">
        <f t="shared" si="6"/>
        <v>0</v>
      </c>
      <c r="H32" s="267">
        <f t="shared" si="2"/>
        <v>145.75609707832336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112.13414764404297</v>
      </c>
      <c r="U32" s="31">
        <v>0</v>
      </c>
      <c r="V32" s="31">
        <v>28.505861282348633</v>
      </c>
      <c r="W32" s="31">
        <v>3.5282857418060303</v>
      </c>
      <c r="X32" s="85">
        <v>1.5878024101257324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463.55770969390869</v>
      </c>
      <c r="G33" s="17">
        <f t="shared" si="6"/>
        <v>131.69660663604736</v>
      </c>
      <c r="H33" s="267">
        <f>SUM(Q33:X33)</f>
        <v>331.86110305786133</v>
      </c>
      <c r="I33" s="32">
        <v>0</v>
      </c>
      <c r="J33" s="31">
        <v>33.564212799072266</v>
      </c>
      <c r="K33" s="31">
        <v>0</v>
      </c>
      <c r="L33" s="31">
        <v>75.679237365722656</v>
      </c>
      <c r="M33" s="31">
        <v>0</v>
      </c>
      <c r="N33" s="31">
        <v>0</v>
      </c>
      <c r="O33" s="31">
        <v>3.771428108215332</v>
      </c>
      <c r="P33" s="85">
        <v>18.681728363037109</v>
      </c>
      <c r="Q33" s="32">
        <v>0</v>
      </c>
      <c r="R33" s="31">
        <v>0</v>
      </c>
      <c r="S33" s="31">
        <v>29.536937713623047</v>
      </c>
      <c r="T33" s="31">
        <v>152.12326049804687</v>
      </c>
      <c r="U33" s="31">
        <v>77.026412963867188</v>
      </c>
      <c r="V33" s="31">
        <v>10.094017028808594</v>
      </c>
      <c r="W33" s="31">
        <v>63.080474853515625</v>
      </c>
      <c r="X33" s="85">
        <v>0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1628.2609086036682</v>
      </c>
      <c r="G34" s="17">
        <f t="shared" si="6"/>
        <v>1043.3395953178406</v>
      </c>
      <c r="H34" s="267">
        <f t="shared" si="2"/>
        <v>584.92131328582764</v>
      </c>
      <c r="I34" s="32">
        <v>0</v>
      </c>
      <c r="J34" s="31">
        <v>0</v>
      </c>
      <c r="K34" s="31">
        <v>13.233120918273926</v>
      </c>
      <c r="L34" s="31">
        <v>285.44430541992187</v>
      </c>
      <c r="M34" s="31">
        <v>252.49916076660156</v>
      </c>
      <c r="N34" s="31">
        <v>270.4132080078125</v>
      </c>
      <c r="O34" s="31">
        <v>216.3343505859375</v>
      </c>
      <c r="P34" s="85">
        <v>5.4154496192932129</v>
      </c>
      <c r="Q34" s="32">
        <v>0</v>
      </c>
      <c r="R34" s="31">
        <v>27.498641967773438</v>
      </c>
      <c r="S34" s="31">
        <v>7.5555868148803711</v>
      </c>
      <c r="T34" s="31">
        <v>110.40518951416016</v>
      </c>
      <c r="U34" s="31">
        <v>206.63206481933594</v>
      </c>
      <c r="V34" s="31">
        <v>129.13262939453125</v>
      </c>
      <c r="W34" s="31">
        <v>65.545066833496094</v>
      </c>
      <c r="X34" s="85">
        <v>38.152133941650391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177152.70703125</v>
      </c>
      <c r="G35" s="17">
        <f t="shared" si="6"/>
        <v>99844.430053710938</v>
      </c>
      <c r="H35" s="267">
        <f t="shared" si="2"/>
        <v>77308.276977539063</v>
      </c>
      <c r="I35" s="32">
        <v>0</v>
      </c>
      <c r="J35" s="31">
        <v>0</v>
      </c>
      <c r="K35" s="31">
        <v>27486.48828125</v>
      </c>
      <c r="L35" s="31">
        <v>27064.603515625</v>
      </c>
      <c r="M35" s="31">
        <v>27590.556640625</v>
      </c>
      <c r="N35" s="31">
        <v>11706.6201171875</v>
      </c>
      <c r="O35" s="31">
        <v>5690.40185546875</v>
      </c>
      <c r="P35" s="85">
        <v>305.7596435546875</v>
      </c>
      <c r="Q35" s="32">
        <v>0</v>
      </c>
      <c r="R35" s="31">
        <v>0</v>
      </c>
      <c r="S35" s="31">
        <v>30591.912109375</v>
      </c>
      <c r="T35" s="31">
        <v>22556.267578125</v>
      </c>
      <c r="U35" s="31">
        <v>14529.34375</v>
      </c>
      <c r="V35" s="31">
        <v>6951.5703125</v>
      </c>
      <c r="W35" s="31">
        <v>2130.665283203125</v>
      </c>
      <c r="X35" s="85">
        <v>548.5179443359375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37728.09619140625</v>
      </c>
      <c r="G37" s="17">
        <f t="shared" si="6"/>
        <v>24566.423828125</v>
      </c>
      <c r="H37" s="267">
        <f t="shared" si="2"/>
        <v>13161.67236328125</v>
      </c>
      <c r="I37" s="32">
        <v>1133.099365234375</v>
      </c>
      <c r="J37" s="31">
        <v>8860.45703125</v>
      </c>
      <c r="K37" s="31">
        <v>3408.744140625</v>
      </c>
      <c r="L37" s="31">
        <v>10618.1064453125</v>
      </c>
      <c r="M37" s="31">
        <v>546.016845703125</v>
      </c>
      <c r="N37" s="31">
        <v>0</v>
      </c>
      <c r="O37" s="31">
        <v>0</v>
      </c>
      <c r="P37" s="85">
        <v>0</v>
      </c>
      <c r="Q37" s="32">
        <v>1189.2015380859375</v>
      </c>
      <c r="R37" s="31">
        <v>734.9512939453125</v>
      </c>
      <c r="S37" s="31">
        <v>5595.94921875</v>
      </c>
      <c r="T37" s="31">
        <v>5641.5703125</v>
      </c>
      <c r="U37" s="31">
        <v>0</v>
      </c>
      <c r="V37" s="31">
        <v>0</v>
      </c>
      <c r="W37" s="31">
        <v>0</v>
      </c>
      <c r="X37" s="85">
        <v>0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661811.82160949707</v>
      </c>
      <c r="G38" s="17">
        <f t="shared" si="6"/>
        <v>402907.72166442871</v>
      </c>
      <c r="H38" s="267">
        <f t="shared" si="2"/>
        <v>258904.09994506836</v>
      </c>
      <c r="I38" s="32">
        <v>0</v>
      </c>
      <c r="J38" s="31">
        <v>9740.001953125</v>
      </c>
      <c r="K38" s="31">
        <v>89819.4453125</v>
      </c>
      <c r="L38" s="31">
        <v>260725.171875</v>
      </c>
      <c r="M38" s="31">
        <v>33344.4765625</v>
      </c>
      <c r="N38" s="31">
        <v>7935.26708984375</v>
      </c>
      <c r="O38" s="31">
        <v>1203.3443603515625</v>
      </c>
      <c r="P38" s="85">
        <v>140.01451110839844</v>
      </c>
      <c r="Q38" s="32">
        <v>0</v>
      </c>
      <c r="R38" s="31">
        <v>0</v>
      </c>
      <c r="S38" s="31">
        <v>118298.703125</v>
      </c>
      <c r="T38" s="31">
        <v>102721.21875</v>
      </c>
      <c r="U38" s="31">
        <v>19103.00390625</v>
      </c>
      <c r="V38" s="31">
        <v>12550.09765625</v>
      </c>
      <c r="W38" s="31">
        <v>5844.71435546875</v>
      </c>
      <c r="X38" s="85">
        <v>386.36215209960937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626458.53466796875</v>
      </c>
      <c r="G39" s="17">
        <f t="shared" si="6"/>
        <v>554800.96630859375</v>
      </c>
      <c r="H39" s="267">
        <f t="shared" si="2"/>
        <v>71657.568359375</v>
      </c>
      <c r="I39" s="32">
        <v>19465.4453125</v>
      </c>
      <c r="J39" s="31">
        <v>0</v>
      </c>
      <c r="K39" s="31">
        <v>0</v>
      </c>
      <c r="L39" s="31">
        <v>0</v>
      </c>
      <c r="M39" s="31">
        <v>520178.625</v>
      </c>
      <c r="N39" s="31">
        <v>0</v>
      </c>
      <c r="O39" s="31">
        <v>6059.63720703125</v>
      </c>
      <c r="P39" s="85">
        <v>9097.2587890625</v>
      </c>
      <c r="Q39" s="32">
        <v>0</v>
      </c>
      <c r="R39" s="31">
        <v>0</v>
      </c>
      <c r="S39" s="31">
        <v>39538.0859375</v>
      </c>
      <c r="T39" s="31">
        <v>0</v>
      </c>
      <c r="U39" s="31">
        <v>27698.265625</v>
      </c>
      <c r="V39" s="31">
        <v>0</v>
      </c>
      <c r="W39" s="31">
        <v>0</v>
      </c>
      <c r="X39" s="85">
        <v>4421.216796875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786656.16058349609</v>
      </c>
      <c r="G40" s="17">
        <f t="shared" si="6"/>
        <v>501675.35705566406</v>
      </c>
      <c r="H40" s="267">
        <f t="shared" si="2"/>
        <v>284980.80352783203</v>
      </c>
      <c r="I40" s="32">
        <v>0</v>
      </c>
      <c r="J40" s="31">
        <v>0</v>
      </c>
      <c r="K40" s="31">
        <v>0</v>
      </c>
      <c r="L40" s="31">
        <v>477841.09375</v>
      </c>
      <c r="M40" s="31">
        <v>0</v>
      </c>
      <c r="N40" s="31">
        <v>23154.740234375</v>
      </c>
      <c r="O40" s="31">
        <v>679.5230712890625</v>
      </c>
      <c r="P40" s="85">
        <v>0</v>
      </c>
      <c r="Q40" s="32">
        <v>0</v>
      </c>
      <c r="R40" s="31">
        <v>0</v>
      </c>
      <c r="S40" s="31">
        <v>0</v>
      </c>
      <c r="T40" s="31">
        <v>166411.828125</v>
      </c>
      <c r="U40" s="31">
        <v>87898.390625</v>
      </c>
      <c r="V40" s="31">
        <v>30184.056640625</v>
      </c>
      <c r="W40" s="31">
        <v>0</v>
      </c>
      <c r="X40" s="85">
        <v>486.52813720703125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0</v>
      </c>
      <c r="G42" s="17">
        <f t="shared" si="6"/>
        <v>0</v>
      </c>
      <c r="H42" s="267">
        <f t="shared" si="2"/>
        <v>0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31939.806312561035</v>
      </c>
      <c r="G43" s="17">
        <f t="shared" si="6"/>
        <v>15831.482330322266</v>
      </c>
      <c r="H43" s="267">
        <f t="shared" si="2"/>
        <v>16108.32398223877</v>
      </c>
      <c r="I43" s="32">
        <v>0</v>
      </c>
      <c r="J43" s="31">
        <v>0</v>
      </c>
      <c r="K43" s="31">
        <v>657.21966552734375</v>
      </c>
      <c r="L43" s="31">
        <v>3597.73583984375</v>
      </c>
      <c r="M43" s="31">
        <v>5124.9462890625</v>
      </c>
      <c r="N43" s="31">
        <v>3334.837158203125</v>
      </c>
      <c r="O43" s="31">
        <v>2634.24658203125</v>
      </c>
      <c r="P43" s="85">
        <v>482.49679565429687</v>
      </c>
      <c r="Q43" s="32">
        <v>112.08786773681641</v>
      </c>
      <c r="R43" s="31">
        <v>0</v>
      </c>
      <c r="S43" s="31">
        <v>426.38162231445312</v>
      </c>
      <c r="T43" s="31">
        <v>4666.701171875</v>
      </c>
      <c r="U43" s="31">
        <v>2728.63232421875</v>
      </c>
      <c r="V43" s="31">
        <v>5247.4384765625</v>
      </c>
      <c r="W43" s="31">
        <v>2125.75732421875</v>
      </c>
      <c r="X43" s="85">
        <v>801.3251953125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20225.125305175781</v>
      </c>
      <c r="G44" s="17">
        <f t="shared" si="4"/>
        <v>8159.7431030273437</v>
      </c>
      <c r="H44" s="267">
        <f t="shared" si="2"/>
        <v>12065.382202148438</v>
      </c>
      <c r="I44" s="32">
        <v>0</v>
      </c>
      <c r="J44" s="31">
        <v>0</v>
      </c>
      <c r="K44" s="31">
        <v>583.74798583984375</v>
      </c>
      <c r="L44" s="31">
        <v>1939.91650390625</v>
      </c>
      <c r="M44" s="31">
        <v>1534.543701171875</v>
      </c>
      <c r="N44" s="31">
        <v>2330.7001953125</v>
      </c>
      <c r="O44" s="31">
        <v>1327.7955322265625</v>
      </c>
      <c r="P44" s="85">
        <v>443.0391845703125</v>
      </c>
      <c r="Q44" s="32">
        <v>0</v>
      </c>
      <c r="R44" s="31">
        <v>180.63824462890625</v>
      </c>
      <c r="S44" s="31">
        <v>574.27880859375</v>
      </c>
      <c r="T44" s="31">
        <v>3679.171875</v>
      </c>
      <c r="U44" s="31">
        <v>2278.09423828125</v>
      </c>
      <c r="V44" s="31">
        <v>1657.130859375</v>
      </c>
      <c r="W44" s="31">
        <v>2889.341064453125</v>
      </c>
      <c r="X44" s="85">
        <v>806.72711181640625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165545.93237304687</v>
      </c>
      <c r="G45" s="17">
        <f t="shared" si="4"/>
        <v>93128.50146484375</v>
      </c>
      <c r="H45" s="267">
        <f t="shared" si="2"/>
        <v>72417.430908203125</v>
      </c>
      <c r="I45" s="32">
        <v>0</v>
      </c>
      <c r="J45" s="31">
        <v>0</v>
      </c>
      <c r="K45" s="31">
        <v>9296.3447265625</v>
      </c>
      <c r="L45" s="31">
        <v>35726.9375</v>
      </c>
      <c r="M45" s="31">
        <v>19676.986328125</v>
      </c>
      <c r="N45" s="31">
        <v>17600.705078125</v>
      </c>
      <c r="O45" s="31">
        <v>8639.6103515625</v>
      </c>
      <c r="P45" s="85">
        <v>2187.91748046875</v>
      </c>
      <c r="Q45" s="32">
        <v>3866.224609375</v>
      </c>
      <c r="R45" s="31">
        <v>0</v>
      </c>
      <c r="S45" s="31">
        <v>6472.15673828125</v>
      </c>
      <c r="T45" s="31">
        <v>15008.7099609375</v>
      </c>
      <c r="U45" s="31">
        <v>21989.337890625</v>
      </c>
      <c r="V45" s="31">
        <v>15683.6298828125</v>
      </c>
      <c r="W45" s="31">
        <v>8353.57421875</v>
      </c>
      <c r="X45" s="85">
        <v>1043.797607421875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15746.775283813477</v>
      </c>
      <c r="G47" s="17">
        <f t="shared" si="4"/>
        <v>5855.3198852539062</v>
      </c>
      <c r="H47" s="267">
        <f t="shared" si="2"/>
        <v>9891.4553985595703</v>
      </c>
      <c r="I47" s="32">
        <v>0</v>
      </c>
      <c r="J47" s="31">
        <v>0</v>
      </c>
      <c r="K47" s="31">
        <v>302.52310180664062</v>
      </c>
      <c r="L47" s="31">
        <v>1909.2979736328125</v>
      </c>
      <c r="M47" s="31">
        <v>1888.4295654296875</v>
      </c>
      <c r="N47" s="31">
        <v>1332.4522705078125</v>
      </c>
      <c r="O47" s="31">
        <v>422.61697387695312</v>
      </c>
      <c r="P47" s="85">
        <v>0</v>
      </c>
      <c r="Q47" s="32">
        <v>0</v>
      </c>
      <c r="R47" s="31">
        <v>0</v>
      </c>
      <c r="S47" s="31">
        <v>0</v>
      </c>
      <c r="T47" s="31">
        <v>7245.65673828125</v>
      </c>
      <c r="U47" s="31">
        <v>467.40350341796875</v>
      </c>
      <c r="V47" s="31">
        <v>1172.6207275390625</v>
      </c>
      <c r="W47" s="31">
        <v>881.51165771484375</v>
      </c>
      <c r="X47" s="85">
        <v>124.26277160644531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93075.856731414795</v>
      </c>
      <c r="G48" s="17">
        <f t="shared" si="4"/>
        <v>71681.391914367676</v>
      </c>
      <c r="H48" s="267">
        <f t="shared" si="2"/>
        <v>21394.464817047119</v>
      </c>
      <c r="I48" s="32">
        <v>1141.0379638671875</v>
      </c>
      <c r="J48" s="31">
        <v>869.1322021484375</v>
      </c>
      <c r="K48" s="31">
        <v>19130.544921875</v>
      </c>
      <c r="L48" s="31">
        <v>37019.33984375</v>
      </c>
      <c r="M48" s="31">
        <v>8161.33740234375</v>
      </c>
      <c r="N48" s="31">
        <v>4115.3876953125</v>
      </c>
      <c r="O48" s="31">
        <v>1159.0157470703125</v>
      </c>
      <c r="P48" s="85">
        <v>85.596138000488281</v>
      </c>
      <c r="Q48" s="32">
        <v>816.022705078125</v>
      </c>
      <c r="R48" s="31">
        <v>1253.3392333984375</v>
      </c>
      <c r="S48" s="31">
        <v>9379.6162109375</v>
      </c>
      <c r="T48" s="31">
        <v>6113.16845703125</v>
      </c>
      <c r="U48" s="31">
        <v>1670.035400390625</v>
      </c>
      <c r="V48" s="31">
        <v>1679.25244140625</v>
      </c>
      <c r="W48" s="31">
        <v>465.023193359375</v>
      </c>
      <c r="X48" s="85">
        <v>18.007175445556641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8457.5897789001465</v>
      </c>
      <c r="G49" s="17">
        <f t="shared" si="4"/>
        <v>3950.3642997741699</v>
      </c>
      <c r="H49" s="267">
        <f t="shared" si="2"/>
        <v>4507.2254791259766</v>
      </c>
      <c r="I49" s="32">
        <v>33.431407928466797</v>
      </c>
      <c r="J49" s="31">
        <v>728.12237548828125</v>
      </c>
      <c r="K49" s="31">
        <v>57.652153015136719</v>
      </c>
      <c r="L49" s="31">
        <v>1341.131103515625</v>
      </c>
      <c r="M49" s="31">
        <v>184.0135498046875</v>
      </c>
      <c r="N49" s="31">
        <v>1173.08447265625</v>
      </c>
      <c r="O49" s="31">
        <v>332.77578735351562</v>
      </c>
      <c r="P49" s="85">
        <v>100.15345001220703</v>
      </c>
      <c r="Q49" s="32">
        <v>207.56376647949219</v>
      </c>
      <c r="R49" s="31">
        <v>0</v>
      </c>
      <c r="S49" s="31">
        <v>669.16015625</v>
      </c>
      <c r="T49" s="31">
        <v>1927.5858154296875</v>
      </c>
      <c r="U49" s="31">
        <v>1149.39306640625</v>
      </c>
      <c r="V49" s="31">
        <v>316.76898193359375</v>
      </c>
      <c r="W49" s="31">
        <v>236.75369262695312</v>
      </c>
      <c r="X49" s="85">
        <v>0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27614.9375</v>
      </c>
      <c r="G51" s="17">
        <f t="shared" si="4"/>
        <v>16294.458343505859</v>
      </c>
      <c r="H51" s="267">
        <f t="shared" si="2"/>
        <v>11320.479156494141</v>
      </c>
      <c r="I51" s="32">
        <v>0</v>
      </c>
      <c r="J51" s="31">
        <v>0</v>
      </c>
      <c r="K51" s="31">
        <v>826.051025390625</v>
      </c>
      <c r="L51" s="31">
        <v>6049.857421875</v>
      </c>
      <c r="M51" s="31">
        <v>3379.91552734375</v>
      </c>
      <c r="N51" s="31">
        <v>3134.25341796875</v>
      </c>
      <c r="O51" s="31">
        <v>2526.774658203125</v>
      </c>
      <c r="P51" s="85">
        <v>377.60629272460937</v>
      </c>
      <c r="Q51" s="32">
        <v>0</v>
      </c>
      <c r="R51" s="31">
        <v>0</v>
      </c>
      <c r="S51" s="31">
        <v>3055.1337890625</v>
      </c>
      <c r="T51" s="31">
        <v>5755.845703125</v>
      </c>
      <c r="U51" s="31">
        <v>704.1134033203125</v>
      </c>
      <c r="V51" s="31">
        <v>903.3914794921875</v>
      </c>
      <c r="W51" s="31">
        <v>820.03790283203125</v>
      </c>
      <c r="X51" s="85">
        <v>81.956878662109375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72697.461692810059</v>
      </c>
      <c r="G52" s="17">
        <f t="shared" si="4"/>
        <v>11672.273284912109</v>
      </c>
      <c r="H52" s="267">
        <f>SUM(Q52:X52)</f>
        <v>61025.188407897949</v>
      </c>
      <c r="I52" s="32">
        <v>0</v>
      </c>
      <c r="J52" s="31">
        <v>0</v>
      </c>
      <c r="K52" s="31">
        <v>0</v>
      </c>
      <c r="L52" s="31">
        <v>7824.26123046875</v>
      </c>
      <c r="M52" s="31">
        <v>0</v>
      </c>
      <c r="N52" s="31">
        <v>1319.161865234375</v>
      </c>
      <c r="O52" s="31">
        <v>2263.191162109375</v>
      </c>
      <c r="P52" s="85">
        <v>265.65902709960937</v>
      </c>
      <c r="Q52" s="32">
        <v>0</v>
      </c>
      <c r="R52" s="31">
        <v>0</v>
      </c>
      <c r="S52" s="31">
        <v>24206.919921875</v>
      </c>
      <c r="T52" s="31">
        <v>28164.6328125</v>
      </c>
      <c r="U52" s="31">
        <v>5439.2412109375</v>
      </c>
      <c r="V52" s="31">
        <v>2393.98046875</v>
      </c>
      <c r="W52" s="31">
        <v>796.10626220703125</v>
      </c>
      <c r="X52" s="85">
        <v>24.307731628417969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3086.304443359375</v>
      </c>
      <c r="G53" s="17">
        <f>SUM(I53:P53)</f>
        <v>832.11029052734375</v>
      </c>
      <c r="H53" s="267">
        <f>SUM(Q53:X53)</f>
        <v>2254.1941528320312</v>
      </c>
      <c r="I53" s="32">
        <v>832.11029052734375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524.16705322265625</v>
      </c>
      <c r="R53" s="31">
        <v>1730.027099609375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112785.52990150452</v>
      </c>
      <c r="G54" s="54">
        <f>SUM(G55:G61)</f>
        <v>74747.343122959137</v>
      </c>
      <c r="H54" s="265">
        <f>SUM(H55:H61)</f>
        <v>38038.18677854538</v>
      </c>
      <c r="I54" s="55">
        <f>SUM(I55:I61)</f>
        <v>962.39632081985474</v>
      </c>
      <c r="J54" s="56">
        <f t="shared" ref="J54:X54" si="7">SUM(J55:J61)</f>
        <v>5703.5452423095703</v>
      </c>
      <c r="K54" s="56">
        <f t="shared" si="7"/>
        <v>22244.785778045654</v>
      </c>
      <c r="L54" s="56">
        <f t="shared" si="7"/>
        <v>28021.476715087891</v>
      </c>
      <c r="M54" s="56">
        <f>SUM(M55:M61)</f>
        <v>12397.817657470703</v>
      </c>
      <c r="N54" s="56">
        <f t="shared" si="7"/>
        <v>1773.3959121704102</v>
      </c>
      <c r="O54" s="56">
        <f t="shared" si="7"/>
        <v>2784.958610534668</v>
      </c>
      <c r="P54" s="275">
        <f>SUM(P55:P61)</f>
        <v>858.96688652038574</v>
      </c>
      <c r="Q54" s="55">
        <f t="shared" si="7"/>
        <v>308.15029144287109</v>
      </c>
      <c r="R54" s="56">
        <f t="shared" si="7"/>
        <v>4073.6479339599609</v>
      </c>
      <c r="S54" s="56">
        <f t="shared" si="7"/>
        <v>2554.4169158935547</v>
      </c>
      <c r="T54" s="56">
        <f t="shared" si="7"/>
        <v>17416.868774414063</v>
      </c>
      <c r="U54" s="56">
        <f t="shared" si="7"/>
        <v>7114.5843658447266</v>
      </c>
      <c r="V54" s="56">
        <f t="shared" si="7"/>
        <v>3794.5172805786133</v>
      </c>
      <c r="W54" s="56">
        <f t="shared" si="7"/>
        <v>1889.4169268608093</v>
      </c>
      <c r="X54" s="275">
        <f t="shared" si="7"/>
        <v>886.58428955078125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24528.920858860016</v>
      </c>
      <c r="G55" s="17">
        <f t="shared" si="4"/>
        <v>18771.464401721954</v>
      </c>
      <c r="H55" s="267">
        <f t="shared" si="2"/>
        <v>5757.4564571380615</v>
      </c>
      <c r="I55" s="277">
        <v>3.1096272468566895</v>
      </c>
      <c r="J55" s="33">
        <v>96.729804992675781</v>
      </c>
      <c r="K55" s="33">
        <v>4450.67626953125</v>
      </c>
      <c r="L55" s="33">
        <v>7205.5849609375</v>
      </c>
      <c r="M55" s="33">
        <v>5484.14599609375</v>
      </c>
      <c r="N55" s="33">
        <v>387.05047607421875</v>
      </c>
      <c r="O55" s="33">
        <v>1025.017333984375</v>
      </c>
      <c r="P55" s="85">
        <v>119.14993286132812</v>
      </c>
      <c r="Q55" s="277">
        <v>4.1924190521240234</v>
      </c>
      <c r="R55" s="33">
        <v>296.3148193359375</v>
      </c>
      <c r="S55" s="33">
        <v>691.60675048828125</v>
      </c>
      <c r="T55" s="33">
        <v>3312.490234375</v>
      </c>
      <c r="U55" s="33">
        <v>1362.012939453125</v>
      </c>
      <c r="V55" s="33">
        <v>0</v>
      </c>
      <c r="W55" s="33">
        <v>90.83929443359375</v>
      </c>
      <c r="X55" s="280">
        <v>0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27664.044158935547</v>
      </c>
      <c r="G56" s="17">
        <f t="shared" si="4"/>
        <v>19767.974853515625</v>
      </c>
      <c r="H56" s="267">
        <f t="shared" si="2"/>
        <v>7896.0693054199219</v>
      </c>
      <c r="I56" s="277">
        <v>714.308349609375</v>
      </c>
      <c r="J56" s="33">
        <v>0</v>
      </c>
      <c r="K56" s="33">
        <v>5627.08544921875</v>
      </c>
      <c r="L56" s="33">
        <v>10661.4404296875</v>
      </c>
      <c r="M56" s="33">
        <v>0</v>
      </c>
      <c r="N56" s="33">
        <v>804.7747802734375</v>
      </c>
      <c r="O56" s="33">
        <v>1305.1060791015625</v>
      </c>
      <c r="P56" s="85">
        <v>655.259765625</v>
      </c>
      <c r="Q56" s="277">
        <v>0</v>
      </c>
      <c r="R56" s="33">
        <v>1198.1583251953125</v>
      </c>
      <c r="S56" s="33">
        <v>0</v>
      </c>
      <c r="T56" s="33">
        <v>1291.418212890625</v>
      </c>
      <c r="U56" s="33">
        <v>2691.073974609375</v>
      </c>
      <c r="V56" s="33">
        <v>1341.3411865234375</v>
      </c>
      <c r="W56" s="33">
        <v>895.8651123046875</v>
      </c>
      <c r="X56" s="280">
        <v>478.21249389648437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972.73743772506714</v>
      </c>
      <c r="G57" s="17">
        <f t="shared" si="4"/>
        <v>636.09299278259277</v>
      </c>
      <c r="H57" s="267">
        <f t="shared" si="2"/>
        <v>336.64444494247437</v>
      </c>
      <c r="I57" s="277">
        <v>29.074962615966797</v>
      </c>
      <c r="J57" s="33">
        <v>79.146926879882813</v>
      </c>
      <c r="K57" s="33">
        <v>43.667797088623047</v>
      </c>
      <c r="L57" s="33">
        <v>183.77523803710937</v>
      </c>
      <c r="M57" s="33">
        <v>139.17256164550781</v>
      </c>
      <c r="N57" s="33">
        <v>131.98612976074219</v>
      </c>
      <c r="O57" s="33">
        <v>0</v>
      </c>
      <c r="P57" s="85">
        <v>29.269376754760742</v>
      </c>
      <c r="Q57" s="277">
        <v>12.41752815246582</v>
      </c>
      <c r="R57" s="33">
        <v>148.74021911621094</v>
      </c>
      <c r="S57" s="33">
        <v>55.042236328125</v>
      </c>
      <c r="T57" s="33">
        <v>0</v>
      </c>
      <c r="U57" s="33">
        <v>0</v>
      </c>
      <c r="V57" s="33">
        <v>113.61920928955078</v>
      </c>
      <c r="W57" s="33">
        <v>6.8252520561218262</v>
      </c>
      <c r="X57" s="280">
        <v>0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13536.054672241211</v>
      </c>
      <c r="G58" s="17">
        <f t="shared" si="4"/>
        <v>8220.70263671875</v>
      </c>
      <c r="H58" s="267">
        <f t="shared" si="2"/>
        <v>5315.3520355224609</v>
      </c>
      <c r="I58" s="277">
        <v>0</v>
      </c>
      <c r="J58" s="33">
        <v>2756.6689453125</v>
      </c>
      <c r="K58" s="33">
        <v>5464.03369140625</v>
      </c>
      <c r="L58" s="33">
        <v>0</v>
      </c>
      <c r="M58" s="33">
        <v>0</v>
      </c>
      <c r="N58" s="33">
        <v>0</v>
      </c>
      <c r="O58" s="33">
        <v>0</v>
      </c>
      <c r="P58" s="85">
        <v>0</v>
      </c>
      <c r="Q58" s="277">
        <v>0</v>
      </c>
      <c r="R58" s="33">
        <v>1408.7271728515625</v>
      </c>
      <c r="S58" s="33">
        <v>0</v>
      </c>
      <c r="T58" s="33">
        <v>2525.435302734375</v>
      </c>
      <c r="U58" s="33">
        <v>180.98802185058594</v>
      </c>
      <c r="V58" s="33">
        <v>1200.2015380859375</v>
      </c>
      <c r="W58" s="33">
        <v>0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1478.7602920532227</v>
      </c>
      <c r="G59" s="17">
        <f t="shared" si="4"/>
        <v>851.28652191162109</v>
      </c>
      <c r="H59" s="267">
        <f t="shared" si="2"/>
        <v>627.47377014160156</v>
      </c>
      <c r="I59" s="277">
        <v>0</v>
      </c>
      <c r="J59" s="33">
        <v>36.107963562011719</v>
      </c>
      <c r="K59" s="33">
        <v>128.92095947265625</v>
      </c>
      <c r="L59" s="33">
        <v>495.83880615234375</v>
      </c>
      <c r="M59" s="33">
        <v>106.86836242675781</v>
      </c>
      <c r="N59" s="33">
        <v>20.900993347167969</v>
      </c>
      <c r="O59" s="33">
        <v>62.649436950683594</v>
      </c>
      <c r="P59" s="85">
        <v>0</v>
      </c>
      <c r="Q59" s="277">
        <v>0</v>
      </c>
      <c r="R59" s="33">
        <v>0</v>
      </c>
      <c r="S59" s="33">
        <v>202.91648864746094</v>
      </c>
      <c r="T59" s="33">
        <v>329.8472900390625</v>
      </c>
      <c r="U59" s="33">
        <v>94.709991455078125</v>
      </c>
      <c r="V59" s="33">
        <v>0</v>
      </c>
      <c r="W59" s="33">
        <v>0</v>
      </c>
      <c r="X59" s="280">
        <v>0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8773.022705078125</v>
      </c>
      <c r="G60" s="17">
        <f t="shared" si="4"/>
        <v>3669.81884765625</v>
      </c>
      <c r="H60" s="267">
        <f t="shared" si="2"/>
        <v>5103.203857421875</v>
      </c>
      <c r="I60" s="277">
        <v>0</v>
      </c>
      <c r="J60" s="33">
        <v>0</v>
      </c>
      <c r="K60" s="33">
        <v>1316.195556640625</v>
      </c>
      <c r="L60" s="33">
        <v>863.8450927734375</v>
      </c>
      <c r="M60" s="33">
        <v>1489.7781982421875</v>
      </c>
      <c r="N60" s="33">
        <v>0</v>
      </c>
      <c r="O60" s="33">
        <v>0</v>
      </c>
      <c r="P60" s="85">
        <v>0</v>
      </c>
      <c r="Q60" s="277">
        <v>0</v>
      </c>
      <c r="R60" s="33">
        <v>0</v>
      </c>
      <c r="S60" s="33">
        <v>0</v>
      </c>
      <c r="T60" s="33">
        <v>4111.865234375</v>
      </c>
      <c r="U60" s="33">
        <v>991.338623046875</v>
      </c>
      <c r="V60" s="33">
        <v>0</v>
      </c>
      <c r="W60" s="33">
        <v>0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35831.989776611328</v>
      </c>
      <c r="G61" s="17">
        <f t="shared" si="4"/>
        <v>22830.002868652344</v>
      </c>
      <c r="H61" s="267">
        <f t="shared" si="2"/>
        <v>13001.986907958984</v>
      </c>
      <c r="I61" s="277">
        <v>215.90338134765625</v>
      </c>
      <c r="J61" s="33">
        <v>2734.8916015625</v>
      </c>
      <c r="K61" s="33">
        <v>5214.2060546875</v>
      </c>
      <c r="L61" s="33">
        <v>8610.9921875</v>
      </c>
      <c r="M61" s="33">
        <v>5177.8525390625</v>
      </c>
      <c r="N61" s="33">
        <v>428.68353271484375</v>
      </c>
      <c r="O61" s="33">
        <v>392.18576049804687</v>
      </c>
      <c r="P61" s="85">
        <v>55.287811279296875</v>
      </c>
      <c r="Q61" s="277">
        <v>291.54034423828125</v>
      </c>
      <c r="R61" s="33">
        <v>1021.7073974609375</v>
      </c>
      <c r="S61" s="33">
        <v>1604.8514404296875</v>
      </c>
      <c r="T61" s="33">
        <v>5845.8125</v>
      </c>
      <c r="U61" s="33">
        <v>1794.4608154296875</v>
      </c>
      <c r="V61" s="33">
        <v>1139.3553466796875</v>
      </c>
      <c r="W61" s="33">
        <v>895.88726806640625</v>
      </c>
      <c r="X61" s="280">
        <v>408.37179565429687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166874.73754882812</v>
      </c>
      <c r="G62" s="97">
        <f t="shared" si="4"/>
        <v>50693.12890625</v>
      </c>
      <c r="H62" s="269">
        <f>SUM(Q62:X62)</f>
        <v>116181.60864257812</v>
      </c>
      <c r="I62" s="98">
        <v>1776.2874755859375</v>
      </c>
      <c r="J62" s="94">
        <v>0</v>
      </c>
      <c r="K62" s="94">
        <v>1850.8057861328125</v>
      </c>
      <c r="L62" s="94">
        <v>15774.283203125</v>
      </c>
      <c r="M62" s="94">
        <v>6695.19775390625</v>
      </c>
      <c r="N62" s="94">
        <v>6302.57861328125</v>
      </c>
      <c r="O62" s="94">
        <v>11509.240234375</v>
      </c>
      <c r="P62" s="95">
        <v>6784.73583984375</v>
      </c>
      <c r="Q62" s="98">
        <v>1488.423095703125</v>
      </c>
      <c r="R62" s="94">
        <v>18215.634765625</v>
      </c>
      <c r="S62" s="94">
        <v>40245.30859375</v>
      </c>
      <c r="T62" s="94">
        <v>7597.57080078125</v>
      </c>
      <c r="U62" s="94">
        <v>7446.75634765625</v>
      </c>
      <c r="V62" s="94">
        <v>12560.66015625</v>
      </c>
      <c r="W62" s="94">
        <v>15851.29296875</v>
      </c>
      <c r="X62" s="95">
        <v>12775.9619140625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180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99830.714999999997</v>
      </c>
      <c r="G6" s="60">
        <f>SUM(I6:P6)</f>
        <v>51508.231999999989</v>
      </c>
      <c r="H6" s="263">
        <f>SUM(Q6:X6)</f>
        <v>48322.483</v>
      </c>
      <c r="I6" s="61">
        <v>3870.3290000000002</v>
      </c>
      <c r="J6" s="62">
        <v>8087.875</v>
      </c>
      <c r="K6" s="62">
        <v>14080.165999999999</v>
      </c>
      <c r="L6" s="62">
        <v>15037.481</v>
      </c>
      <c r="M6" s="62">
        <v>5752.8590000000004</v>
      </c>
      <c r="N6" s="62">
        <v>3023.22</v>
      </c>
      <c r="O6" s="62">
        <v>1233.306</v>
      </c>
      <c r="P6" s="271">
        <v>422.99599999999998</v>
      </c>
      <c r="Q6" s="61">
        <v>3624.9589999999998</v>
      </c>
      <c r="R6" s="62">
        <v>7620.82</v>
      </c>
      <c r="S6" s="62">
        <v>13193.593000000001</v>
      </c>
      <c r="T6" s="62">
        <v>14320.691000000001</v>
      </c>
      <c r="U6" s="62">
        <v>4863.3779999999997</v>
      </c>
      <c r="V6" s="62">
        <v>2771.5720000000001</v>
      </c>
      <c r="W6" s="62">
        <v>1395.673</v>
      </c>
      <c r="X6" s="271">
        <v>531.79700000000003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6679328.2007145882</v>
      </c>
      <c r="G9" s="50">
        <f>SUM(I9:P9)</f>
        <v>2706778.6928505898</v>
      </c>
      <c r="H9" s="264">
        <f>SUM(Q9:X9)</f>
        <v>3972549.5078639984</v>
      </c>
      <c r="I9" s="51">
        <f t="shared" ref="I9:X9" si="0">I10+I24+I54+I62</f>
        <v>226581.21285820007</v>
      </c>
      <c r="J9" s="52">
        <f t="shared" si="0"/>
        <v>246681.98663139343</v>
      </c>
      <c r="K9" s="52">
        <f t="shared" si="0"/>
        <v>352313.48769760132</v>
      </c>
      <c r="L9" s="52">
        <f t="shared" si="0"/>
        <v>732455.51017570496</v>
      </c>
      <c r="M9" s="52">
        <f t="shared" si="0"/>
        <v>454440.50953722</v>
      </c>
      <c r="N9" s="52">
        <f t="shared" si="0"/>
        <v>388650.51901626587</v>
      </c>
      <c r="O9" s="52">
        <f t="shared" si="0"/>
        <v>237578.7629981041</v>
      </c>
      <c r="P9" s="274">
        <f t="shared" si="0"/>
        <v>68076.703936100006</v>
      </c>
      <c r="Q9" s="51">
        <f t="shared" si="0"/>
        <v>117829.96690177917</v>
      </c>
      <c r="R9" s="52">
        <f t="shared" si="0"/>
        <v>396511.43029785156</v>
      </c>
      <c r="S9" s="52">
        <f t="shared" si="0"/>
        <v>872723.17031860352</v>
      </c>
      <c r="T9" s="52">
        <f t="shared" si="0"/>
        <v>1101865.4987869263</v>
      </c>
      <c r="U9" s="52">
        <f t="shared" si="0"/>
        <v>401967.38768768311</v>
      </c>
      <c r="V9" s="52">
        <f t="shared" si="0"/>
        <v>575292.28943252563</v>
      </c>
      <c r="W9" s="52">
        <f t="shared" si="0"/>
        <v>365370.40249633789</v>
      </c>
      <c r="X9" s="274">
        <f t="shared" si="0"/>
        <v>140989.36194229126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1341681.3445439339</v>
      </c>
      <c r="G10" s="54">
        <f>SUM(I10:P10)</f>
        <v>392492.34601068497</v>
      </c>
      <c r="H10" s="265">
        <f>SUM(Q10:X10)</f>
        <v>949188.9985332489</v>
      </c>
      <c r="I10" s="55">
        <f>SUM(I11:I23)</f>
        <v>125486.3685760498</v>
      </c>
      <c r="J10" s="56">
        <f>SUM(J11:J23)</f>
        <v>39941.472686767578</v>
      </c>
      <c r="K10" s="56">
        <f>SUM(K11:K23)</f>
        <v>93376.683067321777</v>
      </c>
      <c r="L10" s="56">
        <f t="shared" ref="L10:X10" si="1">SUM(L11:L23)</f>
        <v>55971.695890426636</v>
      </c>
      <c r="M10" s="56">
        <f t="shared" si="1"/>
        <v>35344.240334033966</v>
      </c>
      <c r="N10" s="56">
        <f t="shared" si="1"/>
        <v>28344.588500976563</v>
      </c>
      <c r="O10" s="56">
        <f t="shared" si="1"/>
        <v>11379.859002590179</v>
      </c>
      <c r="P10" s="275">
        <f t="shared" si="1"/>
        <v>2647.4379525184631</v>
      </c>
      <c r="Q10" s="55">
        <f t="shared" si="1"/>
        <v>82037.675323486328</v>
      </c>
      <c r="R10" s="56">
        <f t="shared" si="1"/>
        <v>136132.78436279297</v>
      </c>
      <c r="S10" s="56">
        <f t="shared" si="1"/>
        <v>343068.03436279297</v>
      </c>
      <c r="T10" s="56">
        <f t="shared" si="1"/>
        <v>287024.92287445068</v>
      </c>
      <c r="U10" s="56">
        <f t="shared" si="1"/>
        <v>44448.107025146484</v>
      </c>
      <c r="V10" s="56">
        <f t="shared" si="1"/>
        <v>35163.335945129395</v>
      </c>
      <c r="W10" s="56">
        <f t="shared" si="1"/>
        <v>16529.306106567383</v>
      </c>
      <c r="X10" s="275">
        <f t="shared" si="1"/>
        <v>4784.8325328826904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39545.797744750977</v>
      </c>
      <c r="G11" s="19">
        <f>SUM(I11:P11)</f>
        <v>29861.393417358398</v>
      </c>
      <c r="H11" s="266">
        <f t="shared" ref="H11:H61" si="2">SUM(Q11:X11)</f>
        <v>9684.4043273925781</v>
      </c>
      <c r="I11" s="18">
        <v>184.23493957519531</v>
      </c>
      <c r="J11" s="31">
        <v>198.94419860839844</v>
      </c>
      <c r="K11" s="31">
        <v>5680.017578125</v>
      </c>
      <c r="L11" s="31">
        <v>10890.740234375</v>
      </c>
      <c r="M11" s="31">
        <v>6605.1962890625</v>
      </c>
      <c r="N11" s="31">
        <v>4656.5224609375</v>
      </c>
      <c r="O11" s="31">
        <v>1419.671142578125</v>
      </c>
      <c r="P11" s="85">
        <v>226.06657409667969</v>
      </c>
      <c r="Q11" s="32">
        <v>66.538284301757813</v>
      </c>
      <c r="R11" s="31">
        <v>151.7135009765625</v>
      </c>
      <c r="S11" s="31">
        <v>2439.02880859375</v>
      </c>
      <c r="T11" s="31">
        <v>3413.28125</v>
      </c>
      <c r="U11" s="31">
        <v>1613.8160400390625</v>
      </c>
      <c r="V11" s="31">
        <v>1326.04296875</v>
      </c>
      <c r="W11" s="31">
        <v>538.19061279296875</v>
      </c>
      <c r="X11" s="85">
        <v>135.79286193847656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5145.9608154296875</v>
      </c>
      <c r="G12" s="19">
        <f t="shared" ref="G12:G62" si="4">SUM(I12:P12)</f>
        <v>2026.2841796875</v>
      </c>
      <c r="H12" s="266">
        <f t="shared" si="2"/>
        <v>3119.6766357421875</v>
      </c>
      <c r="I12" s="18">
        <v>0</v>
      </c>
      <c r="J12" s="31">
        <v>0</v>
      </c>
      <c r="K12" s="31">
        <v>0</v>
      </c>
      <c r="L12" s="31">
        <v>2026.2841796875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1965.08935546875</v>
      </c>
      <c r="U12" s="31">
        <v>1154.5872802734375</v>
      </c>
      <c r="V12" s="31">
        <v>0</v>
      </c>
      <c r="W12" s="31">
        <v>0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79986.586853027344</v>
      </c>
      <c r="G13" s="19">
        <f t="shared" si="4"/>
        <v>41170.662475585938</v>
      </c>
      <c r="H13" s="266">
        <f t="shared" si="2"/>
        <v>38815.924377441406</v>
      </c>
      <c r="I13" s="18">
        <v>2245.762451171875</v>
      </c>
      <c r="J13" s="31">
        <v>2990.4921875</v>
      </c>
      <c r="K13" s="31">
        <v>15929.8896484375</v>
      </c>
      <c r="L13" s="31">
        <v>12211.359375</v>
      </c>
      <c r="M13" s="31">
        <v>2433.4521484375</v>
      </c>
      <c r="N13" s="31">
        <v>2970.59814453125</v>
      </c>
      <c r="O13" s="31">
        <v>1824.089111328125</v>
      </c>
      <c r="P13" s="85">
        <v>565.0194091796875</v>
      </c>
      <c r="Q13" s="32">
        <v>1732.918212890625</v>
      </c>
      <c r="R13" s="31">
        <v>4583.2158203125</v>
      </c>
      <c r="S13" s="31">
        <v>11098.4736328125</v>
      </c>
      <c r="T13" s="31">
        <v>10184.0029296875</v>
      </c>
      <c r="U13" s="31">
        <v>3649.29345703125</v>
      </c>
      <c r="V13" s="31">
        <v>3869.75390625</v>
      </c>
      <c r="W13" s="31">
        <v>2808.779052734375</v>
      </c>
      <c r="X13" s="85">
        <v>889.48736572265625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870.56135034561157</v>
      </c>
      <c r="G14" s="19">
        <f t="shared" si="4"/>
        <v>525.5052056312561</v>
      </c>
      <c r="H14" s="266">
        <f t="shared" si="2"/>
        <v>345.05614471435547</v>
      </c>
      <c r="I14" s="18">
        <v>197.99723815917969</v>
      </c>
      <c r="J14" s="31">
        <v>199.11940002441406</v>
      </c>
      <c r="K14" s="31">
        <v>90.776145935058594</v>
      </c>
      <c r="L14" s="31">
        <v>23.853483200073242</v>
      </c>
      <c r="M14" s="31">
        <v>7.8282856941223145</v>
      </c>
      <c r="N14" s="31">
        <v>0</v>
      </c>
      <c r="O14" s="31">
        <v>2.4951415061950684</v>
      </c>
      <c r="P14" s="85">
        <v>3.4355111122131348</v>
      </c>
      <c r="Q14" s="32">
        <v>153.22216796875</v>
      </c>
      <c r="R14" s="31">
        <v>109.04049682617187</v>
      </c>
      <c r="S14" s="31">
        <v>0</v>
      </c>
      <c r="T14" s="31">
        <v>82.793479919433594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13540.833312988281</v>
      </c>
      <c r="G15" s="17">
        <f t="shared" si="4"/>
        <v>8259.7469482421875</v>
      </c>
      <c r="H15" s="267">
        <f t="shared" si="2"/>
        <v>5281.0863647460937</v>
      </c>
      <c r="I15" s="18">
        <v>285.338134765625</v>
      </c>
      <c r="J15" s="31">
        <v>1281.808837890625</v>
      </c>
      <c r="K15" s="31">
        <v>2022.82275390625</v>
      </c>
      <c r="L15" s="31">
        <v>2089.704345703125</v>
      </c>
      <c r="M15" s="31">
        <v>1797.3067626953125</v>
      </c>
      <c r="N15" s="31">
        <v>782.76611328125</v>
      </c>
      <c r="O15" s="31">
        <v>0</v>
      </c>
      <c r="P15" s="85">
        <v>0</v>
      </c>
      <c r="Q15" s="32">
        <v>159.93730163574219</v>
      </c>
      <c r="R15" s="31">
        <v>445.176025390625</v>
      </c>
      <c r="S15" s="31">
        <v>3941.226318359375</v>
      </c>
      <c r="T15" s="31">
        <v>0</v>
      </c>
      <c r="U15" s="31">
        <v>0</v>
      </c>
      <c r="V15" s="31">
        <v>550.799072265625</v>
      </c>
      <c r="W15" s="31">
        <v>183.94764709472656</v>
      </c>
      <c r="X15" s="85">
        <v>0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7876.0786781311035</v>
      </c>
      <c r="G16" s="17">
        <f t="shared" si="4"/>
        <v>4938.9954071044922</v>
      </c>
      <c r="H16" s="267">
        <f t="shared" si="2"/>
        <v>2937.0832710266113</v>
      </c>
      <c r="I16" s="18">
        <v>927.74700927734375</v>
      </c>
      <c r="J16" s="31">
        <v>506.88479614257812</v>
      </c>
      <c r="K16" s="31">
        <v>973.39739990234375</v>
      </c>
      <c r="L16" s="31">
        <v>1558.4796142578125</v>
      </c>
      <c r="M16" s="31">
        <v>610.08172607421875</v>
      </c>
      <c r="N16" s="31">
        <v>142.984619140625</v>
      </c>
      <c r="O16" s="31">
        <v>178.11610412597656</v>
      </c>
      <c r="P16" s="85">
        <v>41.30413818359375</v>
      </c>
      <c r="Q16" s="32">
        <v>493.6566162109375</v>
      </c>
      <c r="R16" s="31">
        <v>264.52752685546875</v>
      </c>
      <c r="S16" s="31">
        <v>738.11053466796875</v>
      </c>
      <c r="T16" s="31">
        <v>651.9736328125</v>
      </c>
      <c r="U16" s="31">
        <v>337.33871459960937</v>
      </c>
      <c r="V16" s="31">
        <v>250.98359680175781</v>
      </c>
      <c r="W16" s="31">
        <v>184.93035888671875</v>
      </c>
      <c r="X16" s="85">
        <v>15.562290191650391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18091.140054702759</v>
      </c>
      <c r="G17" s="17">
        <f t="shared" si="4"/>
        <v>10670.85417175293</v>
      </c>
      <c r="H17" s="267">
        <f t="shared" si="2"/>
        <v>7420.2858829498291</v>
      </c>
      <c r="I17" s="18">
        <v>215.87913513183594</v>
      </c>
      <c r="J17" s="31">
        <v>371.6978759765625</v>
      </c>
      <c r="K17" s="31">
        <v>4824.09912109375</v>
      </c>
      <c r="L17" s="31">
        <v>3315.417236328125</v>
      </c>
      <c r="M17" s="31">
        <v>1165.577392578125</v>
      </c>
      <c r="N17" s="31">
        <v>510.2291259765625</v>
      </c>
      <c r="O17" s="31">
        <v>217.07582092285156</v>
      </c>
      <c r="P17" s="85">
        <v>50.878463745117188</v>
      </c>
      <c r="Q17" s="32">
        <v>58.613250732421875</v>
      </c>
      <c r="R17" s="31">
        <v>407.83950805664062</v>
      </c>
      <c r="S17" s="31">
        <v>1340.4384765625</v>
      </c>
      <c r="T17" s="31">
        <v>4635.30224609375</v>
      </c>
      <c r="U17" s="31">
        <v>752.884765625</v>
      </c>
      <c r="V17" s="31">
        <v>122.69646453857422</v>
      </c>
      <c r="W17" s="31">
        <v>82.162872314453125</v>
      </c>
      <c r="X17" s="85">
        <v>20.348299026489258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70431.224174499512</v>
      </c>
      <c r="G18" s="17">
        <f>SUM(I18:P18)</f>
        <v>39402.988189697266</v>
      </c>
      <c r="H18" s="267">
        <f t="shared" si="2"/>
        <v>31028.235984802246</v>
      </c>
      <c r="I18" s="18">
        <v>7593.9423828125</v>
      </c>
      <c r="J18" s="31">
        <v>13175.6279296875</v>
      </c>
      <c r="K18" s="31">
        <v>8585.0947265625</v>
      </c>
      <c r="L18" s="31">
        <v>6738.482421875</v>
      </c>
      <c r="M18" s="31">
        <v>1505.7559814453125</v>
      </c>
      <c r="N18" s="31">
        <v>1155.8841552734375</v>
      </c>
      <c r="O18" s="31">
        <v>499.13128662109375</v>
      </c>
      <c r="P18" s="85">
        <v>149.06930541992187</v>
      </c>
      <c r="Q18" s="32">
        <v>5646.76025390625</v>
      </c>
      <c r="R18" s="31">
        <v>8636.3291015625</v>
      </c>
      <c r="S18" s="31">
        <v>3897.299560546875</v>
      </c>
      <c r="T18" s="31">
        <v>8375.5693359375</v>
      </c>
      <c r="U18" s="31">
        <v>2625.106201171875</v>
      </c>
      <c r="V18" s="31">
        <v>1291.2764892578125</v>
      </c>
      <c r="W18" s="31">
        <v>445.41104125976562</v>
      </c>
      <c r="X18" s="85">
        <v>110.48400115966797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121358.00012207031</v>
      </c>
      <c r="G19" s="17">
        <f t="shared" si="4"/>
        <v>56017.114501953125</v>
      </c>
      <c r="H19" s="267">
        <f t="shared" si="2"/>
        <v>65340.885620117188</v>
      </c>
      <c r="I19" s="18">
        <v>4665.18310546875</v>
      </c>
      <c r="J19" s="31">
        <v>18677.5078125</v>
      </c>
      <c r="K19" s="31">
        <v>2314.988037109375</v>
      </c>
      <c r="L19" s="31">
        <v>13248.228515625</v>
      </c>
      <c r="M19" s="31">
        <v>7768.673828125</v>
      </c>
      <c r="N19" s="31">
        <v>6238.80908203125</v>
      </c>
      <c r="O19" s="31">
        <v>2345.398193359375</v>
      </c>
      <c r="P19" s="85">
        <v>758.325927734375</v>
      </c>
      <c r="Q19" s="32">
        <v>3088.4130859375</v>
      </c>
      <c r="R19" s="31">
        <v>13511.0009765625</v>
      </c>
      <c r="S19" s="31">
        <v>12209.9326171875</v>
      </c>
      <c r="T19" s="31">
        <v>23512.505859375</v>
      </c>
      <c r="U19" s="31">
        <v>3900.580322265625</v>
      </c>
      <c r="V19" s="31">
        <v>4583.03955078125</v>
      </c>
      <c r="W19" s="31">
        <v>3113.06982421875</v>
      </c>
      <c r="X19" s="85">
        <v>1422.3433837890625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6404.62255859375</v>
      </c>
      <c r="G20" s="17">
        <f t="shared" si="4"/>
        <v>0</v>
      </c>
      <c r="H20" s="267">
        <f t="shared" si="2"/>
        <v>6404.62255859375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5657.923828125</v>
      </c>
      <c r="T20" s="31">
        <v>746.69873046875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25458.7587890625</v>
      </c>
      <c r="G21" s="17">
        <f t="shared" si="4"/>
        <v>13833.3798828125</v>
      </c>
      <c r="H21" s="267">
        <f t="shared" si="2"/>
        <v>11625.37890625</v>
      </c>
      <c r="I21" s="18">
        <v>13833.3798828125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11625.37890625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891815.39697265625</v>
      </c>
      <c r="G22" s="17">
        <f t="shared" si="4"/>
        <v>160210.19799804688</v>
      </c>
      <c r="H22" s="267">
        <f t="shared" si="2"/>
        <v>731605.19897460938</v>
      </c>
      <c r="I22" s="18">
        <v>92920.7109375</v>
      </c>
      <c r="J22" s="31">
        <v>0</v>
      </c>
      <c r="K22" s="31">
        <v>44333.6015625</v>
      </c>
      <c r="L22" s="31">
        <v>0</v>
      </c>
      <c r="M22" s="31">
        <v>9694.9755859375</v>
      </c>
      <c r="N22" s="31">
        <v>10147.8310546875</v>
      </c>
      <c r="O22" s="31">
        <v>3113.078857421875</v>
      </c>
      <c r="P22" s="85">
        <v>0</v>
      </c>
      <c r="Q22" s="32">
        <v>58138.91796875</v>
      </c>
      <c r="R22" s="31">
        <v>98960.3984375</v>
      </c>
      <c r="S22" s="31">
        <v>293797.8125</v>
      </c>
      <c r="T22" s="31">
        <v>226327.828125</v>
      </c>
      <c r="U22" s="31">
        <v>27185.009765625</v>
      </c>
      <c r="V22" s="31">
        <v>19507.2890625</v>
      </c>
      <c r="W22" s="31">
        <v>6869.3388671875</v>
      </c>
      <c r="X22" s="85">
        <v>818.604248046875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61156.383117675781</v>
      </c>
      <c r="G23" s="17">
        <f>SUM(I23:P23)</f>
        <v>25575.2236328125</v>
      </c>
      <c r="H23" s="267">
        <f t="shared" si="2"/>
        <v>35581.159484863281</v>
      </c>
      <c r="I23" s="18">
        <v>2416.193359375</v>
      </c>
      <c r="J23" s="31">
        <v>2539.3896484375</v>
      </c>
      <c r="K23" s="31">
        <v>8621.99609375</v>
      </c>
      <c r="L23" s="31">
        <v>3869.146484375</v>
      </c>
      <c r="M23" s="31">
        <v>3755.392333984375</v>
      </c>
      <c r="N23" s="31">
        <v>1738.9637451171875</v>
      </c>
      <c r="O23" s="31">
        <v>1780.8033447265625</v>
      </c>
      <c r="P23" s="85">
        <v>853.338623046875</v>
      </c>
      <c r="Q23" s="32">
        <v>873.31927490234375</v>
      </c>
      <c r="R23" s="31">
        <v>9063.54296875</v>
      </c>
      <c r="S23" s="31">
        <v>7947.7880859375</v>
      </c>
      <c r="T23" s="31">
        <v>7129.8779296875</v>
      </c>
      <c r="U23" s="31">
        <v>3229.490478515625</v>
      </c>
      <c r="V23" s="31">
        <v>3661.454833984375</v>
      </c>
      <c r="W23" s="31">
        <v>2303.475830078125</v>
      </c>
      <c r="X23" s="85">
        <v>1372.2100830078125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4477886.7664470673</v>
      </c>
      <c r="G24" s="54">
        <f>SUM(I24:P24)</f>
        <v>1868025.8653583527</v>
      </c>
      <c r="H24" s="265">
        <f>SUM(Q24:X24)</f>
        <v>2609860.9010887146</v>
      </c>
      <c r="I24" s="55">
        <f>SUM(I25:I53)</f>
        <v>97590.786687850952</v>
      </c>
      <c r="J24" s="56">
        <f t="shared" ref="J24:X24" si="5">SUM(J25:J53)</f>
        <v>170951.85750961304</v>
      </c>
      <c r="K24" s="56">
        <f t="shared" si="5"/>
        <v>176453.83145523071</v>
      </c>
      <c r="L24" s="56">
        <f t="shared" si="5"/>
        <v>566458.32600402832</v>
      </c>
      <c r="M24" s="56">
        <f t="shared" si="5"/>
        <v>354139.31699371338</v>
      </c>
      <c r="N24" s="56">
        <f t="shared" si="5"/>
        <v>312652.49815750122</v>
      </c>
      <c r="O24" s="56">
        <f t="shared" si="5"/>
        <v>158859.2788734436</v>
      </c>
      <c r="P24" s="275">
        <f t="shared" si="5"/>
        <v>30919.969676971436</v>
      </c>
      <c r="Q24" s="55">
        <f t="shared" si="5"/>
        <v>30486.723291397095</v>
      </c>
      <c r="R24" s="56">
        <f t="shared" si="5"/>
        <v>234358.10406494141</v>
      </c>
      <c r="S24" s="56">
        <f>SUM(S25:S53)</f>
        <v>484450.25500488281</v>
      </c>
      <c r="T24" s="56">
        <f t="shared" si="5"/>
        <v>733988.5941619873</v>
      </c>
      <c r="U24" s="56">
        <f t="shared" si="5"/>
        <v>328581.72029876709</v>
      </c>
      <c r="V24" s="56">
        <f t="shared" si="5"/>
        <v>473109.45450973511</v>
      </c>
      <c r="W24" s="56">
        <f t="shared" si="5"/>
        <v>245331.15576934814</v>
      </c>
      <c r="X24" s="275">
        <f t="shared" si="5"/>
        <v>79554.89398765564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4320.3343925476074</v>
      </c>
      <c r="G26" s="17">
        <f>SUM(I26:P26)</f>
        <v>2864.6519584655762</v>
      </c>
      <c r="H26" s="267">
        <f t="shared" si="2"/>
        <v>1455.6824340820312</v>
      </c>
      <c r="I26" s="32">
        <v>0</v>
      </c>
      <c r="J26" s="31">
        <v>24.104122161865234</v>
      </c>
      <c r="K26" s="31">
        <v>100.38436889648437</v>
      </c>
      <c r="L26" s="31">
        <v>514.885986328125</v>
      </c>
      <c r="M26" s="31">
        <v>875.763671875</v>
      </c>
      <c r="N26" s="31">
        <v>833.54736328125</v>
      </c>
      <c r="O26" s="31">
        <v>357.96832275390625</v>
      </c>
      <c r="P26" s="85">
        <v>157.99812316894531</v>
      </c>
      <c r="Q26" s="32">
        <v>0</v>
      </c>
      <c r="R26" s="31">
        <v>0</v>
      </c>
      <c r="S26" s="31">
        <v>173.44432067871094</v>
      </c>
      <c r="T26" s="31">
        <v>268.51263427734375</v>
      </c>
      <c r="U26" s="31">
        <v>366.67462158203125</v>
      </c>
      <c r="V26" s="31">
        <v>482.21484375</v>
      </c>
      <c r="W26" s="31">
        <v>164.83601379394531</v>
      </c>
      <c r="X26" s="85">
        <v>0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833.3657398223877</v>
      </c>
      <c r="G27" s="17">
        <f t="shared" ref="G27:G43" si="6">SUM(I27:P27)</f>
        <v>640.57978248596191</v>
      </c>
      <c r="H27" s="267">
        <f t="shared" si="2"/>
        <v>192.78595733642578</v>
      </c>
      <c r="I27" s="32">
        <v>0</v>
      </c>
      <c r="J27" s="31">
        <v>0</v>
      </c>
      <c r="K27" s="31">
        <v>25.593904495239258</v>
      </c>
      <c r="L27" s="31">
        <v>119.11592102050781</v>
      </c>
      <c r="M27" s="31">
        <v>157.72410583496094</v>
      </c>
      <c r="N27" s="31">
        <v>154.80755615234375</v>
      </c>
      <c r="O27" s="31">
        <v>118.05220794677734</v>
      </c>
      <c r="P27" s="85">
        <v>65.286087036132812</v>
      </c>
      <c r="Q27" s="32">
        <v>0</v>
      </c>
      <c r="R27" s="31">
        <v>0</v>
      </c>
      <c r="S27" s="31">
        <v>5.2843208312988281</v>
      </c>
      <c r="T27" s="31">
        <v>40.381355285644531</v>
      </c>
      <c r="U27" s="31">
        <v>36.198478698730469</v>
      </c>
      <c r="V27" s="31">
        <v>47.095924377441406</v>
      </c>
      <c r="W27" s="31">
        <v>47.911163330078125</v>
      </c>
      <c r="X27" s="85">
        <v>15.914714813232422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1395.8553810119629</v>
      </c>
      <c r="G28" s="17">
        <f t="shared" si="6"/>
        <v>558.05513381958008</v>
      </c>
      <c r="H28" s="267">
        <f t="shared" si="2"/>
        <v>837.80024719238281</v>
      </c>
      <c r="I28" s="32">
        <v>0</v>
      </c>
      <c r="J28" s="31">
        <v>0</v>
      </c>
      <c r="K28" s="31">
        <v>59.584186553955078</v>
      </c>
      <c r="L28" s="31">
        <v>151.1575927734375</v>
      </c>
      <c r="M28" s="31">
        <v>121.06133270263672</v>
      </c>
      <c r="N28" s="31">
        <v>158.15504455566406</v>
      </c>
      <c r="O28" s="31">
        <v>51.388839721679687</v>
      </c>
      <c r="P28" s="85">
        <v>16.708137512207031</v>
      </c>
      <c r="Q28" s="32">
        <v>0</v>
      </c>
      <c r="R28" s="31">
        <v>0</v>
      </c>
      <c r="S28" s="31">
        <v>0</v>
      </c>
      <c r="T28" s="31">
        <v>177.86837768554687</v>
      </c>
      <c r="U28" s="31">
        <v>204.73793029785156</v>
      </c>
      <c r="V28" s="31">
        <v>284.871337890625</v>
      </c>
      <c r="W28" s="31">
        <v>134.11213684082031</v>
      </c>
      <c r="X28" s="85">
        <v>36.210464477539063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1702.2554578781128</v>
      </c>
      <c r="G29" s="17">
        <f t="shared" si="6"/>
        <v>1147.7182216644287</v>
      </c>
      <c r="H29" s="267">
        <f t="shared" si="2"/>
        <v>554.53723621368408</v>
      </c>
      <c r="I29" s="32">
        <v>0</v>
      </c>
      <c r="J29" s="31">
        <v>0</v>
      </c>
      <c r="K29" s="31">
        <v>19.950532913208008</v>
      </c>
      <c r="L29" s="31">
        <v>299.27313232421875</v>
      </c>
      <c r="M29" s="31">
        <v>349.05624389648438</v>
      </c>
      <c r="N29" s="31">
        <v>259.33493041992187</v>
      </c>
      <c r="O29" s="31">
        <v>178.24423217773437</v>
      </c>
      <c r="P29" s="85">
        <v>41.859149932861328</v>
      </c>
      <c r="Q29" s="32">
        <v>0</v>
      </c>
      <c r="R29" s="31">
        <v>0</v>
      </c>
      <c r="S29" s="31">
        <v>10.396904945373535</v>
      </c>
      <c r="T29" s="31">
        <v>94.651939392089844</v>
      </c>
      <c r="U29" s="31">
        <v>131.50338745117187</v>
      </c>
      <c r="V29" s="31">
        <v>158.16505432128906</v>
      </c>
      <c r="W29" s="31">
        <v>140.615966796875</v>
      </c>
      <c r="X29" s="85">
        <v>19.203983306884766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2258.5662717819214</v>
      </c>
      <c r="G30" s="17">
        <f t="shared" si="6"/>
        <v>1086.0047645568848</v>
      </c>
      <c r="H30" s="267">
        <f t="shared" si="2"/>
        <v>1172.5615072250366</v>
      </c>
      <c r="I30" s="32">
        <v>0</v>
      </c>
      <c r="J30" s="31">
        <v>0</v>
      </c>
      <c r="K30" s="31">
        <v>60.771556854248047</v>
      </c>
      <c r="L30" s="31">
        <v>175.24142456054687</v>
      </c>
      <c r="M30" s="31">
        <v>281.26693725585937</v>
      </c>
      <c r="N30" s="31">
        <v>348.0076904296875</v>
      </c>
      <c r="O30" s="31">
        <v>168.2481689453125</v>
      </c>
      <c r="P30" s="85">
        <v>52.468986511230469</v>
      </c>
      <c r="Q30" s="32">
        <v>0</v>
      </c>
      <c r="R30" s="31">
        <v>0</v>
      </c>
      <c r="S30" s="31">
        <v>15.26856517791748</v>
      </c>
      <c r="T30" s="31">
        <v>291.6495361328125</v>
      </c>
      <c r="U30" s="31">
        <v>365.62002563476562</v>
      </c>
      <c r="V30" s="31">
        <v>278.53878784179687</v>
      </c>
      <c r="W30" s="31">
        <v>171.11105346679687</v>
      </c>
      <c r="X30" s="85">
        <v>50.373538970947266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1364.6297016143799</v>
      </c>
      <c r="G31" s="17">
        <f t="shared" si="6"/>
        <v>0</v>
      </c>
      <c r="H31" s="267">
        <f t="shared" si="2"/>
        <v>1364.6297016143799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29.091316223144531</v>
      </c>
      <c r="T31" s="31">
        <v>718.4776611328125</v>
      </c>
      <c r="U31" s="31">
        <v>326.56500244140625</v>
      </c>
      <c r="V31" s="31">
        <v>203.66740417480469</v>
      </c>
      <c r="W31" s="31">
        <v>72.779403686523438</v>
      </c>
      <c r="X31" s="85">
        <v>14.048913955688477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1003.5190162658691</v>
      </c>
      <c r="G32" s="17">
        <f t="shared" si="6"/>
        <v>0</v>
      </c>
      <c r="H32" s="267">
        <f t="shared" si="2"/>
        <v>1003.5190162658691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45.21112060546875</v>
      </c>
      <c r="T32" s="31">
        <v>674.11138916015625</v>
      </c>
      <c r="U32" s="31">
        <v>137.12387084960937</v>
      </c>
      <c r="V32" s="31">
        <v>121.61876678466797</v>
      </c>
      <c r="W32" s="31">
        <v>25.453868865966797</v>
      </c>
      <c r="X32" s="85">
        <v>0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1681.0290126800537</v>
      </c>
      <c r="G33" s="17">
        <f t="shared" si="6"/>
        <v>1040.3713130950928</v>
      </c>
      <c r="H33" s="267">
        <f>SUM(Q33:X33)</f>
        <v>640.65769958496094</v>
      </c>
      <c r="I33" s="32">
        <v>29.167638778686523</v>
      </c>
      <c r="J33" s="31">
        <v>147.06353759765625</v>
      </c>
      <c r="K33" s="31">
        <v>143.40310668945312</v>
      </c>
      <c r="L33" s="31">
        <v>204.21987915039062</v>
      </c>
      <c r="M33" s="31">
        <v>369.67617797851562</v>
      </c>
      <c r="N33" s="31">
        <v>46.179767608642578</v>
      </c>
      <c r="O33" s="31">
        <v>75.578910827636719</v>
      </c>
      <c r="P33" s="85">
        <v>25.082294464111328</v>
      </c>
      <c r="Q33" s="32">
        <v>0</v>
      </c>
      <c r="R33" s="31">
        <v>0</v>
      </c>
      <c r="S33" s="31">
        <v>116.66120910644531</v>
      </c>
      <c r="T33" s="31">
        <v>247.50468444824219</v>
      </c>
      <c r="U33" s="31">
        <v>200.53495788574219</v>
      </c>
      <c r="V33" s="31">
        <v>23.588062286376953</v>
      </c>
      <c r="W33" s="31">
        <v>30.374767303466797</v>
      </c>
      <c r="X33" s="85">
        <v>21.9940185546875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6502.6054954528809</v>
      </c>
      <c r="G34" s="17">
        <f t="shared" si="6"/>
        <v>3724.3194236755371</v>
      </c>
      <c r="H34" s="267">
        <f t="shared" si="2"/>
        <v>2778.2860717773437</v>
      </c>
      <c r="I34" s="32">
        <v>214.10018920898437</v>
      </c>
      <c r="J34" s="31">
        <v>185.42434692382812</v>
      </c>
      <c r="K34" s="31">
        <v>301.74801635742187</v>
      </c>
      <c r="L34" s="31">
        <v>678.88775634765625</v>
      </c>
      <c r="M34" s="31">
        <v>1064.820556640625</v>
      </c>
      <c r="N34" s="31">
        <v>895.08111572265625</v>
      </c>
      <c r="O34" s="31">
        <v>338.06622314453125</v>
      </c>
      <c r="P34" s="85">
        <v>46.191219329833984</v>
      </c>
      <c r="Q34" s="32">
        <v>86.951637268066406</v>
      </c>
      <c r="R34" s="31">
        <v>0</v>
      </c>
      <c r="S34" s="31">
        <v>411.70608520507812</v>
      </c>
      <c r="T34" s="31">
        <v>851.00372314453125</v>
      </c>
      <c r="U34" s="31">
        <v>548.49456787109375</v>
      </c>
      <c r="V34" s="31">
        <v>469.83157348632812</v>
      </c>
      <c r="W34" s="31">
        <v>284.09603881835937</v>
      </c>
      <c r="X34" s="85">
        <v>126.20244598388672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287301.1689453125</v>
      </c>
      <c r="G35" s="17">
        <f t="shared" si="6"/>
        <v>115415.55981445313</v>
      </c>
      <c r="H35" s="267">
        <f t="shared" si="2"/>
        <v>171885.60913085937</v>
      </c>
      <c r="I35" s="32">
        <v>3331.486572265625</v>
      </c>
      <c r="J35" s="31">
        <v>27749.22265625</v>
      </c>
      <c r="K35" s="31">
        <v>10413.05078125</v>
      </c>
      <c r="L35" s="31">
        <v>19496.693359375</v>
      </c>
      <c r="M35" s="31">
        <v>21113.380859375</v>
      </c>
      <c r="N35" s="31">
        <v>16841.935546875</v>
      </c>
      <c r="O35" s="31">
        <v>13666.5595703125</v>
      </c>
      <c r="P35" s="85">
        <v>2803.23046875</v>
      </c>
      <c r="Q35" s="32">
        <v>8904.47265625</v>
      </c>
      <c r="R35" s="31">
        <v>16876.42578125</v>
      </c>
      <c r="S35" s="31">
        <v>49389.27734375</v>
      </c>
      <c r="T35" s="31">
        <v>49332.33203125</v>
      </c>
      <c r="U35" s="31">
        <v>22366.638671875</v>
      </c>
      <c r="V35" s="31">
        <v>11118.814453125</v>
      </c>
      <c r="W35" s="31">
        <v>11188.529296875</v>
      </c>
      <c r="X35" s="85">
        <v>2709.118896484375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19530.73811340332</v>
      </c>
      <c r="G37" s="17">
        <f t="shared" si="6"/>
        <v>8985.9173736572266</v>
      </c>
      <c r="H37" s="267">
        <f t="shared" si="2"/>
        <v>10544.820739746094</v>
      </c>
      <c r="I37" s="32">
        <v>581.3218994140625</v>
      </c>
      <c r="J37" s="31">
        <v>3847.2705078125</v>
      </c>
      <c r="K37" s="31">
        <v>0</v>
      </c>
      <c r="L37" s="31">
        <v>3513.646484375</v>
      </c>
      <c r="M37" s="31">
        <v>0</v>
      </c>
      <c r="N37" s="31">
        <v>875.2928466796875</v>
      </c>
      <c r="O37" s="31">
        <v>0</v>
      </c>
      <c r="P37" s="85">
        <v>168.38563537597656</v>
      </c>
      <c r="Q37" s="32">
        <v>540.94195556640625</v>
      </c>
      <c r="R37" s="31">
        <v>3721.668212890625</v>
      </c>
      <c r="S37" s="31">
        <v>1615.93115234375</v>
      </c>
      <c r="T37" s="31">
        <v>2748.43505859375</v>
      </c>
      <c r="U37" s="31">
        <v>1197.759521484375</v>
      </c>
      <c r="V37" s="31">
        <v>720.0848388671875</v>
      </c>
      <c r="W37" s="31">
        <v>0</v>
      </c>
      <c r="X37" s="85">
        <v>0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1138341.5888061523</v>
      </c>
      <c r="G38" s="17">
        <f t="shared" si="6"/>
        <v>552298.26525878906</v>
      </c>
      <c r="H38" s="267">
        <f t="shared" si="2"/>
        <v>586043.32354736328</v>
      </c>
      <c r="I38" s="32">
        <v>54059.6953125</v>
      </c>
      <c r="J38" s="31">
        <v>99653.65625</v>
      </c>
      <c r="K38" s="31">
        <v>90726.1796875</v>
      </c>
      <c r="L38" s="31">
        <v>169637.1875</v>
      </c>
      <c r="M38" s="31">
        <v>97755.3125</v>
      </c>
      <c r="N38" s="31">
        <v>32731.76953125</v>
      </c>
      <c r="O38" s="31">
        <v>7243.68701171875</v>
      </c>
      <c r="P38" s="85">
        <v>490.7774658203125</v>
      </c>
      <c r="Q38" s="32">
        <v>9933.2412109375</v>
      </c>
      <c r="R38" s="31">
        <v>132286.09375</v>
      </c>
      <c r="S38" s="31">
        <v>102434.2265625</v>
      </c>
      <c r="T38" s="31">
        <v>145964.890625</v>
      </c>
      <c r="U38" s="31">
        <v>131873.578125</v>
      </c>
      <c r="V38" s="31">
        <v>58964.72265625</v>
      </c>
      <c r="W38" s="31">
        <v>4106.16162109375</v>
      </c>
      <c r="X38" s="85">
        <v>480.40899658203125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991048.91650390625</v>
      </c>
      <c r="G39" s="17">
        <f t="shared" si="6"/>
        <v>268689.59375</v>
      </c>
      <c r="H39" s="267">
        <f t="shared" si="2"/>
        <v>722359.32275390625</v>
      </c>
      <c r="I39" s="32">
        <v>28724.49609375</v>
      </c>
      <c r="J39" s="31">
        <v>0</v>
      </c>
      <c r="K39" s="31">
        <v>0</v>
      </c>
      <c r="L39" s="31">
        <v>0</v>
      </c>
      <c r="M39" s="31">
        <v>109303.71875</v>
      </c>
      <c r="N39" s="31">
        <v>81853</v>
      </c>
      <c r="O39" s="31">
        <v>48808.37890625</v>
      </c>
      <c r="P39" s="85">
        <v>0</v>
      </c>
      <c r="Q39" s="32">
        <v>5857.70556640625</v>
      </c>
      <c r="R39" s="31">
        <v>0</v>
      </c>
      <c r="S39" s="31">
        <v>0</v>
      </c>
      <c r="T39" s="31">
        <v>256940.46875</v>
      </c>
      <c r="U39" s="31">
        <v>0</v>
      </c>
      <c r="V39" s="31">
        <v>265872.15625</v>
      </c>
      <c r="W39" s="31">
        <v>145954.90625</v>
      </c>
      <c r="X39" s="85">
        <v>47734.0859375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751145.9931640625</v>
      </c>
      <c r="G40" s="17">
        <f t="shared" si="6"/>
        <v>307487.12841796875</v>
      </c>
      <c r="H40" s="267">
        <f t="shared" si="2"/>
        <v>443658.86474609375</v>
      </c>
      <c r="I40" s="32">
        <v>0</v>
      </c>
      <c r="J40" s="31">
        <v>0</v>
      </c>
      <c r="K40" s="31">
        <v>0</v>
      </c>
      <c r="L40" s="31">
        <v>246093.25</v>
      </c>
      <c r="M40" s="31">
        <v>0</v>
      </c>
      <c r="N40" s="31">
        <v>42099.7109375</v>
      </c>
      <c r="O40" s="31">
        <v>16476.015625</v>
      </c>
      <c r="P40" s="85">
        <v>2818.15185546875</v>
      </c>
      <c r="Q40" s="32">
        <v>0</v>
      </c>
      <c r="R40" s="31">
        <v>0</v>
      </c>
      <c r="S40" s="31">
        <v>228683.40625</v>
      </c>
      <c r="T40" s="31">
        <v>89722.3828125</v>
      </c>
      <c r="U40" s="31">
        <v>67461.703125</v>
      </c>
      <c r="V40" s="31">
        <v>34895.51953125</v>
      </c>
      <c r="W40" s="31">
        <v>15145.6943359375</v>
      </c>
      <c r="X40" s="85">
        <v>7750.15869140625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1984.1915397644043</v>
      </c>
      <c r="G42" s="17">
        <f t="shared" si="6"/>
        <v>529.41386795043945</v>
      </c>
      <c r="H42" s="267">
        <f t="shared" si="2"/>
        <v>1454.7776718139648</v>
      </c>
      <c r="I42" s="32">
        <v>0</v>
      </c>
      <c r="J42" s="31">
        <v>0</v>
      </c>
      <c r="K42" s="31">
        <v>0</v>
      </c>
      <c r="L42" s="31">
        <v>0</v>
      </c>
      <c r="M42" s="31">
        <v>338.86166381835937</v>
      </c>
      <c r="N42" s="31">
        <v>139.01286315917969</v>
      </c>
      <c r="O42" s="31">
        <v>51.539340972900391</v>
      </c>
      <c r="P42" s="85">
        <v>0</v>
      </c>
      <c r="Q42" s="32">
        <v>0</v>
      </c>
      <c r="R42" s="31">
        <v>1047.2325439453125</v>
      </c>
      <c r="S42" s="31">
        <v>0</v>
      </c>
      <c r="T42" s="31">
        <v>329.3427734375</v>
      </c>
      <c r="U42" s="31">
        <v>0</v>
      </c>
      <c r="V42" s="31">
        <v>78.202354431152344</v>
      </c>
      <c r="W42" s="31">
        <v>0</v>
      </c>
      <c r="X42" s="85">
        <v>0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185854.00210571289</v>
      </c>
      <c r="G43" s="17">
        <f t="shared" si="6"/>
        <v>87156.664459228516</v>
      </c>
      <c r="H43" s="267">
        <f t="shared" si="2"/>
        <v>98697.337646484375</v>
      </c>
      <c r="I43" s="32">
        <v>0</v>
      </c>
      <c r="J43" s="31">
        <v>263.71524047851562</v>
      </c>
      <c r="K43" s="31">
        <v>2818.61865234375</v>
      </c>
      <c r="L43" s="31">
        <v>19840.140625</v>
      </c>
      <c r="M43" s="31">
        <v>24596.48828125</v>
      </c>
      <c r="N43" s="31">
        <v>21812.4375</v>
      </c>
      <c r="O43" s="31">
        <v>13410.4140625</v>
      </c>
      <c r="P43" s="85">
        <v>4414.85009765625</v>
      </c>
      <c r="Q43" s="32">
        <v>0</v>
      </c>
      <c r="R43" s="31">
        <v>0</v>
      </c>
      <c r="S43" s="31">
        <v>2579.232177734375</v>
      </c>
      <c r="T43" s="31">
        <v>21578.56640625</v>
      </c>
      <c r="U43" s="31">
        <v>27008.091796875</v>
      </c>
      <c r="V43" s="31">
        <v>21343.82421875</v>
      </c>
      <c r="W43" s="31">
        <v>19330.048828125</v>
      </c>
      <c r="X43" s="85">
        <v>6857.57421875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108522.09693527222</v>
      </c>
      <c r="G44" s="17">
        <f t="shared" si="4"/>
        <v>47899.142417907715</v>
      </c>
      <c r="H44" s="267">
        <f t="shared" si="2"/>
        <v>60622.954517364502</v>
      </c>
      <c r="I44" s="32">
        <v>66.084800720214844</v>
      </c>
      <c r="J44" s="31">
        <v>0</v>
      </c>
      <c r="K44" s="31">
        <v>1408.1708984375</v>
      </c>
      <c r="L44" s="31">
        <v>6855.3994140625</v>
      </c>
      <c r="M44" s="31">
        <v>9122.107421875</v>
      </c>
      <c r="N44" s="31">
        <v>13026.0341796875</v>
      </c>
      <c r="O44" s="31">
        <v>12726.2421875</v>
      </c>
      <c r="P44" s="85">
        <v>4695.103515625</v>
      </c>
      <c r="Q44" s="32">
        <v>33.186939239501953</v>
      </c>
      <c r="R44" s="31">
        <v>939.56298828125</v>
      </c>
      <c r="S44" s="31">
        <v>1673.5458984375</v>
      </c>
      <c r="T44" s="31">
        <v>9548.4736328125</v>
      </c>
      <c r="U44" s="31">
        <v>11145.3173828125</v>
      </c>
      <c r="V44" s="31">
        <v>15901.91796875</v>
      </c>
      <c r="W44" s="31">
        <v>15782.6826171875</v>
      </c>
      <c r="X44" s="85">
        <v>5598.26708984375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457763.029296875</v>
      </c>
      <c r="G45" s="17">
        <f t="shared" si="4"/>
        <v>219768.53955078125</v>
      </c>
      <c r="H45" s="267">
        <f t="shared" si="2"/>
        <v>237994.48974609375</v>
      </c>
      <c r="I45" s="32">
        <v>5523.49951171875</v>
      </c>
      <c r="J45" s="31">
        <v>15551.37890625</v>
      </c>
      <c r="K45" s="31">
        <v>19052.71484375</v>
      </c>
      <c r="L45" s="31">
        <v>27470.033203125</v>
      </c>
      <c r="M45" s="31">
        <v>52743.85546875</v>
      </c>
      <c r="N45" s="31">
        <v>60791.43359375</v>
      </c>
      <c r="O45" s="31">
        <v>30458.328125</v>
      </c>
      <c r="P45" s="85">
        <v>8177.2958984375</v>
      </c>
      <c r="Q45" s="32">
        <v>2495.72314453125</v>
      </c>
      <c r="R45" s="31">
        <v>58830.625</v>
      </c>
      <c r="S45" s="31">
        <v>23122.421875</v>
      </c>
      <c r="T45" s="31">
        <v>42753.8828125</v>
      </c>
      <c r="U45" s="31">
        <v>35734.27734375</v>
      </c>
      <c r="V45" s="31">
        <v>45654.64453125</v>
      </c>
      <c r="W45" s="31">
        <v>23647.037109375</v>
      </c>
      <c r="X45" s="85">
        <v>5755.8779296875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14264.183120727539</v>
      </c>
      <c r="G47" s="17">
        <f t="shared" si="4"/>
        <v>6141.9398803710937</v>
      </c>
      <c r="H47" s="267">
        <f t="shared" si="2"/>
        <v>8122.2432403564453</v>
      </c>
      <c r="I47" s="32">
        <v>0</v>
      </c>
      <c r="J47" s="31">
        <v>0</v>
      </c>
      <c r="K47" s="31">
        <v>463.88473510742187</v>
      </c>
      <c r="L47" s="31">
        <v>1313.3565673828125</v>
      </c>
      <c r="M47" s="31">
        <v>2105.05517578125</v>
      </c>
      <c r="N47" s="31">
        <v>1264.3394775390625</v>
      </c>
      <c r="O47" s="31">
        <v>609.538818359375</v>
      </c>
      <c r="P47" s="85">
        <v>385.76510620117187</v>
      </c>
      <c r="Q47" s="32">
        <v>0</v>
      </c>
      <c r="R47" s="31">
        <v>0</v>
      </c>
      <c r="S47" s="31">
        <v>1148.3974609375</v>
      </c>
      <c r="T47" s="31">
        <v>793.828125</v>
      </c>
      <c r="U47" s="31">
        <v>3230.751708984375</v>
      </c>
      <c r="V47" s="31">
        <v>1596.2227783203125</v>
      </c>
      <c r="W47" s="31">
        <v>1158.5325927734375</v>
      </c>
      <c r="X47" s="85">
        <v>194.51057434082031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122381.16862487793</v>
      </c>
      <c r="G48" s="17">
        <f t="shared" si="4"/>
        <v>87623.355407714844</v>
      </c>
      <c r="H48" s="267">
        <f t="shared" si="2"/>
        <v>34757.813217163086</v>
      </c>
      <c r="I48" s="32">
        <v>2370.071044921875</v>
      </c>
      <c r="J48" s="31">
        <v>875.45831298828125</v>
      </c>
      <c r="K48" s="31">
        <v>22052.341796875</v>
      </c>
      <c r="L48" s="31">
        <v>43065.9140625</v>
      </c>
      <c r="M48" s="31">
        <v>11180.359375</v>
      </c>
      <c r="N48" s="31">
        <v>6450.88720703125</v>
      </c>
      <c r="O48" s="31">
        <v>1391.4610595703125</v>
      </c>
      <c r="P48" s="85">
        <v>236.862548828125</v>
      </c>
      <c r="Q48" s="32">
        <v>915.01544189453125</v>
      </c>
      <c r="R48" s="31">
        <v>1133.572998046875</v>
      </c>
      <c r="S48" s="31">
        <v>10490.130859375</v>
      </c>
      <c r="T48" s="31">
        <v>14636.7978515625</v>
      </c>
      <c r="U48" s="31">
        <v>4200.95751953125</v>
      </c>
      <c r="V48" s="31">
        <v>2446.6982421875</v>
      </c>
      <c r="W48" s="31">
        <v>715.45361328125</v>
      </c>
      <c r="X48" s="85">
        <v>219.18669128417969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16638.697486877441</v>
      </c>
      <c r="G49" s="17">
        <f t="shared" si="4"/>
        <v>8510.5731735229492</v>
      </c>
      <c r="H49" s="267">
        <f t="shared" si="2"/>
        <v>8128.1243133544922</v>
      </c>
      <c r="I49" s="32">
        <v>435.8441162109375</v>
      </c>
      <c r="J49" s="31">
        <v>382.29324340820312</v>
      </c>
      <c r="K49" s="31">
        <v>641.83673095703125</v>
      </c>
      <c r="L49" s="31">
        <v>3282.481689453125</v>
      </c>
      <c r="M49" s="31">
        <v>1577.8582763671875</v>
      </c>
      <c r="N49" s="31">
        <v>1371.902587890625</v>
      </c>
      <c r="O49" s="31">
        <v>694.2589111328125</v>
      </c>
      <c r="P49" s="85">
        <v>124.09761810302734</v>
      </c>
      <c r="Q49" s="32">
        <v>300.91751098632812</v>
      </c>
      <c r="R49" s="31">
        <v>1622.06005859375</v>
      </c>
      <c r="S49" s="31">
        <v>1608.55810546875</v>
      </c>
      <c r="T49" s="31">
        <v>2007.673583984375</v>
      </c>
      <c r="U49" s="31">
        <v>1057.1981201171875</v>
      </c>
      <c r="V49" s="31">
        <v>943.163330078125</v>
      </c>
      <c r="W49" s="31">
        <v>420.7386474609375</v>
      </c>
      <c r="X49" s="85">
        <v>167.81495666503906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107608.82073402405</v>
      </c>
      <c r="G51" s="17">
        <f t="shared" si="4"/>
        <v>57965.129329681396</v>
      </c>
      <c r="H51" s="267">
        <f t="shared" si="2"/>
        <v>49643.691404342651</v>
      </c>
      <c r="I51" s="32">
        <v>46.665828704833984</v>
      </c>
      <c r="J51" s="31">
        <v>1271.2894287109375</v>
      </c>
      <c r="K51" s="31">
        <v>4781.76171875</v>
      </c>
      <c r="L51" s="31">
        <v>16260.2255859375</v>
      </c>
      <c r="M51" s="31">
        <v>11841.3759765625</v>
      </c>
      <c r="N51" s="31">
        <v>12232.515625</v>
      </c>
      <c r="O51" s="31">
        <v>8227.03515625</v>
      </c>
      <c r="P51" s="85">
        <v>3304.260009765625</v>
      </c>
      <c r="Q51" s="32">
        <v>17.723814010620117</v>
      </c>
      <c r="R51" s="31">
        <v>634.56976318359375</v>
      </c>
      <c r="S51" s="31">
        <v>6280.4404296875</v>
      </c>
      <c r="T51" s="31">
        <v>18825.560546875</v>
      </c>
      <c r="U51" s="31">
        <v>9362.478515625</v>
      </c>
      <c r="V51" s="31">
        <v>7270.130859375</v>
      </c>
      <c r="W51" s="31">
        <v>5685.552734375</v>
      </c>
      <c r="X51" s="85">
        <v>1567.2347412109375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153796.54648971558</v>
      </c>
      <c r="G52" s="17">
        <f t="shared" si="4"/>
        <v>35283.125408172607</v>
      </c>
      <c r="H52" s="267">
        <f>SUM(Q52:X52)</f>
        <v>118513.42108154297</v>
      </c>
      <c r="I52" s="32">
        <v>53.649089813232422</v>
      </c>
      <c r="J52" s="31">
        <v>541.70166015625</v>
      </c>
      <c r="K52" s="31">
        <v>0</v>
      </c>
      <c r="L52" s="31">
        <v>7487.2158203125</v>
      </c>
      <c r="M52" s="31">
        <v>9241.57421875</v>
      </c>
      <c r="N52" s="31">
        <v>12782.5634765625</v>
      </c>
      <c r="O52" s="31">
        <v>3808.273193359375</v>
      </c>
      <c r="P52" s="85">
        <v>1368.14794921875</v>
      </c>
      <c r="Q52" s="32">
        <v>74.093414306640625</v>
      </c>
      <c r="R52" s="31">
        <v>0</v>
      </c>
      <c r="S52" s="31">
        <v>34164.34765625</v>
      </c>
      <c r="T52" s="31">
        <v>67054.46875</v>
      </c>
      <c r="U52" s="31">
        <v>11625.515625</v>
      </c>
      <c r="V52" s="31">
        <v>4233.7607421875</v>
      </c>
      <c r="W52" s="31">
        <v>1124.5277099609375</v>
      </c>
      <c r="X52" s="85">
        <v>236.70718383789062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100643.46411132812</v>
      </c>
      <c r="G53" s="17">
        <f>SUM(I53:P53)</f>
        <v>53209.816650390625</v>
      </c>
      <c r="H53" s="267">
        <f>SUM(Q53:X53)</f>
        <v>47433.6474609375</v>
      </c>
      <c r="I53" s="32">
        <v>2154.70458984375</v>
      </c>
      <c r="J53" s="31">
        <v>20459.279296875</v>
      </c>
      <c r="K53" s="31">
        <v>23383.8359375</v>
      </c>
      <c r="L53" s="31">
        <v>0</v>
      </c>
      <c r="M53" s="31">
        <v>0</v>
      </c>
      <c r="N53" s="31">
        <v>5684.54931640625</v>
      </c>
      <c r="O53" s="31">
        <v>0</v>
      </c>
      <c r="P53" s="85">
        <v>1527.447509765625</v>
      </c>
      <c r="Q53" s="32">
        <v>1326.75</v>
      </c>
      <c r="R53" s="31">
        <v>17266.29296875</v>
      </c>
      <c r="S53" s="31">
        <v>20453.275390625</v>
      </c>
      <c r="T53" s="31">
        <v>8387.3291015625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401053.57141304016</v>
      </c>
      <c r="G54" s="54">
        <f>SUM(G55:G61)</f>
        <v>260202.0749874115</v>
      </c>
      <c r="H54" s="265">
        <f>SUM(H55:H61)</f>
        <v>140851.49642562866</v>
      </c>
      <c r="I54" s="55">
        <f>SUM(I55:I61)</f>
        <v>2141.0553970336914</v>
      </c>
      <c r="J54" s="56">
        <f t="shared" ref="J54:X54" si="7">SUM(J55:J61)</f>
        <v>16536.144716262817</v>
      </c>
      <c r="K54" s="56">
        <f t="shared" si="7"/>
        <v>54186.859893798828</v>
      </c>
      <c r="L54" s="56">
        <f t="shared" si="7"/>
        <v>95430.2978515625</v>
      </c>
      <c r="M54" s="56">
        <f>SUM(M55:M61)</f>
        <v>51127.693420410156</v>
      </c>
      <c r="N54" s="56">
        <f t="shared" si="7"/>
        <v>23879.776107788086</v>
      </c>
      <c r="O54" s="56">
        <f t="shared" si="7"/>
        <v>11521.144653320313</v>
      </c>
      <c r="P54" s="275">
        <f>SUM(P55:P61)</f>
        <v>5379.1029472351074</v>
      </c>
      <c r="Q54" s="55">
        <f t="shared" si="7"/>
        <v>2609.323657989502</v>
      </c>
      <c r="R54" s="56">
        <f t="shared" si="7"/>
        <v>8362.3153076171875</v>
      </c>
      <c r="S54" s="56">
        <f t="shared" si="7"/>
        <v>25637.580169677734</v>
      </c>
      <c r="T54" s="56">
        <f t="shared" si="7"/>
        <v>45219.138000488281</v>
      </c>
      <c r="U54" s="56">
        <f t="shared" si="7"/>
        <v>17734.482238769531</v>
      </c>
      <c r="V54" s="56">
        <f t="shared" si="7"/>
        <v>18943.139602661133</v>
      </c>
      <c r="W54" s="56">
        <f t="shared" si="7"/>
        <v>13703.659370422363</v>
      </c>
      <c r="X54" s="275">
        <f t="shared" si="7"/>
        <v>8641.8580780029297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88665.838882446289</v>
      </c>
      <c r="G55" s="17">
        <f t="shared" si="4"/>
        <v>66449.90315246582</v>
      </c>
      <c r="H55" s="267">
        <f t="shared" si="2"/>
        <v>22215.935729980469</v>
      </c>
      <c r="I55" s="277">
        <v>28.041091918945313</v>
      </c>
      <c r="J55" s="33">
        <v>935.9849853515625</v>
      </c>
      <c r="K55" s="33">
        <v>10317.455078125</v>
      </c>
      <c r="L55" s="33">
        <v>25852.478515625</v>
      </c>
      <c r="M55" s="33">
        <v>16758.001953125</v>
      </c>
      <c r="N55" s="33">
        <v>8046.95556640625</v>
      </c>
      <c r="O55" s="33">
        <v>3280.710693359375</v>
      </c>
      <c r="P55" s="85">
        <v>1230.2752685546875</v>
      </c>
      <c r="Q55" s="277">
        <v>0</v>
      </c>
      <c r="R55" s="33">
        <v>425.15948486328125</v>
      </c>
      <c r="S55" s="33">
        <v>1816.72216796875</v>
      </c>
      <c r="T55" s="33">
        <v>8602.0341796875</v>
      </c>
      <c r="U55" s="33">
        <v>3650.770263671875</v>
      </c>
      <c r="V55" s="33">
        <v>4301.68310546875</v>
      </c>
      <c r="W55" s="33">
        <v>1359.0609130859375</v>
      </c>
      <c r="X55" s="280">
        <v>2060.505615234375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125575.40606689453</v>
      </c>
      <c r="G56" s="17">
        <f t="shared" si="4"/>
        <v>83231.295104980469</v>
      </c>
      <c r="H56" s="267">
        <f t="shared" si="2"/>
        <v>42344.110961914063</v>
      </c>
      <c r="I56" s="277">
        <v>469.00042724609375</v>
      </c>
      <c r="J56" s="33">
        <v>3673.498291015625</v>
      </c>
      <c r="K56" s="33">
        <v>21578.306640625</v>
      </c>
      <c r="L56" s="33">
        <v>33248.515625</v>
      </c>
      <c r="M56" s="33">
        <v>9555.7275390625</v>
      </c>
      <c r="N56" s="33">
        <v>6828.6201171875</v>
      </c>
      <c r="O56" s="33">
        <v>5397.4404296875</v>
      </c>
      <c r="P56" s="85">
        <v>2480.18603515625</v>
      </c>
      <c r="Q56" s="277">
        <v>1141.4627685546875</v>
      </c>
      <c r="R56" s="33">
        <v>0</v>
      </c>
      <c r="S56" s="33">
        <v>4934.61474609375</v>
      </c>
      <c r="T56" s="33">
        <v>13577.3134765625</v>
      </c>
      <c r="U56" s="33">
        <v>2745.560791015625</v>
      </c>
      <c r="V56" s="33">
        <v>7420.0595703125</v>
      </c>
      <c r="W56" s="33">
        <v>8053.84130859375</v>
      </c>
      <c r="X56" s="280">
        <v>4471.25830078125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3454.5783081054687</v>
      </c>
      <c r="G57" s="17">
        <f t="shared" si="4"/>
        <v>1846.9813270568848</v>
      </c>
      <c r="H57" s="267">
        <f t="shared" si="2"/>
        <v>1607.596981048584</v>
      </c>
      <c r="I57" s="277">
        <v>37.093978881835937</v>
      </c>
      <c r="J57" s="33">
        <v>106.05721282958984</v>
      </c>
      <c r="K57" s="33">
        <v>308.09243774414062</v>
      </c>
      <c r="L57" s="33">
        <v>521.103271484375</v>
      </c>
      <c r="M57" s="33">
        <v>601.63507080078125</v>
      </c>
      <c r="N57" s="33">
        <v>147.98509216308594</v>
      </c>
      <c r="O57" s="33">
        <v>105.36557006835937</v>
      </c>
      <c r="P57" s="85">
        <v>19.648693084716797</v>
      </c>
      <c r="Q57" s="277">
        <v>35.167057037353516</v>
      </c>
      <c r="R57" s="33">
        <v>133.05741882324219</v>
      </c>
      <c r="S57" s="33">
        <v>316.38516235351562</v>
      </c>
      <c r="T57" s="33">
        <v>562.89056396484375</v>
      </c>
      <c r="U57" s="33">
        <v>229.06939697265625</v>
      </c>
      <c r="V57" s="33">
        <v>128.97956848144531</v>
      </c>
      <c r="W57" s="33">
        <v>81.002861022949219</v>
      </c>
      <c r="X57" s="280">
        <v>121.04495239257812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57881.505157470703</v>
      </c>
      <c r="G58" s="17">
        <f t="shared" si="4"/>
        <v>29889.021301269531</v>
      </c>
      <c r="H58" s="267">
        <f t="shared" si="2"/>
        <v>27992.483856201172</v>
      </c>
      <c r="I58" s="277">
        <v>639.17364501953125</v>
      </c>
      <c r="J58" s="33">
        <v>5929.0966796875</v>
      </c>
      <c r="K58" s="33">
        <v>7147.296875</v>
      </c>
      <c r="L58" s="33">
        <v>9985.2265625</v>
      </c>
      <c r="M58" s="33">
        <v>5165.75830078125</v>
      </c>
      <c r="N58" s="33">
        <v>698.53997802734375</v>
      </c>
      <c r="O58" s="33">
        <v>0</v>
      </c>
      <c r="P58" s="85">
        <v>323.92926025390625</v>
      </c>
      <c r="Q58" s="277">
        <v>499.01852416992187</v>
      </c>
      <c r="R58" s="33">
        <v>5926.22705078125</v>
      </c>
      <c r="S58" s="33">
        <v>8970.13671875</v>
      </c>
      <c r="T58" s="33">
        <v>7896.201171875</v>
      </c>
      <c r="U58" s="33">
        <v>3468.25146484375</v>
      </c>
      <c r="V58" s="33">
        <v>707.36260986328125</v>
      </c>
      <c r="W58" s="33">
        <v>0</v>
      </c>
      <c r="X58" s="280">
        <v>525.28631591796875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10683.330041885376</v>
      </c>
      <c r="G59" s="17">
        <f t="shared" si="4"/>
        <v>5734.37912940979</v>
      </c>
      <c r="H59" s="267">
        <f t="shared" si="2"/>
        <v>4948.9509124755859</v>
      </c>
      <c r="I59" s="277">
        <v>0</v>
      </c>
      <c r="J59" s="33">
        <v>26.140970230102539</v>
      </c>
      <c r="K59" s="33">
        <v>821.9510498046875</v>
      </c>
      <c r="L59" s="33">
        <v>2129.880615234375</v>
      </c>
      <c r="M59" s="33">
        <v>1179.9730224609375</v>
      </c>
      <c r="N59" s="33">
        <v>1135.2557373046875</v>
      </c>
      <c r="O59" s="33">
        <v>350.02615356445312</v>
      </c>
      <c r="P59" s="85">
        <v>91.151580810546875</v>
      </c>
      <c r="Q59" s="277">
        <v>0</v>
      </c>
      <c r="R59" s="33">
        <v>185.09156799316406</v>
      </c>
      <c r="S59" s="33">
        <v>932.06109619140625</v>
      </c>
      <c r="T59" s="33">
        <v>1882.3851318359375</v>
      </c>
      <c r="U59" s="33">
        <v>1301.5177001953125</v>
      </c>
      <c r="V59" s="33">
        <v>417.93023681640625</v>
      </c>
      <c r="W59" s="33">
        <v>150.36573791503906</v>
      </c>
      <c r="X59" s="280">
        <v>79.599441528320313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12310.524833679199</v>
      </c>
      <c r="G60" s="17">
        <f t="shared" si="4"/>
        <v>8903.1611709594727</v>
      </c>
      <c r="H60" s="267">
        <f t="shared" si="2"/>
        <v>3407.3636627197266</v>
      </c>
      <c r="I60" s="277">
        <v>125.10654449462891</v>
      </c>
      <c r="J60" s="33">
        <v>892.3167724609375</v>
      </c>
      <c r="K60" s="33">
        <v>2623.5556640625</v>
      </c>
      <c r="L60" s="33">
        <v>3705.48583984375</v>
      </c>
      <c r="M60" s="33">
        <v>1264.2928466796875</v>
      </c>
      <c r="N60" s="33">
        <v>292.40350341796875</v>
      </c>
      <c r="O60" s="33">
        <v>0</v>
      </c>
      <c r="P60" s="85">
        <v>0</v>
      </c>
      <c r="Q60" s="277">
        <v>196.63673400878906</v>
      </c>
      <c r="R60" s="33">
        <v>0</v>
      </c>
      <c r="S60" s="33">
        <v>1659.9215087890625</v>
      </c>
      <c r="T60" s="33">
        <v>0</v>
      </c>
      <c r="U60" s="33">
        <v>1233.8004150390625</v>
      </c>
      <c r="V60" s="33">
        <v>0</v>
      </c>
      <c r="W60" s="33">
        <v>317.0050048828125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102482.38812255859</v>
      </c>
      <c r="G61" s="17">
        <f t="shared" si="4"/>
        <v>64147.333801269531</v>
      </c>
      <c r="H61" s="267">
        <f t="shared" si="2"/>
        <v>38335.054321289063</v>
      </c>
      <c r="I61" s="277">
        <v>842.63970947265625</v>
      </c>
      <c r="J61" s="33">
        <v>4973.0498046875</v>
      </c>
      <c r="K61" s="33">
        <v>11390.2021484375</v>
      </c>
      <c r="L61" s="33">
        <v>19987.607421875</v>
      </c>
      <c r="M61" s="33">
        <v>16602.3046875</v>
      </c>
      <c r="N61" s="33">
        <v>6730.01611328125</v>
      </c>
      <c r="O61" s="33">
        <v>2387.601806640625</v>
      </c>
      <c r="P61" s="85">
        <v>1233.912109375</v>
      </c>
      <c r="Q61" s="277">
        <v>737.03857421875</v>
      </c>
      <c r="R61" s="33">
        <v>1692.77978515625</v>
      </c>
      <c r="S61" s="33">
        <v>7007.73876953125</v>
      </c>
      <c r="T61" s="33">
        <v>12698.3134765625</v>
      </c>
      <c r="U61" s="33">
        <v>5105.51220703125</v>
      </c>
      <c r="V61" s="33">
        <v>5967.12451171875</v>
      </c>
      <c r="W61" s="33">
        <v>3742.383544921875</v>
      </c>
      <c r="X61" s="280">
        <v>1384.1634521484375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458706.51831054688</v>
      </c>
      <c r="G62" s="97">
        <f t="shared" si="4"/>
        <v>186058.40649414063</v>
      </c>
      <c r="H62" s="269">
        <f>SUM(Q62:X62)</f>
        <v>272648.11181640625</v>
      </c>
      <c r="I62" s="98">
        <v>1363.002197265625</v>
      </c>
      <c r="J62" s="94">
        <v>19252.51171875</v>
      </c>
      <c r="K62" s="94">
        <v>28296.11328125</v>
      </c>
      <c r="L62" s="94">
        <v>14595.1904296875</v>
      </c>
      <c r="M62" s="94">
        <v>13829.2587890625</v>
      </c>
      <c r="N62" s="94">
        <v>23773.65625</v>
      </c>
      <c r="O62" s="94">
        <v>55818.48046875</v>
      </c>
      <c r="P62" s="95">
        <v>29130.193359375</v>
      </c>
      <c r="Q62" s="98">
        <v>2696.24462890625</v>
      </c>
      <c r="R62" s="94">
        <v>17658.2265625</v>
      </c>
      <c r="S62" s="94">
        <v>19567.30078125</v>
      </c>
      <c r="T62" s="94">
        <v>35632.84375</v>
      </c>
      <c r="U62" s="94">
        <v>11203.078125</v>
      </c>
      <c r="V62" s="94">
        <v>48076.359375</v>
      </c>
      <c r="W62" s="94">
        <v>89806.28125</v>
      </c>
      <c r="X62" s="95">
        <v>48007.77734375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172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37096.260999999999</v>
      </c>
      <c r="G6" s="60">
        <f>SUM(I6:P6)</f>
        <v>19199.165000000001</v>
      </c>
      <c r="H6" s="263">
        <f>SUM(Q6:X6)</f>
        <v>17897.095999999998</v>
      </c>
      <c r="I6" s="61">
        <v>2125.373</v>
      </c>
      <c r="J6" s="62">
        <v>4310.0540000000001</v>
      </c>
      <c r="K6" s="62">
        <v>5072.4390000000003</v>
      </c>
      <c r="L6" s="62">
        <v>4747.6139999999996</v>
      </c>
      <c r="M6" s="62">
        <v>1434.0029999999999</v>
      </c>
      <c r="N6" s="62">
        <v>1055.992</v>
      </c>
      <c r="O6" s="62">
        <v>357.61399999999998</v>
      </c>
      <c r="P6" s="271">
        <v>96.075999999999993</v>
      </c>
      <c r="Q6" s="61">
        <v>1949.279</v>
      </c>
      <c r="R6" s="62">
        <v>4054.0859999999998</v>
      </c>
      <c r="S6" s="62">
        <v>4613.3130000000001</v>
      </c>
      <c r="T6" s="62">
        <v>4319.5029999999997</v>
      </c>
      <c r="U6" s="62">
        <v>1454.163</v>
      </c>
      <c r="V6" s="62">
        <v>1037.83</v>
      </c>
      <c r="W6" s="62">
        <v>365.16300000000001</v>
      </c>
      <c r="X6" s="271">
        <v>103.759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3510978.1807165146</v>
      </c>
      <c r="G9" s="50">
        <f>SUM(I9:P9)</f>
        <v>1853954.6688218117</v>
      </c>
      <c r="H9" s="264">
        <f>SUM(Q9:X9)</f>
        <v>1657023.5118947029</v>
      </c>
      <c r="I9" s="51">
        <f t="shared" ref="I9:X9" si="0">I10+I24+I54+I62</f>
        <v>78720.387831449509</v>
      </c>
      <c r="J9" s="52">
        <f t="shared" si="0"/>
        <v>727346.6424446106</v>
      </c>
      <c r="K9" s="52">
        <f t="shared" si="0"/>
        <v>310823.51315307617</v>
      </c>
      <c r="L9" s="52">
        <f t="shared" si="0"/>
        <v>155914.891040802</v>
      </c>
      <c r="M9" s="52">
        <f t="shared" si="0"/>
        <v>97580.497385025024</v>
      </c>
      <c r="N9" s="52">
        <f t="shared" si="0"/>
        <v>305523.07403421402</v>
      </c>
      <c r="O9" s="52">
        <f t="shared" si="0"/>
        <v>64025.682331085205</v>
      </c>
      <c r="P9" s="274">
        <f t="shared" si="0"/>
        <v>114019.98060154915</v>
      </c>
      <c r="Q9" s="51">
        <f t="shared" si="0"/>
        <v>131486.26431560516</v>
      </c>
      <c r="R9" s="52">
        <f t="shared" si="0"/>
        <v>116942.24333190918</v>
      </c>
      <c r="S9" s="52">
        <f t="shared" si="0"/>
        <v>277673.29131317139</v>
      </c>
      <c r="T9" s="52">
        <f t="shared" si="0"/>
        <v>576473.03798103333</v>
      </c>
      <c r="U9" s="52">
        <f t="shared" si="0"/>
        <v>187608.61231422424</v>
      </c>
      <c r="V9" s="52">
        <f t="shared" si="0"/>
        <v>159865.68938350677</v>
      </c>
      <c r="W9" s="52">
        <f t="shared" si="0"/>
        <v>188393.9178314209</v>
      </c>
      <c r="X9" s="274">
        <f t="shared" si="0"/>
        <v>18580.45542383194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1586798.6217954159</v>
      </c>
      <c r="G10" s="54">
        <f>SUM(I10:P10)</f>
        <v>1080367.2641727924</v>
      </c>
      <c r="H10" s="265">
        <f>SUM(Q10:X10)</f>
        <v>506431.35762262344</v>
      </c>
      <c r="I10" s="55">
        <f>SUM(I11:I23)</f>
        <v>60413.29997253418</v>
      </c>
      <c r="J10" s="56">
        <f>SUM(J11:J23)</f>
        <v>684970.72981262207</v>
      </c>
      <c r="K10" s="56">
        <f>SUM(K11:K23)</f>
        <v>214714.50219726562</v>
      </c>
      <c r="L10" s="56">
        <f t="shared" ref="L10:X10" si="1">SUM(L11:L23)</f>
        <v>52949.054138183594</v>
      </c>
      <c r="M10" s="56">
        <f t="shared" si="1"/>
        <v>27544.533538818359</v>
      </c>
      <c r="N10" s="56">
        <f t="shared" si="1"/>
        <v>33444.027191162109</v>
      </c>
      <c r="O10" s="56">
        <f t="shared" si="1"/>
        <v>5042.1015548706055</v>
      </c>
      <c r="P10" s="275">
        <f t="shared" si="1"/>
        <v>1289.0157673358917</v>
      </c>
      <c r="Q10" s="55">
        <f t="shared" si="1"/>
        <v>122046.41812896729</v>
      </c>
      <c r="R10" s="56">
        <f t="shared" si="1"/>
        <v>18454.076278686523</v>
      </c>
      <c r="S10" s="56">
        <f t="shared" si="1"/>
        <v>138675.32005310059</v>
      </c>
      <c r="T10" s="56">
        <f t="shared" si="1"/>
        <v>173886.51373291016</v>
      </c>
      <c r="U10" s="56">
        <f t="shared" si="1"/>
        <v>22474.162666320801</v>
      </c>
      <c r="V10" s="56">
        <f t="shared" si="1"/>
        <v>23033.230773925781</v>
      </c>
      <c r="W10" s="56">
        <f t="shared" si="1"/>
        <v>6502.1934127807617</v>
      </c>
      <c r="X10" s="275">
        <f t="shared" si="1"/>
        <v>1359.4425759315491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23342.99772644043</v>
      </c>
      <c r="G11" s="19">
        <f>SUM(I11:P11)</f>
        <v>15994.344421386719</v>
      </c>
      <c r="H11" s="266">
        <f t="shared" ref="H11:H61" si="2">SUM(Q11:X11)</f>
        <v>7348.6533050537109</v>
      </c>
      <c r="I11" s="18">
        <v>0</v>
      </c>
      <c r="J11" s="31">
        <v>426.43875122070313</v>
      </c>
      <c r="K11" s="31">
        <v>4520.43310546875</v>
      </c>
      <c r="L11" s="31">
        <v>4863.96044921875</v>
      </c>
      <c r="M11" s="31">
        <v>2651.042236328125</v>
      </c>
      <c r="N11" s="31">
        <v>2947.144775390625</v>
      </c>
      <c r="O11" s="31">
        <v>374.9656982421875</v>
      </c>
      <c r="P11" s="85">
        <v>210.35940551757813</v>
      </c>
      <c r="Q11" s="32">
        <v>0</v>
      </c>
      <c r="R11" s="31">
        <v>591.50616455078125</v>
      </c>
      <c r="S11" s="31">
        <v>151.12870788574219</v>
      </c>
      <c r="T11" s="31">
        <v>4127.5625</v>
      </c>
      <c r="U11" s="31">
        <v>762.24029541015625</v>
      </c>
      <c r="V11" s="31">
        <v>1059.4044189453125</v>
      </c>
      <c r="W11" s="31">
        <v>538.48162841796875</v>
      </c>
      <c r="X11" s="85">
        <v>118.32958984375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3573.1049194335937</v>
      </c>
      <c r="G12" s="19">
        <f t="shared" ref="G12:G62" si="4">SUM(I12:P12)</f>
        <v>2908.7701416015625</v>
      </c>
      <c r="H12" s="266">
        <f t="shared" si="2"/>
        <v>664.33477783203125</v>
      </c>
      <c r="I12" s="18">
        <v>0</v>
      </c>
      <c r="J12" s="31">
        <v>0</v>
      </c>
      <c r="K12" s="31">
        <v>2015.46728515625</v>
      </c>
      <c r="L12" s="31">
        <v>517.32415771484375</v>
      </c>
      <c r="M12" s="31">
        <v>0</v>
      </c>
      <c r="N12" s="31">
        <v>375.97869873046875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664.33477783203125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105833.55432128906</v>
      </c>
      <c r="G13" s="19">
        <f t="shared" si="4"/>
        <v>56954.353088378906</v>
      </c>
      <c r="H13" s="266">
        <f t="shared" si="2"/>
        <v>48879.201232910156</v>
      </c>
      <c r="I13" s="18">
        <v>5170.849609375</v>
      </c>
      <c r="J13" s="31">
        <v>9005.2626953125</v>
      </c>
      <c r="K13" s="31">
        <v>8562.74609375</v>
      </c>
      <c r="L13" s="31">
        <v>14138.015625</v>
      </c>
      <c r="M13" s="31">
        <v>7548.65673828125</v>
      </c>
      <c r="N13" s="31">
        <v>9191.84765625</v>
      </c>
      <c r="O13" s="31">
        <v>2421.640869140625</v>
      </c>
      <c r="P13" s="85">
        <v>915.33380126953125</v>
      </c>
      <c r="Q13" s="32">
        <v>4176.39013671875</v>
      </c>
      <c r="R13" s="31">
        <v>2569.6826171875</v>
      </c>
      <c r="S13" s="31">
        <v>3648.724609375</v>
      </c>
      <c r="T13" s="31">
        <v>16783.5078125</v>
      </c>
      <c r="U13" s="31">
        <v>8976.4609375</v>
      </c>
      <c r="V13" s="31">
        <v>6932.421875</v>
      </c>
      <c r="W13" s="31">
        <v>4940.61328125</v>
      </c>
      <c r="X13" s="85">
        <v>851.39996337890625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135.95976257324219</v>
      </c>
      <c r="G14" s="19">
        <f t="shared" si="4"/>
        <v>135.95976257324219</v>
      </c>
      <c r="H14" s="266">
        <f t="shared" si="2"/>
        <v>0</v>
      </c>
      <c r="I14" s="18">
        <v>0</v>
      </c>
      <c r="J14" s="31">
        <v>135.95976257324219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85">
        <v>0</v>
      </c>
      <c r="Q14" s="32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18856.846214294434</v>
      </c>
      <c r="G15" s="17">
        <f t="shared" si="4"/>
        <v>14071.03874206543</v>
      </c>
      <c r="H15" s="267">
        <f t="shared" si="2"/>
        <v>4785.8074722290039</v>
      </c>
      <c r="I15" s="18">
        <v>163.15464782714844</v>
      </c>
      <c r="J15" s="31">
        <v>2123.049560546875</v>
      </c>
      <c r="K15" s="31">
        <v>4374.5068359375</v>
      </c>
      <c r="L15" s="31">
        <v>6992.87109375</v>
      </c>
      <c r="M15" s="31">
        <v>0</v>
      </c>
      <c r="N15" s="31">
        <v>417.45660400390625</v>
      </c>
      <c r="O15" s="31">
        <v>0</v>
      </c>
      <c r="P15" s="85">
        <v>0</v>
      </c>
      <c r="Q15" s="32">
        <v>90.963417053222656</v>
      </c>
      <c r="R15" s="31">
        <v>0</v>
      </c>
      <c r="S15" s="31">
        <v>792.94073486328125</v>
      </c>
      <c r="T15" s="31">
        <v>0</v>
      </c>
      <c r="U15" s="31">
        <v>3901.9033203125</v>
      </c>
      <c r="V15" s="31">
        <v>0</v>
      </c>
      <c r="W15" s="31">
        <v>0</v>
      </c>
      <c r="X15" s="85">
        <v>0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2925.300235748291</v>
      </c>
      <c r="G16" s="17">
        <f t="shared" si="4"/>
        <v>1958.3035583496094</v>
      </c>
      <c r="H16" s="267">
        <f t="shared" si="2"/>
        <v>966.99667739868164</v>
      </c>
      <c r="I16" s="18">
        <v>417.73959350585937</v>
      </c>
      <c r="J16" s="31">
        <v>0</v>
      </c>
      <c r="K16" s="31">
        <v>0</v>
      </c>
      <c r="L16" s="31">
        <v>1263.4144287109375</v>
      </c>
      <c r="M16" s="31">
        <v>277.1495361328125</v>
      </c>
      <c r="N16" s="31">
        <v>0</v>
      </c>
      <c r="O16" s="31">
        <v>0</v>
      </c>
      <c r="P16" s="85">
        <v>0</v>
      </c>
      <c r="Q16" s="32">
        <v>0</v>
      </c>
      <c r="R16" s="31">
        <v>125.25004577636719</v>
      </c>
      <c r="S16" s="31">
        <v>478.276123046875</v>
      </c>
      <c r="T16" s="31">
        <v>153.56396484375</v>
      </c>
      <c r="U16" s="31">
        <v>124.54956817626953</v>
      </c>
      <c r="V16" s="31">
        <v>0</v>
      </c>
      <c r="W16" s="31">
        <v>48.980503082275391</v>
      </c>
      <c r="X16" s="85">
        <v>36.376472473144531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53220.54113483429</v>
      </c>
      <c r="G17" s="17">
        <f t="shared" si="4"/>
        <v>16402.165661811829</v>
      </c>
      <c r="H17" s="267">
        <f t="shared" si="2"/>
        <v>36818.375473022461</v>
      </c>
      <c r="I17" s="18">
        <v>443.32196044921875</v>
      </c>
      <c r="J17" s="31">
        <v>1116.518798828125</v>
      </c>
      <c r="K17" s="31">
        <v>3705.59814453125</v>
      </c>
      <c r="L17" s="31">
        <v>5861.01318359375</v>
      </c>
      <c r="M17" s="31">
        <v>3533.513427734375</v>
      </c>
      <c r="N17" s="31">
        <v>1578.4744873046875</v>
      </c>
      <c r="O17" s="31">
        <v>151.68791198730469</v>
      </c>
      <c r="P17" s="85">
        <v>12.037747383117676</v>
      </c>
      <c r="Q17" s="32">
        <v>265.30828857421875</v>
      </c>
      <c r="R17" s="31">
        <v>2583.972412109375</v>
      </c>
      <c r="S17" s="31">
        <v>11385.84765625</v>
      </c>
      <c r="T17" s="31">
        <v>14223.916015625</v>
      </c>
      <c r="U17" s="31">
        <v>6861.0419921875</v>
      </c>
      <c r="V17" s="31">
        <v>1191.450927734375</v>
      </c>
      <c r="W17" s="31">
        <v>274.3680419921875</v>
      </c>
      <c r="X17" s="85">
        <v>32.470138549804687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36337.382910490036</v>
      </c>
      <c r="G18" s="17">
        <f>SUM(I18:P18)</f>
        <v>13875.925003290176</v>
      </c>
      <c r="H18" s="267">
        <f t="shared" si="2"/>
        <v>22461.45790719986</v>
      </c>
      <c r="I18" s="18">
        <v>6526.3837890625</v>
      </c>
      <c r="J18" s="31">
        <v>0</v>
      </c>
      <c r="K18" s="31">
        <v>0</v>
      </c>
      <c r="L18" s="31">
        <v>6411.236328125</v>
      </c>
      <c r="M18" s="31">
        <v>376.41403198242187</v>
      </c>
      <c r="N18" s="31">
        <v>446.53359985351562</v>
      </c>
      <c r="O18" s="31">
        <v>111.39096832275391</v>
      </c>
      <c r="P18" s="85">
        <v>3.9662859439849854</v>
      </c>
      <c r="Q18" s="32">
        <v>3876.107177734375</v>
      </c>
      <c r="R18" s="31">
        <v>12583.6650390625</v>
      </c>
      <c r="S18" s="31">
        <v>2373.669189453125</v>
      </c>
      <c r="T18" s="31">
        <v>1365.6226806640625</v>
      </c>
      <c r="U18" s="31">
        <v>1847.966552734375</v>
      </c>
      <c r="V18" s="31">
        <v>347.44281005859375</v>
      </c>
      <c r="W18" s="31">
        <v>61.779010772705078</v>
      </c>
      <c r="X18" s="85">
        <v>5.205446720123291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63562.863906860352</v>
      </c>
      <c r="G19" s="17">
        <f t="shared" si="4"/>
        <v>49364.338287353516</v>
      </c>
      <c r="H19" s="267">
        <f t="shared" si="2"/>
        <v>14198.525619506836</v>
      </c>
      <c r="I19" s="18">
        <v>4180.86279296875</v>
      </c>
      <c r="J19" s="31">
        <v>26982.728515625</v>
      </c>
      <c r="K19" s="31">
        <v>4380.61083984375</v>
      </c>
      <c r="L19" s="31">
        <v>10899.884765625</v>
      </c>
      <c r="M19" s="31">
        <v>1538.3572998046875</v>
      </c>
      <c r="N19" s="31">
        <v>938.47760009765625</v>
      </c>
      <c r="O19" s="31">
        <v>443.41647338867187</v>
      </c>
      <c r="P19" s="85">
        <v>0</v>
      </c>
      <c r="Q19" s="32">
        <v>2287.81298828125</v>
      </c>
      <c r="R19" s="31">
        <v>0</v>
      </c>
      <c r="S19" s="31">
        <v>11799.3271484375</v>
      </c>
      <c r="T19" s="31">
        <v>0</v>
      </c>
      <c r="U19" s="31">
        <v>0</v>
      </c>
      <c r="V19" s="31">
        <v>0</v>
      </c>
      <c r="W19" s="31">
        <v>0</v>
      </c>
      <c r="X19" s="85">
        <v>111.38548278808594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2587.2900390625</v>
      </c>
      <c r="G20" s="17">
        <f t="shared" si="4"/>
        <v>0</v>
      </c>
      <c r="H20" s="267">
        <f t="shared" si="2"/>
        <v>2587.2900390625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1828.4559326171875</v>
      </c>
      <c r="T20" s="31">
        <v>758.8341064453125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19450.3154296875</v>
      </c>
      <c r="G21" s="17">
        <f t="shared" si="4"/>
        <v>10359.9716796875</v>
      </c>
      <c r="H21" s="267">
        <f t="shared" si="2"/>
        <v>9090.34375</v>
      </c>
      <c r="I21" s="18">
        <v>10359.9716796875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9090.34375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1235958.8310546875</v>
      </c>
      <c r="G22" s="17">
        <f t="shared" si="4"/>
        <v>884842.80859375</v>
      </c>
      <c r="H22" s="267">
        <f t="shared" si="2"/>
        <v>351116.0224609375</v>
      </c>
      <c r="I22" s="18">
        <v>32846.1171875</v>
      </c>
      <c r="J22" s="31">
        <v>642509.125</v>
      </c>
      <c r="K22" s="31">
        <v>184104.578125</v>
      </c>
      <c r="L22" s="31">
        <v>0</v>
      </c>
      <c r="M22" s="31">
        <v>9943.697265625</v>
      </c>
      <c r="N22" s="31">
        <v>15439.291015625</v>
      </c>
      <c r="O22" s="31">
        <v>0</v>
      </c>
      <c r="P22" s="85">
        <v>0</v>
      </c>
      <c r="Q22" s="32">
        <v>101780.1484375</v>
      </c>
      <c r="R22" s="31">
        <v>0</v>
      </c>
      <c r="S22" s="31">
        <v>103933.0703125</v>
      </c>
      <c r="T22" s="31">
        <v>135809.171875</v>
      </c>
      <c r="U22" s="31">
        <v>0</v>
      </c>
      <c r="V22" s="31">
        <v>9593.6318359375</v>
      </c>
      <c r="W22" s="31">
        <v>0</v>
      </c>
      <c r="X22" s="85">
        <v>0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21013.634140014648</v>
      </c>
      <c r="G23" s="17">
        <f>SUM(I23:P23)</f>
        <v>13499.285232543945</v>
      </c>
      <c r="H23" s="267">
        <f t="shared" si="2"/>
        <v>7514.3489074707031</v>
      </c>
      <c r="I23" s="18">
        <v>304.89871215820312</v>
      </c>
      <c r="J23" s="31">
        <v>2671.646728515625</v>
      </c>
      <c r="K23" s="31">
        <v>3050.561767578125</v>
      </c>
      <c r="L23" s="31">
        <v>2001.3341064453125</v>
      </c>
      <c r="M23" s="31">
        <v>1675.7030029296875</v>
      </c>
      <c r="N23" s="31">
        <v>2108.82275390625</v>
      </c>
      <c r="O23" s="31">
        <v>1538.9996337890625</v>
      </c>
      <c r="P23" s="85">
        <v>147.31852722167969</v>
      </c>
      <c r="Q23" s="32">
        <v>479.34393310546875</v>
      </c>
      <c r="R23" s="31">
        <v>0</v>
      </c>
      <c r="S23" s="31">
        <v>2283.879638671875</v>
      </c>
      <c r="T23" s="31">
        <v>0</v>
      </c>
      <c r="U23" s="31">
        <v>0</v>
      </c>
      <c r="V23" s="31">
        <v>3908.87890625</v>
      </c>
      <c r="W23" s="31">
        <v>637.970947265625</v>
      </c>
      <c r="X23" s="85">
        <v>204.27548217773437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1241760.8263993263</v>
      </c>
      <c r="G24" s="54">
        <f>SUM(I24:P24)</f>
        <v>515463.53939580917</v>
      </c>
      <c r="H24" s="265">
        <f>SUM(Q24:X24)</f>
        <v>726297.28700351715</v>
      </c>
      <c r="I24" s="55">
        <f>SUM(I25:I53)</f>
        <v>12936.587532043457</v>
      </c>
      <c r="J24" s="56">
        <f t="shared" ref="J24:X24" si="5">SUM(J25:J53)</f>
        <v>13584.257377624512</v>
      </c>
      <c r="K24" s="56">
        <f t="shared" si="5"/>
        <v>45342.695197105408</v>
      </c>
      <c r="L24" s="56">
        <f t="shared" si="5"/>
        <v>56591.090213775635</v>
      </c>
      <c r="M24" s="56">
        <f t="shared" si="5"/>
        <v>41678.489862442017</v>
      </c>
      <c r="N24" s="56">
        <f t="shared" si="5"/>
        <v>229295.98310709</v>
      </c>
      <c r="O24" s="56">
        <f t="shared" si="5"/>
        <v>15839.344318389893</v>
      </c>
      <c r="P24" s="275">
        <f t="shared" si="5"/>
        <v>100195.09178733826</v>
      </c>
      <c r="Q24" s="55">
        <f t="shared" si="5"/>
        <v>3886.8925380706787</v>
      </c>
      <c r="R24" s="56">
        <f t="shared" si="5"/>
        <v>1661.1578369140625</v>
      </c>
      <c r="S24" s="56">
        <f>SUM(S25:S53)</f>
        <v>122086.15256500244</v>
      </c>
      <c r="T24" s="56">
        <f t="shared" si="5"/>
        <v>278716.70158576965</v>
      </c>
      <c r="U24" s="56">
        <f t="shared" si="5"/>
        <v>126534.79078865051</v>
      </c>
      <c r="V24" s="56">
        <f t="shared" si="5"/>
        <v>64603.169058799744</v>
      </c>
      <c r="W24" s="56">
        <f t="shared" si="5"/>
        <v>125562.19786834717</v>
      </c>
      <c r="X24" s="275">
        <f t="shared" si="5"/>
        <v>3246.2247619628906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511.30159759521484</v>
      </c>
      <c r="G26" s="17">
        <f>SUM(I26:P26)</f>
        <v>345.21866226196289</v>
      </c>
      <c r="H26" s="267">
        <f t="shared" si="2"/>
        <v>166.08293533325195</v>
      </c>
      <c r="I26" s="32">
        <v>0</v>
      </c>
      <c r="J26" s="31">
        <v>0</v>
      </c>
      <c r="K26" s="31">
        <v>82.388542175292969</v>
      </c>
      <c r="L26" s="31">
        <v>168.61534118652344</v>
      </c>
      <c r="M26" s="31">
        <v>37.635654449462891</v>
      </c>
      <c r="N26" s="31">
        <v>46.118022918701172</v>
      </c>
      <c r="O26" s="31">
        <v>0</v>
      </c>
      <c r="P26" s="85">
        <v>10.461101531982422</v>
      </c>
      <c r="Q26" s="32">
        <v>0</v>
      </c>
      <c r="R26" s="31">
        <v>0</v>
      </c>
      <c r="S26" s="31">
        <v>0</v>
      </c>
      <c r="T26" s="31">
        <v>0</v>
      </c>
      <c r="U26" s="31">
        <v>138.65690612792969</v>
      </c>
      <c r="V26" s="31">
        <v>27.426029205322266</v>
      </c>
      <c r="W26" s="31">
        <v>0</v>
      </c>
      <c r="X26" s="85">
        <v>0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14.233685493469238</v>
      </c>
      <c r="G27" s="17">
        <f t="shared" ref="G27:G43" si="6">SUM(I27:P27)</f>
        <v>14.233685493469238</v>
      </c>
      <c r="H27" s="267">
        <f t="shared" si="2"/>
        <v>0</v>
      </c>
      <c r="I27" s="32">
        <v>0</v>
      </c>
      <c r="J27" s="31">
        <v>0</v>
      </c>
      <c r="K27" s="31">
        <v>14.233685493469238</v>
      </c>
      <c r="L27" s="31">
        <v>0</v>
      </c>
      <c r="M27" s="31">
        <v>0</v>
      </c>
      <c r="N27" s="31">
        <v>0</v>
      </c>
      <c r="O27" s="31">
        <v>0</v>
      </c>
      <c r="P27" s="85">
        <v>0</v>
      </c>
      <c r="Q27" s="32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85">
        <v>0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414.2116494178772</v>
      </c>
      <c r="G28" s="17">
        <f t="shared" si="6"/>
        <v>89.910166263580322</v>
      </c>
      <c r="H28" s="267">
        <f t="shared" si="2"/>
        <v>324.30148315429687</v>
      </c>
      <c r="I28" s="32">
        <v>0</v>
      </c>
      <c r="J28" s="31">
        <v>0</v>
      </c>
      <c r="K28" s="31">
        <v>23.417821884155273</v>
      </c>
      <c r="L28" s="31">
        <v>32.998855590820312</v>
      </c>
      <c r="M28" s="31">
        <v>26.090871810913086</v>
      </c>
      <c r="N28" s="31">
        <v>7.4026169776916504</v>
      </c>
      <c r="O28" s="31">
        <v>0</v>
      </c>
      <c r="P28" s="85">
        <v>0</v>
      </c>
      <c r="Q28" s="32">
        <v>0</v>
      </c>
      <c r="R28" s="31">
        <v>0</v>
      </c>
      <c r="S28" s="31">
        <v>118.71526336669922</v>
      </c>
      <c r="T28" s="31">
        <v>40.869602203369141</v>
      </c>
      <c r="U28" s="31">
        <v>56.454296112060547</v>
      </c>
      <c r="V28" s="31">
        <v>70.542648315429687</v>
      </c>
      <c r="W28" s="31">
        <v>0</v>
      </c>
      <c r="X28" s="85">
        <v>37.719673156738281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162.23857879638672</v>
      </c>
      <c r="G29" s="17">
        <f t="shared" si="6"/>
        <v>154.77624607086182</v>
      </c>
      <c r="H29" s="267">
        <f t="shared" si="2"/>
        <v>7.4623327255249023</v>
      </c>
      <c r="I29" s="32">
        <v>0</v>
      </c>
      <c r="J29" s="31">
        <v>0</v>
      </c>
      <c r="K29" s="31">
        <v>6.0940237045288086</v>
      </c>
      <c r="L29" s="31">
        <v>82.403999328613281</v>
      </c>
      <c r="M29" s="31">
        <v>0</v>
      </c>
      <c r="N29" s="31">
        <v>34.006893157958984</v>
      </c>
      <c r="O29" s="31">
        <v>16.121623992919922</v>
      </c>
      <c r="P29" s="85">
        <v>16.14970588684082</v>
      </c>
      <c r="Q29" s="32">
        <v>0</v>
      </c>
      <c r="R29" s="31">
        <v>0</v>
      </c>
      <c r="S29" s="31">
        <v>0</v>
      </c>
      <c r="T29" s="31">
        <v>0</v>
      </c>
      <c r="U29" s="31">
        <v>0</v>
      </c>
      <c r="V29" s="31">
        <v>7.4623327255249023</v>
      </c>
      <c r="W29" s="31">
        <v>0</v>
      </c>
      <c r="X29" s="85">
        <v>0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199.91512870788574</v>
      </c>
      <c r="G30" s="17">
        <f t="shared" si="6"/>
        <v>120.6053581237793</v>
      </c>
      <c r="H30" s="267">
        <f t="shared" si="2"/>
        <v>79.309770584106445</v>
      </c>
      <c r="I30" s="32">
        <v>0</v>
      </c>
      <c r="J30" s="31">
        <v>0</v>
      </c>
      <c r="K30" s="31">
        <v>54.208419799804688</v>
      </c>
      <c r="L30" s="31">
        <v>24.996677398681641</v>
      </c>
      <c r="M30" s="31">
        <v>0</v>
      </c>
      <c r="N30" s="31">
        <v>0</v>
      </c>
      <c r="O30" s="31">
        <v>41.400260925292969</v>
      </c>
      <c r="P30" s="85">
        <v>0</v>
      </c>
      <c r="Q30" s="32">
        <v>0</v>
      </c>
      <c r="R30" s="31">
        <v>0</v>
      </c>
      <c r="S30" s="31">
        <v>0</v>
      </c>
      <c r="T30" s="31">
        <v>10.60627555847168</v>
      </c>
      <c r="U30" s="31">
        <v>0</v>
      </c>
      <c r="V30" s="31">
        <v>32.945121765136719</v>
      </c>
      <c r="W30" s="31">
        <v>35.758373260498047</v>
      </c>
      <c r="X30" s="85">
        <v>0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1148.5746955871582</v>
      </c>
      <c r="G31" s="17">
        <f t="shared" si="6"/>
        <v>812.59747314453125</v>
      </c>
      <c r="H31" s="267">
        <f t="shared" si="2"/>
        <v>335.97722244262695</v>
      </c>
      <c r="I31" s="32">
        <v>0</v>
      </c>
      <c r="J31" s="31">
        <v>0</v>
      </c>
      <c r="K31" s="31">
        <v>0</v>
      </c>
      <c r="L31" s="31">
        <v>812.59747314453125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181.02735900878906</v>
      </c>
      <c r="U31" s="31">
        <v>102.38348388671875</v>
      </c>
      <c r="V31" s="31">
        <v>52.566379547119141</v>
      </c>
      <c r="W31" s="31">
        <v>0</v>
      </c>
      <c r="X31" s="85">
        <v>0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104.75549125671387</v>
      </c>
      <c r="G32" s="17">
        <f t="shared" si="6"/>
        <v>0</v>
      </c>
      <c r="H32" s="267">
        <f t="shared" si="2"/>
        <v>104.75549125671387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53.622703552246094</v>
      </c>
      <c r="U32" s="31">
        <v>31.98698616027832</v>
      </c>
      <c r="V32" s="31">
        <v>0</v>
      </c>
      <c r="W32" s="31">
        <v>13.135585784912109</v>
      </c>
      <c r="X32" s="85">
        <v>6.0102157592773437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167.50961589813232</v>
      </c>
      <c r="G33" s="17">
        <f t="shared" si="6"/>
        <v>64.491684913635254</v>
      </c>
      <c r="H33" s="267">
        <f>SUM(Q33:X33)</f>
        <v>103.01793098449707</v>
      </c>
      <c r="I33" s="32">
        <v>0</v>
      </c>
      <c r="J33" s="31">
        <v>0</v>
      </c>
      <c r="K33" s="31">
        <v>10.30263614654541</v>
      </c>
      <c r="L33" s="31">
        <v>54.189048767089844</v>
      </c>
      <c r="M33" s="31">
        <v>0</v>
      </c>
      <c r="N33" s="31">
        <v>0</v>
      </c>
      <c r="O33" s="31">
        <v>0</v>
      </c>
      <c r="P33" s="85">
        <v>0</v>
      </c>
      <c r="Q33" s="32">
        <v>13.605642318725586</v>
      </c>
      <c r="R33" s="31">
        <v>0</v>
      </c>
      <c r="S33" s="31">
        <v>0</v>
      </c>
      <c r="T33" s="31">
        <v>64.49078369140625</v>
      </c>
      <c r="U33" s="31">
        <v>24.921504974365234</v>
      </c>
      <c r="V33" s="31">
        <v>0</v>
      </c>
      <c r="W33" s="31">
        <v>0</v>
      </c>
      <c r="X33" s="85">
        <v>0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646.21518325805664</v>
      </c>
      <c r="G34" s="17">
        <f t="shared" si="6"/>
        <v>433.16896438598633</v>
      </c>
      <c r="H34" s="267">
        <f t="shared" si="2"/>
        <v>213.04621887207031</v>
      </c>
      <c r="I34" s="32">
        <v>0</v>
      </c>
      <c r="J34" s="31">
        <v>90.839271545410156</v>
      </c>
      <c r="K34" s="31">
        <v>17.671558380126953</v>
      </c>
      <c r="L34" s="31">
        <v>0</v>
      </c>
      <c r="M34" s="31">
        <v>137.99130249023437</v>
      </c>
      <c r="N34" s="31">
        <v>79.784858703613281</v>
      </c>
      <c r="O34" s="31">
        <v>106.88197326660156</v>
      </c>
      <c r="P34" s="85">
        <v>0</v>
      </c>
      <c r="Q34" s="32">
        <v>0</v>
      </c>
      <c r="R34" s="31">
        <v>0</v>
      </c>
      <c r="S34" s="31">
        <v>0</v>
      </c>
      <c r="T34" s="31">
        <v>103.94521331787109</v>
      </c>
      <c r="U34" s="31">
        <v>29.914710998535156</v>
      </c>
      <c r="V34" s="31">
        <v>79.186294555664063</v>
      </c>
      <c r="W34" s="31">
        <v>0</v>
      </c>
      <c r="X34" s="85">
        <v>0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82811.067443847656</v>
      </c>
      <c r="G35" s="17">
        <f t="shared" si="6"/>
        <v>32264.987731933594</v>
      </c>
      <c r="H35" s="267">
        <f t="shared" si="2"/>
        <v>50546.079711914063</v>
      </c>
      <c r="I35" s="32">
        <v>0</v>
      </c>
      <c r="J35" s="31">
        <v>0</v>
      </c>
      <c r="K35" s="31">
        <v>0</v>
      </c>
      <c r="L35" s="31">
        <v>4104.59912109375</v>
      </c>
      <c r="M35" s="31">
        <v>14774.755859375</v>
      </c>
      <c r="N35" s="31">
        <v>10483.517578125</v>
      </c>
      <c r="O35" s="31">
        <v>2232.7451171875</v>
      </c>
      <c r="P35" s="85">
        <v>669.37005615234375</v>
      </c>
      <c r="Q35" s="32">
        <v>0</v>
      </c>
      <c r="R35" s="31">
        <v>0</v>
      </c>
      <c r="S35" s="31">
        <v>0</v>
      </c>
      <c r="T35" s="31">
        <v>28569.423828125</v>
      </c>
      <c r="U35" s="31">
        <v>10349.48828125</v>
      </c>
      <c r="V35" s="31">
        <v>11304.41015625</v>
      </c>
      <c r="W35" s="31">
        <v>322.7574462890625</v>
      </c>
      <c r="X35" s="85">
        <v>0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37466.432006835938</v>
      </c>
      <c r="G37" s="17">
        <f t="shared" si="6"/>
        <v>24764.919067382813</v>
      </c>
      <c r="H37" s="267">
        <f t="shared" si="2"/>
        <v>12701.512939453125</v>
      </c>
      <c r="I37" s="32">
        <v>2515.497314453125</v>
      </c>
      <c r="J37" s="31">
        <v>8248.6337890625</v>
      </c>
      <c r="K37" s="31">
        <v>1312.9344482421875</v>
      </c>
      <c r="L37" s="31">
        <v>12687.853515625</v>
      </c>
      <c r="M37" s="31">
        <v>0</v>
      </c>
      <c r="N37" s="31">
        <v>0</v>
      </c>
      <c r="O37" s="31">
        <v>0</v>
      </c>
      <c r="P37" s="85">
        <v>0</v>
      </c>
      <c r="Q37" s="32">
        <v>1783.258056640625</v>
      </c>
      <c r="R37" s="31">
        <v>0</v>
      </c>
      <c r="S37" s="31">
        <v>7243.38720703125</v>
      </c>
      <c r="T37" s="31">
        <v>0</v>
      </c>
      <c r="U37" s="31">
        <v>3674.86767578125</v>
      </c>
      <c r="V37" s="31">
        <v>0</v>
      </c>
      <c r="W37" s="31">
        <v>0</v>
      </c>
      <c r="X37" s="85">
        <v>0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205455.66220092773</v>
      </c>
      <c r="G38" s="17">
        <f t="shared" si="6"/>
        <v>0</v>
      </c>
      <c r="H38" s="267">
        <f t="shared" si="2"/>
        <v>205455.66220092773</v>
      </c>
      <c r="I38" s="32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85">
        <v>0</v>
      </c>
      <c r="Q38" s="32">
        <v>0</v>
      </c>
      <c r="R38" s="31">
        <v>0</v>
      </c>
      <c r="S38" s="31">
        <v>0</v>
      </c>
      <c r="T38" s="31">
        <v>177490.328125</v>
      </c>
      <c r="U38" s="31">
        <v>26315.681640625</v>
      </c>
      <c r="V38" s="31">
        <v>0</v>
      </c>
      <c r="W38" s="31">
        <v>1149.2205810546875</v>
      </c>
      <c r="X38" s="85">
        <v>500.43185424804687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350501.6328125</v>
      </c>
      <c r="G39" s="17">
        <f t="shared" si="6"/>
        <v>241392.84375</v>
      </c>
      <c r="H39" s="267">
        <f t="shared" si="2"/>
        <v>109108.7890625</v>
      </c>
      <c r="I39" s="32">
        <v>0</v>
      </c>
      <c r="J39" s="31">
        <v>0</v>
      </c>
      <c r="K39" s="31">
        <v>0</v>
      </c>
      <c r="L39" s="31">
        <v>0</v>
      </c>
      <c r="M39" s="31">
        <v>0</v>
      </c>
      <c r="N39" s="31">
        <v>143541.265625</v>
      </c>
      <c r="O39" s="31">
        <v>0</v>
      </c>
      <c r="P39" s="85">
        <v>97851.578125</v>
      </c>
      <c r="Q39" s="32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109108.7890625</v>
      </c>
      <c r="X39" s="85">
        <v>0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117670.84619140625</v>
      </c>
      <c r="G40" s="17">
        <f t="shared" si="6"/>
        <v>42464.1171875</v>
      </c>
      <c r="H40" s="267">
        <f t="shared" si="2"/>
        <v>75206.72900390625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42464.1171875</v>
      </c>
      <c r="O40" s="31">
        <v>0</v>
      </c>
      <c r="P40" s="85">
        <v>0</v>
      </c>
      <c r="Q40" s="32">
        <v>0</v>
      </c>
      <c r="R40" s="31">
        <v>0</v>
      </c>
      <c r="S40" s="31">
        <v>0</v>
      </c>
      <c r="T40" s="31">
        <v>0</v>
      </c>
      <c r="U40" s="31">
        <v>47893.73828125</v>
      </c>
      <c r="V40" s="31">
        <v>24251.103515625</v>
      </c>
      <c r="W40" s="31">
        <v>3061.88720703125</v>
      </c>
      <c r="X40" s="85">
        <v>0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1999.489013671875</v>
      </c>
      <c r="G42" s="17">
        <f t="shared" si="6"/>
        <v>1999.489013671875</v>
      </c>
      <c r="H42" s="267">
        <f t="shared" si="2"/>
        <v>0</v>
      </c>
      <c r="I42" s="32">
        <v>0</v>
      </c>
      <c r="J42" s="31">
        <v>1999.489013671875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13736.396095275879</v>
      </c>
      <c r="G43" s="17">
        <f t="shared" si="6"/>
        <v>5156.6828384399414</v>
      </c>
      <c r="H43" s="267">
        <f t="shared" si="2"/>
        <v>8579.7132568359375</v>
      </c>
      <c r="I43" s="32">
        <v>0</v>
      </c>
      <c r="J43" s="31">
        <v>210.98939514160156</v>
      </c>
      <c r="K43" s="31">
        <v>0</v>
      </c>
      <c r="L43" s="31">
        <v>1081.708740234375</v>
      </c>
      <c r="M43" s="31">
        <v>1481.23291015625</v>
      </c>
      <c r="N43" s="31">
        <v>1412.8067626953125</v>
      </c>
      <c r="O43" s="31">
        <v>850.9095458984375</v>
      </c>
      <c r="P43" s="85">
        <v>119.03548431396484</v>
      </c>
      <c r="Q43" s="32">
        <v>0</v>
      </c>
      <c r="R43" s="31">
        <v>0</v>
      </c>
      <c r="S43" s="31">
        <v>0</v>
      </c>
      <c r="T43" s="31">
        <v>1063.879150390625</v>
      </c>
      <c r="U43" s="31">
        <v>3204.3671875</v>
      </c>
      <c r="V43" s="31">
        <v>2735.395263671875</v>
      </c>
      <c r="W43" s="31">
        <v>1240.4620361328125</v>
      </c>
      <c r="X43" s="85">
        <v>335.609619140625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25437.235824584961</v>
      </c>
      <c r="G44" s="17">
        <f t="shared" si="4"/>
        <v>10903.307800292969</v>
      </c>
      <c r="H44" s="267">
        <f t="shared" si="2"/>
        <v>14533.928024291992</v>
      </c>
      <c r="I44" s="32">
        <v>0</v>
      </c>
      <c r="J44" s="31">
        <v>0</v>
      </c>
      <c r="K44" s="31">
        <v>497.546875</v>
      </c>
      <c r="L44" s="31">
        <v>2182.287841796875</v>
      </c>
      <c r="M44" s="31">
        <v>3262.3603515625</v>
      </c>
      <c r="N44" s="31">
        <v>3081.625</v>
      </c>
      <c r="O44" s="31">
        <v>1634.5230712890625</v>
      </c>
      <c r="P44" s="85">
        <v>244.96466064453125</v>
      </c>
      <c r="Q44" s="32">
        <v>0</v>
      </c>
      <c r="R44" s="31">
        <v>0</v>
      </c>
      <c r="S44" s="31">
        <v>223.72392272949219</v>
      </c>
      <c r="T44" s="31">
        <v>4446.10693359375</v>
      </c>
      <c r="U44" s="31">
        <v>3308.513916015625</v>
      </c>
      <c r="V44" s="31">
        <v>3497.719482421875</v>
      </c>
      <c r="W44" s="31">
        <v>2037.9482421875</v>
      </c>
      <c r="X44" s="85">
        <v>1019.91552734375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129518.97912597656</v>
      </c>
      <c r="G45" s="17">
        <f t="shared" si="4"/>
        <v>65125.5068359375</v>
      </c>
      <c r="H45" s="267">
        <f t="shared" si="2"/>
        <v>64393.472290039063</v>
      </c>
      <c r="I45" s="32">
        <v>8050.10546875</v>
      </c>
      <c r="J45" s="31">
        <v>0</v>
      </c>
      <c r="K45" s="31">
        <v>18644.29296875</v>
      </c>
      <c r="L45" s="31">
        <v>9379.3994140625</v>
      </c>
      <c r="M45" s="31">
        <v>6121.84716796875</v>
      </c>
      <c r="N45" s="31">
        <v>16578.53515625</v>
      </c>
      <c r="O45" s="31">
        <v>5588.7529296875</v>
      </c>
      <c r="P45" s="85">
        <v>762.57373046875</v>
      </c>
      <c r="Q45" s="32">
        <v>0</v>
      </c>
      <c r="R45" s="31">
        <v>0</v>
      </c>
      <c r="S45" s="31">
        <v>17310.060546875</v>
      </c>
      <c r="T45" s="31">
        <v>8817.6474609375</v>
      </c>
      <c r="U45" s="31">
        <v>17031.234375</v>
      </c>
      <c r="V45" s="31">
        <v>15093.1767578125</v>
      </c>
      <c r="W45" s="31">
        <v>5532.51611328125</v>
      </c>
      <c r="X45" s="85">
        <v>608.8370361328125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11274.272613525391</v>
      </c>
      <c r="G47" s="17">
        <f t="shared" si="4"/>
        <v>2849.741943359375</v>
      </c>
      <c r="H47" s="267">
        <f t="shared" si="2"/>
        <v>8424.5306701660156</v>
      </c>
      <c r="I47" s="32">
        <v>0</v>
      </c>
      <c r="J47" s="31">
        <v>0</v>
      </c>
      <c r="K47" s="31">
        <v>410.76925659179687</v>
      </c>
      <c r="L47" s="31">
        <v>1202.316162109375</v>
      </c>
      <c r="M47" s="31">
        <v>0</v>
      </c>
      <c r="N47" s="31">
        <v>760.09124755859375</v>
      </c>
      <c r="O47" s="31">
        <v>339.6885986328125</v>
      </c>
      <c r="P47" s="85">
        <v>136.87667846679687</v>
      </c>
      <c r="Q47" s="32">
        <v>0</v>
      </c>
      <c r="R47" s="31">
        <v>0</v>
      </c>
      <c r="S47" s="31">
        <v>4860.17578125</v>
      </c>
      <c r="T47" s="31">
        <v>1824.65185546875</v>
      </c>
      <c r="U47" s="31">
        <v>1138.4794921875</v>
      </c>
      <c r="V47" s="31">
        <v>292.58590698242187</v>
      </c>
      <c r="W47" s="31">
        <v>308.63763427734375</v>
      </c>
      <c r="X47" s="85">
        <v>0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72931.771850585938</v>
      </c>
      <c r="G48" s="17">
        <f t="shared" si="4"/>
        <v>50342.301513671875</v>
      </c>
      <c r="H48" s="267">
        <f t="shared" si="2"/>
        <v>22589.470336914063</v>
      </c>
      <c r="I48" s="32">
        <v>1300.547607421875</v>
      </c>
      <c r="J48" s="31">
        <v>2713.77880859375</v>
      </c>
      <c r="K48" s="31">
        <v>20269.53515625</v>
      </c>
      <c r="L48" s="31">
        <v>18166.98046875</v>
      </c>
      <c r="M48" s="31">
        <v>2991.08740234375</v>
      </c>
      <c r="N48" s="31">
        <v>3834.168212890625</v>
      </c>
      <c r="O48" s="31">
        <v>1066.203857421875</v>
      </c>
      <c r="P48" s="85">
        <v>0</v>
      </c>
      <c r="Q48" s="32">
        <v>1725.49169921875</v>
      </c>
      <c r="R48" s="31">
        <v>1661.1578369140625</v>
      </c>
      <c r="S48" s="31">
        <v>4421.17041015625</v>
      </c>
      <c r="T48" s="31">
        <v>10752.2666015625</v>
      </c>
      <c r="U48" s="31">
        <v>2512.673828125</v>
      </c>
      <c r="V48" s="31">
        <v>1117.3463134765625</v>
      </c>
      <c r="W48" s="31">
        <v>273.9522705078125</v>
      </c>
      <c r="X48" s="85">
        <v>125.411376953125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16023.70783996582</v>
      </c>
      <c r="G49" s="17">
        <f t="shared" si="4"/>
        <v>10407.266479492187</v>
      </c>
      <c r="H49" s="267">
        <f t="shared" si="2"/>
        <v>5616.4413604736328</v>
      </c>
      <c r="I49" s="32">
        <v>1004.8935546875</v>
      </c>
      <c r="J49" s="31">
        <v>0</v>
      </c>
      <c r="K49" s="31">
        <v>1988.6053466796875</v>
      </c>
      <c r="L49" s="31">
        <v>3506.58154296875</v>
      </c>
      <c r="M49" s="31">
        <v>713.50592041015625</v>
      </c>
      <c r="N49" s="31">
        <v>2642.0927734375</v>
      </c>
      <c r="O49" s="31">
        <v>412.11416625976562</v>
      </c>
      <c r="P49" s="85">
        <v>139.47317504882812</v>
      </c>
      <c r="Q49" s="32">
        <v>0</v>
      </c>
      <c r="R49" s="31">
        <v>0</v>
      </c>
      <c r="S49" s="31">
        <v>2060.41943359375</v>
      </c>
      <c r="T49" s="31">
        <v>0</v>
      </c>
      <c r="U49" s="31">
        <v>1788.82470703125</v>
      </c>
      <c r="V49" s="31">
        <v>1397.1502685546875</v>
      </c>
      <c r="W49" s="31">
        <v>241.69337463378906</v>
      </c>
      <c r="X49" s="85">
        <v>128.35357666015625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22319.08381652832</v>
      </c>
      <c r="G51" s="17">
        <f t="shared" si="4"/>
        <v>14516.133529663086</v>
      </c>
      <c r="H51" s="267">
        <f t="shared" si="2"/>
        <v>7802.9502868652344</v>
      </c>
      <c r="I51" s="32">
        <v>65.543586730957031</v>
      </c>
      <c r="J51" s="31">
        <v>320.527099609375</v>
      </c>
      <c r="K51" s="31">
        <v>2010.6944580078125</v>
      </c>
      <c r="L51" s="31">
        <v>3103.56201171875</v>
      </c>
      <c r="M51" s="31">
        <v>3091.7548828125</v>
      </c>
      <c r="N51" s="31">
        <v>4330.451171875</v>
      </c>
      <c r="O51" s="31">
        <v>1469.798583984375</v>
      </c>
      <c r="P51" s="85">
        <v>123.80173492431641</v>
      </c>
      <c r="Q51" s="32">
        <v>0</v>
      </c>
      <c r="R51" s="31">
        <v>0</v>
      </c>
      <c r="S51" s="31">
        <v>0</v>
      </c>
      <c r="T51" s="31">
        <v>2523.894287109375</v>
      </c>
      <c r="U51" s="31">
        <v>1732.41845703125</v>
      </c>
      <c r="V51" s="31">
        <v>2516.56640625</v>
      </c>
      <c r="W51" s="31">
        <v>546.13525390625</v>
      </c>
      <c r="X51" s="85">
        <v>483.93588256835937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150880.75679779053</v>
      </c>
      <c r="G52" s="17">
        <f t="shared" si="4"/>
        <v>11241.239463806152</v>
      </c>
      <c r="H52" s="267">
        <f>SUM(Q52:X52)</f>
        <v>139639.51733398437</v>
      </c>
      <c r="I52" s="32">
        <v>0</v>
      </c>
      <c r="J52" s="31">
        <v>0</v>
      </c>
      <c r="K52" s="31">
        <v>0</v>
      </c>
      <c r="L52" s="31">
        <v>0</v>
      </c>
      <c r="M52" s="31">
        <v>9040.2275390625</v>
      </c>
      <c r="N52" s="31">
        <v>0</v>
      </c>
      <c r="O52" s="31">
        <v>2080.20458984375</v>
      </c>
      <c r="P52" s="85">
        <v>120.80733489990234</v>
      </c>
      <c r="Q52" s="32">
        <v>0</v>
      </c>
      <c r="R52" s="31">
        <v>0</v>
      </c>
      <c r="S52" s="31">
        <v>85848.5</v>
      </c>
      <c r="T52" s="31">
        <v>42773.94140625</v>
      </c>
      <c r="U52" s="31">
        <v>7200.18505859375</v>
      </c>
      <c r="V52" s="31">
        <v>2127.586181640625</v>
      </c>
      <c r="W52" s="31">
        <v>1689.3046875</v>
      </c>
      <c r="X52" s="85">
        <v>0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364.53713989257812</v>
      </c>
      <c r="G53" s="17">
        <f>SUM(I53:P53)</f>
        <v>0</v>
      </c>
      <c r="H53" s="267">
        <f>SUM(Q53:X53)</f>
        <v>364.53713989257812</v>
      </c>
      <c r="I53" s="32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364.53713989257812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350018.8097922802</v>
      </c>
      <c r="G54" s="54">
        <f>SUM(G55:G61)</f>
        <v>152678.56923270226</v>
      </c>
      <c r="H54" s="265">
        <f>SUM(H55:H61)</f>
        <v>197340.24055957794</v>
      </c>
      <c r="I54" s="55">
        <f>SUM(I55:I61)</f>
        <v>3602.7644870281219</v>
      </c>
      <c r="J54" s="56">
        <f t="shared" ref="J54:X54" si="7">SUM(J55:J61)</f>
        <v>18299.037090301514</v>
      </c>
      <c r="K54" s="56">
        <f t="shared" si="7"/>
        <v>31395.036461830139</v>
      </c>
      <c r="L54" s="56">
        <f t="shared" si="7"/>
        <v>45061.439437866211</v>
      </c>
      <c r="M54" s="56">
        <f>SUM(M55:M61)</f>
        <v>22385.316757202148</v>
      </c>
      <c r="N54" s="56">
        <f t="shared" si="7"/>
        <v>19503.143814086914</v>
      </c>
      <c r="O54" s="56">
        <f t="shared" si="7"/>
        <v>9596.525520324707</v>
      </c>
      <c r="P54" s="275">
        <f>SUM(P55:P61)</f>
        <v>2835.3056640625</v>
      </c>
      <c r="Q54" s="55">
        <f t="shared" si="7"/>
        <v>5552.9536485671997</v>
      </c>
      <c r="R54" s="56">
        <f t="shared" si="7"/>
        <v>7362.0795288085937</v>
      </c>
      <c r="S54" s="56">
        <f t="shared" si="7"/>
        <v>16911.818695068359</v>
      </c>
      <c r="T54" s="56">
        <f t="shared" si="7"/>
        <v>96120.680084228516</v>
      </c>
      <c r="U54" s="56">
        <f t="shared" si="7"/>
        <v>37542.005783081055</v>
      </c>
      <c r="V54" s="56">
        <f t="shared" si="7"/>
        <v>22444.27001953125</v>
      </c>
      <c r="W54" s="56">
        <f t="shared" si="7"/>
        <v>9930.4601440429687</v>
      </c>
      <c r="X54" s="275">
        <f t="shared" si="7"/>
        <v>1475.97265625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42647.925204277039</v>
      </c>
      <c r="G55" s="17">
        <f t="shared" si="4"/>
        <v>26360.967742919922</v>
      </c>
      <c r="H55" s="267">
        <f t="shared" si="2"/>
        <v>16286.957461357117</v>
      </c>
      <c r="I55" s="277">
        <v>0</v>
      </c>
      <c r="J55" s="33">
        <v>352.70828247070312</v>
      </c>
      <c r="K55" s="33">
        <v>6038.02685546875</v>
      </c>
      <c r="L55" s="33">
        <v>12304.1943359375</v>
      </c>
      <c r="M55" s="33">
        <v>3525.498779296875</v>
      </c>
      <c r="N55" s="33">
        <v>3528.626220703125</v>
      </c>
      <c r="O55" s="33">
        <v>611.91326904296875</v>
      </c>
      <c r="P55" s="85">
        <v>0</v>
      </c>
      <c r="Q55" s="277">
        <v>9.1872587203979492</v>
      </c>
      <c r="R55" s="33">
        <v>955.28411865234375</v>
      </c>
      <c r="S55" s="33">
        <v>3262.24072265625</v>
      </c>
      <c r="T55" s="33">
        <v>5338.7177734375</v>
      </c>
      <c r="U55" s="33">
        <v>2294.947021484375</v>
      </c>
      <c r="V55" s="33">
        <v>4426.58056640625</v>
      </c>
      <c r="W55" s="33">
        <v>0</v>
      </c>
      <c r="X55" s="280">
        <v>0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209565.31518554688</v>
      </c>
      <c r="G56" s="17">
        <f t="shared" si="4"/>
        <v>72990.759399414063</v>
      </c>
      <c r="H56" s="267">
        <f t="shared" si="2"/>
        <v>136574.55578613281</v>
      </c>
      <c r="I56" s="277">
        <v>1513.4891357421875</v>
      </c>
      <c r="J56" s="33">
        <v>6403.6259765625</v>
      </c>
      <c r="K56" s="33">
        <v>12382.6591796875</v>
      </c>
      <c r="L56" s="33">
        <v>21534.033203125</v>
      </c>
      <c r="M56" s="33">
        <v>9969.501953125</v>
      </c>
      <c r="N56" s="33">
        <v>12662.5263671875</v>
      </c>
      <c r="O56" s="33">
        <v>6395.73046875</v>
      </c>
      <c r="P56" s="85">
        <v>2129.193115234375</v>
      </c>
      <c r="Q56" s="277">
        <v>1921.65234375</v>
      </c>
      <c r="R56" s="33">
        <v>1798.1529541015625</v>
      </c>
      <c r="S56" s="33">
        <v>2132.16455078125</v>
      </c>
      <c r="T56" s="33">
        <v>70530.3828125</v>
      </c>
      <c r="U56" s="33">
        <v>32441.490234375</v>
      </c>
      <c r="V56" s="33">
        <v>18017.689453125</v>
      </c>
      <c r="W56" s="33">
        <v>8257.05078125</v>
      </c>
      <c r="X56" s="280">
        <v>1475.97265625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1590.9611642360687</v>
      </c>
      <c r="G57" s="17">
        <f t="shared" si="4"/>
        <v>462.36510825157166</v>
      </c>
      <c r="H57" s="267">
        <f t="shared" si="2"/>
        <v>1128.5960559844971</v>
      </c>
      <c r="I57" s="277">
        <v>3.9286410808563232</v>
      </c>
      <c r="J57" s="33">
        <v>56.794208526611328</v>
      </c>
      <c r="K57" s="33">
        <v>10.501763343811035</v>
      </c>
      <c r="L57" s="33">
        <v>114.11027526855469</v>
      </c>
      <c r="M57" s="33">
        <v>34.892303466796875</v>
      </c>
      <c r="N57" s="33">
        <v>207.45033264160156</v>
      </c>
      <c r="O57" s="33">
        <v>34.687583923339844</v>
      </c>
      <c r="P57" s="85">
        <v>0</v>
      </c>
      <c r="Q57" s="277">
        <v>8.7529010772705078</v>
      </c>
      <c r="R57" s="33">
        <v>76.282470703125</v>
      </c>
      <c r="S57" s="33">
        <v>401.548828125</v>
      </c>
      <c r="T57" s="33">
        <v>467.79635620117187</v>
      </c>
      <c r="U57" s="33">
        <v>174.21549987792969</v>
      </c>
      <c r="V57" s="33">
        <v>0</v>
      </c>
      <c r="W57" s="33">
        <v>0</v>
      </c>
      <c r="X57" s="280">
        <v>0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48641.047515869141</v>
      </c>
      <c r="G58" s="17">
        <f t="shared" si="4"/>
        <v>20275.609771728516</v>
      </c>
      <c r="H58" s="267">
        <f t="shared" si="2"/>
        <v>28365.437744140625</v>
      </c>
      <c r="I58" s="277">
        <v>334.96279907226562</v>
      </c>
      <c r="J58" s="33">
        <v>8196.3916015625</v>
      </c>
      <c r="K58" s="33">
        <v>4692.16455078125</v>
      </c>
      <c r="L58" s="33">
        <v>0</v>
      </c>
      <c r="M58" s="33">
        <v>5510.681640625</v>
      </c>
      <c r="N58" s="33">
        <v>0</v>
      </c>
      <c r="O58" s="33">
        <v>1541.4091796875</v>
      </c>
      <c r="P58" s="85">
        <v>0</v>
      </c>
      <c r="Q58" s="277">
        <v>3080.945068359375</v>
      </c>
      <c r="R58" s="33">
        <v>2930.92041015625</v>
      </c>
      <c r="S58" s="33">
        <v>6236.02587890625</v>
      </c>
      <c r="T58" s="33">
        <v>14764.8046875</v>
      </c>
      <c r="U58" s="33">
        <v>0</v>
      </c>
      <c r="V58" s="33">
        <v>0</v>
      </c>
      <c r="W58" s="33">
        <v>1352.74169921875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1303.3467483520508</v>
      </c>
      <c r="G59" s="17">
        <f t="shared" si="4"/>
        <v>615.44803619384766</v>
      </c>
      <c r="H59" s="267">
        <f t="shared" si="2"/>
        <v>687.89871215820312</v>
      </c>
      <c r="I59" s="277">
        <v>0</v>
      </c>
      <c r="J59" s="33">
        <v>20.914482116699219</v>
      </c>
      <c r="K59" s="33">
        <v>181.00051879882812</v>
      </c>
      <c r="L59" s="33">
        <v>277.77825927734375</v>
      </c>
      <c r="M59" s="33">
        <v>135.75477600097656</v>
      </c>
      <c r="N59" s="33">
        <v>0</v>
      </c>
      <c r="O59" s="33">
        <v>0</v>
      </c>
      <c r="P59" s="85">
        <v>0</v>
      </c>
      <c r="Q59" s="277">
        <v>0</v>
      </c>
      <c r="R59" s="33">
        <v>0</v>
      </c>
      <c r="S59" s="33">
        <v>199.66586303710937</v>
      </c>
      <c r="T59" s="33">
        <v>488.23284912109375</v>
      </c>
      <c r="U59" s="33">
        <v>0</v>
      </c>
      <c r="V59" s="33">
        <v>0</v>
      </c>
      <c r="W59" s="33">
        <v>0</v>
      </c>
      <c r="X59" s="280">
        <v>0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6807.8843231201172</v>
      </c>
      <c r="G60" s="17">
        <f t="shared" si="4"/>
        <v>6807.8843231201172</v>
      </c>
      <c r="H60" s="267">
        <f t="shared" si="2"/>
        <v>0</v>
      </c>
      <c r="I60" s="277">
        <v>394.2127685546875</v>
      </c>
      <c r="J60" s="33">
        <v>1976.51025390625</v>
      </c>
      <c r="K60" s="33">
        <v>1171.1806640625</v>
      </c>
      <c r="L60" s="33">
        <v>1683.1885986328125</v>
      </c>
      <c r="M60" s="33">
        <v>0</v>
      </c>
      <c r="N60" s="33">
        <v>1374.1588134765625</v>
      </c>
      <c r="O60" s="33">
        <v>208.63322448730469</v>
      </c>
      <c r="P60" s="85">
        <v>0</v>
      </c>
      <c r="Q60" s="277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39462.329650878906</v>
      </c>
      <c r="G61" s="17">
        <f t="shared" si="4"/>
        <v>25165.534851074219</v>
      </c>
      <c r="H61" s="267">
        <f t="shared" si="2"/>
        <v>14296.794799804688</v>
      </c>
      <c r="I61" s="277">
        <v>1356.171142578125</v>
      </c>
      <c r="J61" s="33">
        <v>1292.09228515625</v>
      </c>
      <c r="K61" s="33">
        <v>6919.5029296875</v>
      </c>
      <c r="L61" s="33">
        <v>9148.134765625</v>
      </c>
      <c r="M61" s="33">
        <v>3208.9873046875</v>
      </c>
      <c r="N61" s="33">
        <v>1730.382080078125</v>
      </c>
      <c r="O61" s="33">
        <v>804.15179443359375</v>
      </c>
      <c r="P61" s="85">
        <v>706.112548828125</v>
      </c>
      <c r="Q61" s="277">
        <v>532.41607666015625</v>
      </c>
      <c r="R61" s="33">
        <v>1601.4395751953125</v>
      </c>
      <c r="S61" s="33">
        <v>4680.1728515625</v>
      </c>
      <c r="T61" s="33">
        <v>4530.74560546875</v>
      </c>
      <c r="U61" s="33">
        <v>2631.35302734375</v>
      </c>
      <c r="V61" s="33">
        <v>0</v>
      </c>
      <c r="W61" s="33">
        <v>320.66766357421875</v>
      </c>
      <c r="X61" s="280">
        <v>0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332399.92272949219</v>
      </c>
      <c r="G62" s="97">
        <f t="shared" si="4"/>
        <v>105445.29602050781</v>
      </c>
      <c r="H62" s="269">
        <f>SUM(Q62:X62)</f>
        <v>226954.62670898438</v>
      </c>
      <c r="I62" s="98">
        <v>1767.73583984375</v>
      </c>
      <c r="J62" s="94">
        <v>10492.6181640625</v>
      </c>
      <c r="K62" s="94">
        <v>19371.279296875</v>
      </c>
      <c r="L62" s="94">
        <v>1313.3072509765625</v>
      </c>
      <c r="M62" s="94">
        <v>5972.1572265625</v>
      </c>
      <c r="N62" s="94">
        <v>23279.919921875</v>
      </c>
      <c r="O62" s="94">
        <v>33547.7109375</v>
      </c>
      <c r="P62" s="95">
        <v>9700.5673828125</v>
      </c>
      <c r="Q62" s="98">
        <v>0</v>
      </c>
      <c r="R62" s="94">
        <v>89464.9296875</v>
      </c>
      <c r="S62" s="94">
        <v>0</v>
      </c>
      <c r="T62" s="94">
        <v>27749.142578125</v>
      </c>
      <c r="U62" s="94">
        <v>1057.653076171875</v>
      </c>
      <c r="V62" s="94">
        <v>49785.01953125</v>
      </c>
      <c r="W62" s="94">
        <v>46399.06640625</v>
      </c>
      <c r="X62" s="95">
        <v>12498.8154296875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171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45615.027000000002</v>
      </c>
      <c r="G6" s="60">
        <f>SUM(I6:P6)</f>
        <v>23262.780999999999</v>
      </c>
      <c r="H6" s="263">
        <f>SUM(Q6:X6)</f>
        <v>22352.245999999999</v>
      </c>
      <c r="I6" s="61">
        <v>2017.0840000000001</v>
      </c>
      <c r="J6" s="62">
        <v>4058.6329999999998</v>
      </c>
      <c r="K6" s="62">
        <v>5910.5720000000001</v>
      </c>
      <c r="L6" s="62">
        <v>6600.3969999999999</v>
      </c>
      <c r="M6" s="62">
        <v>2316.0129999999999</v>
      </c>
      <c r="N6" s="62">
        <v>1487.8720000000001</v>
      </c>
      <c r="O6" s="62">
        <v>653.92499999999995</v>
      </c>
      <c r="P6" s="271">
        <v>218.285</v>
      </c>
      <c r="Q6" s="61">
        <v>1853.66</v>
      </c>
      <c r="R6" s="62">
        <v>3848.817</v>
      </c>
      <c r="S6" s="62">
        <v>5779.45</v>
      </c>
      <c r="T6" s="62">
        <v>6296.0829999999996</v>
      </c>
      <c r="U6" s="62">
        <v>2212.6930000000002</v>
      </c>
      <c r="V6" s="62">
        <v>1424.9</v>
      </c>
      <c r="W6" s="62">
        <v>718.20299999999997</v>
      </c>
      <c r="X6" s="271">
        <v>218.44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7819540.4122841358</v>
      </c>
      <c r="G9" s="50">
        <f>SUM(I9:P9)</f>
        <v>4461921.55900383</v>
      </c>
      <c r="H9" s="264">
        <f>SUM(Q9:X9)</f>
        <v>3357618.8532803059</v>
      </c>
      <c r="I9" s="51">
        <f t="shared" ref="I9:X9" si="0">I10+I24+I54+I62</f>
        <v>327089.99664115906</v>
      </c>
      <c r="J9" s="52">
        <f t="shared" si="0"/>
        <v>588410.02754592896</v>
      </c>
      <c r="K9" s="52">
        <f t="shared" si="0"/>
        <v>943718.95265674591</v>
      </c>
      <c r="L9" s="52">
        <f t="shared" si="0"/>
        <v>1285998.9079127312</v>
      </c>
      <c r="M9" s="52">
        <f t="shared" si="0"/>
        <v>601809.10104751587</v>
      </c>
      <c r="N9" s="52">
        <f t="shared" si="0"/>
        <v>429659.82701158524</v>
      </c>
      <c r="O9" s="52">
        <f t="shared" si="0"/>
        <v>200047.80997943878</v>
      </c>
      <c r="P9" s="274">
        <f t="shared" si="0"/>
        <v>85186.936208724976</v>
      </c>
      <c r="Q9" s="51">
        <f t="shared" si="0"/>
        <v>160618.60959291458</v>
      </c>
      <c r="R9" s="52">
        <f t="shared" si="0"/>
        <v>442584.5615196228</v>
      </c>
      <c r="S9" s="52">
        <f t="shared" si="0"/>
        <v>752783.85886049271</v>
      </c>
      <c r="T9" s="52">
        <f t="shared" si="0"/>
        <v>886052.37549877167</v>
      </c>
      <c r="U9" s="52">
        <f t="shared" si="0"/>
        <v>462703.17336654663</v>
      </c>
      <c r="V9" s="52">
        <f t="shared" si="0"/>
        <v>302200.1335837841</v>
      </c>
      <c r="W9" s="52">
        <f t="shared" si="0"/>
        <v>320503.66430854797</v>
      </c>
      <c r="X9" s="274">
        <f t="shared" si="0"/>
        <v>30172.476549625397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2479483.5342886448</v>
      </c>
      <c r="G10" s="54">
        <f>SUM(I10:P10)</f>
        <v>1319821.7031855583</v>
      </c>
      <c r="H10" s="265">
        <f>SUM(Q10:X10)</f>
        <v>1159661.8311030865</v>
      </c>
      <c r="I10" s="55">
        <f>SUM(I11:I23)</f>
        <v>238793.41412353516</v>
      </c>
      <c r="J10" s="56">
        <f>SUM(J11:J23)</f>
        <v>443610.80612945557</v>
      </c>
      <c r="K10" s="56">
        <f>SUM(K11:K23)</f>
        <v>296797.10009765625</v>
      </c>
      <c r="L10" s="56">
        <f t="shared" ref="L10:X10" si="1">SUM(L11:L23)</f>
        <v>206352.68376159668</v>
      </c>
      <c r="M10" s="56">
        <f t="shared" si="1"/>
        <v>51241.117248535156</v>
      </c>
      <c r="N10" s="56">
        <f t="shared" si="1"/>
        <v>48939.63455915451</v>
      </c>
      <c r="O10" s="56">
        <f t="shared" si="1"/>
        <v>27516.550971984863</v>
      </c>
      <c r="P10" s="275">
        <f t="shared" si="1"/>
        <v>6570.3962936401367</v>
      </c>
      <c r="Q10" s="55">
        <f t="shared" si="1"/>
        <v>125497.22245788574</v>
      </c>
      <c r="R10" s="56">
        <f t="shared" si="1"/>
        <v>303240.37394714355</v>
      </c>
      <c r="S10" s="56">
        <f t="shared" si="1"/>
        <v>380814.48703765869</v>
      </c>
      <c r="T10" s="56">
        <f t="shared" si="1"/>
        <v>208391.75695800781</v>
      </c>
      <c r="U10" s="56">
        <f t="shared" si="1"/>
        <v>37689.448934555054</v>
      </c>
      <c r="V10" s="56">
        <f t="shared" si="1"/>
        <v>61887.539002180099</v>
      </c>
      <c r="W10" s="56">
        <f t="shared" si="1"/>
        <v>35185.934387207031</v>
      </c>
      <c r="X10" s="275">
        <f t="shared" si="1"/>
        <v>6955.0683784484863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41920.177612304688</v>
      </c>
      <c r="G11" s="19">
        <f>SUM(I11:P11)</f>
        <v>31320.651275634766</v>
      </c>
      <c r="H11" s="266">
        <f t="shared" ref="H11:H61" si="2">SUM(Q11:X11)</f>
        <v>10599.526336669922</v>
      </c>
      <c r="I11" s="18">
        <v>211.58627319335937</v>
      </c>
      <c r="J11" s="31">
        <v>563.869873046875</v>
      </c>
      <c r="K11" s="31">
        <v>2289.181640625</v>
      </c>
      <c r="L11" s="31">
        <v>10753.1904296875</v>
      </c>
      <c r="M11" s="31">
        <v>7559.63525390625</v>
      </c>
      <c r="N11" s="31">
        <v>7278.9404296875</v>
      </c>
      <c r="O11" s="31">
        <v>2152.136962890625</v>
      </c>
      <c r="P11" s="85">
        <v>512.11041259765625</v>
      </c>
      <c r="Q11" s="32">
        <v>145.58094787597656</v>
      </c>
      <c r="R11" s="31">
        <v>421.89495849609375</v>
      </c>
      <c r="S11" s="31">
        <v>2883.904296875</v>
      </c>
      <c r="T11" s="31">
        <v>3387.636474609375</v>
      </c>
      <c r="U11" s="31">
        <v>1767.831787109375</v>
      </c>
      <c r="V11" s="31">
        <v>968.11651611328125</v>
      </c>
      <c r="W11" s="31">
        <v>924.29144287109375</v>
      </c>
      <c r="X11" s="85">
        <v>100.26991271972656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7384.9909362792969</v>
      </c>
      <c r="G12" s="19">
        <f t="shared" ref="G12:G62" si="4">SUM(I12:P12)</f>
        <v>4364.782958984375</v>
      </c>
      <c r="H12" s="266">
        <f t="shared" si="2"/>
        <v>3020.2079772949219</v>
      </c>
      <c r="I12" s="18">
        <v>0</v>
      </c>
      <c r="J12" s="31">
        <v>0</v>
      </c>
      <c r="K12" s="31">
        <v>715.8804931640625</v>
      </c>
      <c r="L12" s="31">
        <v>2459.491943359375</v>
      </c>
      <c r="M12" s="31">
        <v>0</v>
      </c>
      <c r="N12" s="31">
        <v>0</v>
      </c>
      <c r="O12" s="31">
        <v>1189.4105224609375</v>
      </c>
      <c r="P12" s="85">
        <v>0</v>
      </c>
      <c r="Q12" s="32">
        <v>0</v>
      </c>
      <c r="R12" s="31">
        <v>0</v>
      </c>
      <c r="S12" s="31">
        <v>602.00537109375</v>
      </c>
      <c r="T12" s="31">
        <v>1530.7406005859375</v>
      </c>
      <c r="U12" s="31">
        <v>0</v>
      </c>
      <c r="V12" s="31">
        <v>739.29833984375</v>
      </c>
      <c r="W12" s="31">
        <v>0</v>
      </c>
      <c r="X12" s="85">
        <v>148.16366577148437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187202.6279296875</v>
      </c>
      <c r="G13" s="19">
        <f t="shared" si="4"/>
        <v>97457.20263671875</v>
      </c>
      <c r="H13" s="266">
        <f t="shared" si="2"/>
        <v>89745.42529296875</v>
      </c>
      <c r="I13" s="18">
        <v>4219.64794921875</v>
      </c>
      <c r="J13" s="31">
        <v>3627.458984375</v>
      </c>
      <c r="K13" s="31">
        <v>21850.474609375</v>
      </c>
      <c r="L13" s="31">
        <v>22662.197265625</v>
      </c>
      <c r="M13" s="31">
        <v>11614.787109375</v>
      </c>
      <c r="N13" s="31">
        <v>16123.794921875</v>
      </c>
      <c r="O13" s="31">
        <v>13228.873046875</v>
      </c>
      <c r="P13" s="85">
        <v>4129.96875</v>
      </c>
      <c r="Q13" s="32">
        <v>2947.833984375</v>
      </c>
      <c r="R13" s="31">
        <v>5460.57568359375</v>
      </c>
      <c r="S13" s="31">
        <v>14338.6865234375</v>
      </c>
      <c r="T13" s="31">
        <v>18469.998046875</v>
      </c>
      <c r="U13" s="31">
        <v>13520.162109375</v>
      </c>
      <c r="V13" s="31">
        <v>16343.9560546875</v>
      </c>
      <c r="W13" s="31">
        <v>14558.880859375</v>
      </c>
      <c r="X13" s="85">
        <v>4105.33203125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535.88155198097229</v>
      </c>
      <c r="G14" s="19">
        <f t="shared" si="4"/>
        <v>278.2292857170105</v>
      </c>
      <c r="H14" s="266">
        <f t="shared" si="2"/>
        <v>257.65226626396179</v>
      </c>
      <c r="I14" s="18">
        <v>97.17938232421875</v>
      </c>
      <c r="J14" s="31">
        <v>108.05200958251953</v>
      </c>
      <c r="K14" s="31">
        <v>0</v>
      </c>
      <c r="L14" s="31">
        <v>63.262619018554688</v>
      </c>
      <c r="M14" s="31">
        <v>0</v>
      </c>
      <c r="N14" s="31">
        <v>5.667670726776123</v>
      </c>
      <c r="O14" s="31">
        <v>4.0676040649414062</v>
      </c>
      <c r="P14" s="85">
        <v>0</v>
      </c>
      <c r="Q14" s="32">
        <v>211.88455200195312</v>
      </c>
      <c r="R14" s="31">
        <v>0</v>
      </c>
      <c r="S14" s="31">
        <v>33.336036682128906</v>
      </c>
      <c r="T14" s="31">
        <v>0</v>
      </c>
      <c r="U14" s="31">
        <v>9.5424861907958984</v>
      </c>
      <c r="V14" s="31">
        <v>2.8891913890838623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8593.1964874267578</v>
      </c>
      <c r="G15" s="17">
        <f t="shared" si="4"/>
        <v>4803.3830871582031</v>
      </c>
      <c r="H15" s="267">
        <f t="shared" si="2"/>
        <v>3789.8134002685547</v>
      </c>
      <c r="I15" s="18">
        <v>277.25338745117187</v>
      </c>
      <c r="J15" s="31">
        <v>884.97430419921875</v>
      </c>
      <c r="K15" s="31">
        <v>612.2044677734375</v>
      </c>
      <c r="L15" s="31">
        <v>1725.0867919921875</v>
      </c>
      <c r="M15" s="31">
        <v>501.04571533203125</v>
      </c>
      <c r="N15" s="31">
        <v>802.81842041015625</v>
      </c>
      <c r="O15" s="31">
        <v>0</v>
      </c>
      <c r="P15" s="85">
        <v>0</v>
      </c>
      <c r="Q15" s="32">
        <v>0</v>
      </c>
      <c r="R15" s="31">
        <v>1133.816650390625</v>
      </c>
      <c r="S15" s="31">
        <v>1399.6727294921875</v>
      </c>
      <c r="T15" s="31">
        <v>682.079345703125</v>
      </c>
      <c r="U15" s="31">
        <v>412.08554077148437</v>
      </c>
      <c r="V15" s="31">
        <v>162.15913391113281</v>
      </c>
      <c r="W15" s="31">
        <v>0</v>
      </c>
      <c r="X15" s="85">
        <v>0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8865.533239364624</v>
      </c>
      <c r="G16" s="17">
        <f t="shared" si="4"/>
        <v>5071.800853729248</v>
      </c>
      <c r="H16" s="267">
        <f t="shared" si="2"/>
        <v>3793.732385635376</v>
      </c>
      <c r="I16" s="18">
        <v>713.79217529296875</v>
      </c>
      <c r="J16" s="31">
        <v>424.46316528320312</v>
      </c>
      <c r="K16" s="31">
        <v>1713.078857421875</v>
      </c>
      <c r="L16" s="31">
        <v>1078.0284423828125</v>
      </c>
      <c r="M16" s="31">
        <v>442.3388671875</v>
      </c>
      <c r="N16" s="31">
        <v>366.89785766601562</v>
      </c>
      <c r="O16" s="31">
        <v>296.22219848632812</v>
      </c>
      <c r="P16" s="85">
        <v>36.979290008544922</v>
      </c>
      <c r="Q16" s="32">
        <v>1243.0308837890625</v>
      </c>
      <c r="R16" s="31">
        <v>243.12815856933594</v>
      </c>
      <c r="S16" s="31">
        <v>919.565185546875</v>
      </c>
      <c r="T16" s="31">
        <v>779.09295654296875</v>
      </c>
      <c r="U16" s="31">
        <v>201.58665466308594</v>
      </c>
      <c r="V16" s="31">
        <v>182.73023986816406</v>
      </c>
      <c r="W16" s="31">
        <v>207.94696044921875</v>
      </c>
      <c r="X16" s="85">
        <v>16.651346206665039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138178.16030883789</v>
      </c>
      <c r="G17" s="17">
        <f t="shared" si="4"/>
        <v>76435.62776184082</v>
      </c>
      <c r="H17" s="267">
        <f t="shared" si="2"/>
        <v>61742.53254699707</v>
      </c>
      <c r="I17" s="18">
        <v>1894.9503173828125</v>
      </c>
      <c r="J17" s="31">
        <v>4585.2421875</v>
      </c>
      <c r="K17" s="31">
        <v>29719.509765625</v>
      </c>
      <c r="L17" s="31">
        <v>25326.0390625</v>
      </c>
      <c r="M17" s="31">
        <v>8915.578125</v>
      </c>
      <c r="N17" s="31">
        <v>4560.41650390625</v>
      </c>
      <c r="O17" s="31">
        <v>1304.864501953125</v>
      </c>
      <c r="P17" s="85">
        <v>129.02729797363281</v>
      </c>
      <c r="Q17" s="32">
        <v>909.45660400390625</v>
      </c>
      <c r="R17" s="31">
        <v>3595.70849609375</v>
      </c>
      <c r="S17" s="31">
        <v>23077.109375</v>
      </c>
      <c r="T17" s="31">
        <v>23610.73046875</v>
      </c>
      <c r="U17" s="31">
        <v>6338.14111328125</v>
      </c>
      <c r="V17" s="31">
        <v>3324.884033203125</v>
      </c>
      <c r="W17" s="31">
        <v>827.5341796875</v>
      </c>
      <c r="X17" s="85">
        <v>58.968276977539062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47576.973333358765</v>
      </c>
      <c r="G18" s="17">
        <f>SUM(I18:P18)</f>
        <v>32532.37633895874</v>
      </c>
      <c r="H18" s="267">
        <f t="shared" si="2"/>
        <v>15044.596994400024</v>
      </c>
      <c r="I18" s="18">
        <v>4854.61376953125</v>
      </c>
      <c r="J18" s="31">
        <v>15343.5244140625</v>
      </c>
      <c r="K18" s="31">
        <v>2531.75634765625</v>
      </c>
      <c r="L18" s="31">
        <v>5120.6298828125</v>
      </c>
      <c r="M18" s="31">
        <v>3014.206787109375</v>
      </c>
      <c r="N18" s="31">
        <v>1347.1014404296875</v>
      </c>
      <c r="O18" s="31">
        <v>272.19012451171875</v>
      </c>
      <c r="P18" s="85">
        <v>48.353572845458984</v>
      </c>
      <c r="Q18" s="32">
        <v>2971.857666015625</v>
      </c>
      <c r="R18" s="31">
        <v>4003.726318359375</v>
      </c>
      <c r="S18" s="31">
        <v>5545.859375</v>
      </c>
      <c r="T18" s="31">
        <v>596.42498779296875</v>
      </c>
      <c r="U18" s="31">
        <v>1141.3780517578125</v>
      </c>
      <c r="V18" s="31">
        <v>547.6666259765625</v>
      </c>
      <c r="W18" s="31">
        <v>207.62005615234375</v>
      </c>
      <c r="X18" s="85">
        <v>30.063913345336914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113393.38629150391</v>
      </c>
      <c r="G19" s="17">
        <f t="shared" si="4"/>
        <v>62052.495635986328</v>
      </c>
      <c r="H19" s="267">
        <f t="shared" si="2"/>
        <v>51340.890655517578</v>
      </c>
      <c r="I19" s="18">
        <v>9482.1669921875</v>
      </c>
      <c r="J19" s="31">
        <v>11842.021484375</v>
      </c>
      <c r="K19" s="31">
        <v>6101.8369140625</v>
      </c>
      <c r="L19" s="31">
        <v>18852.140625</v>
      </c>
      <c r="M19" s="31">
        <v>6561.93115234375</v>
      </c>
      <c r="N19" s="31">
        <v>6856.6904296875</v>
      </c>
      <c r="O19" s="31">
        <v>1897.2806396484375</v>
      </c>
      <c r="P19" s="85">
        <v>458.42739868164062</v>
      </c>
      <c r="Q19" s="32">
        <v>5039.552734375</v>
      </c>
      <c r="R19" s="31">
        <v>14939.0107421875</v>
      </c>
      <c r="S19" s="31">
        <v>8044.2001953125</v>
      </c>
      <c r="T19" s="31">
        <v>12271.345703125</v>
      </c>
      <c r="U19" s="31">
        <v>3059.824462890625</v>
      </c>
      <c r="V19" s="31">
        <v>4509.9140625</v>
      </c>
      <c r="W19" s="31">
        <v>3011.79052734375</v>
      </c>
      <c r="X19" s="85">
        <v>465.25222778320312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4313.5511474609375</v>
      </c>
      <c r="G20" s="17">
        <f t="shared" si="4"/>
        <v>0</v>
      </c>
      <c r="H20" s="267">
        <f t="shared" si="2"/>
        <v>4313.5511474609375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2959.373046875</v>
      </c>
      <c r="T20" s="31">
        <v>1354.1781005859375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26091.875</v>
      </c>
      <c r="G21" s="17">
        <f t="shared" si="4"/>
        <v>14723.4365234375</v>
      </c>
      <c r="H21" s="267">
        <f t="shared" si="2"/>
        <v>11368.4384765625</v>
      </c>
      <c r="I21" s="18">
        <v>14723.4365234375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11368.4384765625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1846476.1011962891</v>
      </c>
      <c r="G22" s="17">
        <f t="shared" si="4"/>
        <v>966436.49133300781</v>
      </c>
      <c r="H22" s="267">
        <f t="shared" si="2"/>
        <v>880039.60986328125</v>
      </c>
      <c r="I22" s="18">
        <v>200328.234375</v>
      </c>
      <c r="J22" s="31">
        <v>403035.21875</v>
      </c>
      <c r="K22" s="31">
        <v>227258.875</v>
      </c>
      <c r="L22" s="31">
        <v>113040.09375</v>
      </c>
      <c r="M22" s="31">
        <v>9044.4736328125</v>
      </c>
      <c r="N22" s="31">
        <v>8490.9716796875</v>
      </c>
      <c r="O22" s="31">
        <v>4489.380859375</v>
      </c>
      <c r="P22" s="85">
        <v>749.2432861328125</v>
      </c>
      <c r="Q22" s="32">
        <v>99676.7421875</v>
      </c>
      <c r="R22" s="31">
        <v>270806.90625</v>
      </c>
      <c r="S22" s="31">
        <v>316246.0625</v>
      </c>
      <c r="T22" s="31">
        <v>139946.109375</v>
      </c>
      <c r="U22" s="31">
        <v>8731.6806640625</v>
      </c>
      <c r="V22" s="31">
        <v>30946.783203125</v>
      </c>
      <c r="W22" s="31">
        <v>12454.474609375</v>
      </c>
      <c r="X22" s="85">
        <v>1230.85107421875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48951.079254150391</v>
      </c>
      <c r="G23" s="17">
        <f>SUM(I23:P23)</f>
        <v>24345.225494384766</v>
      </c>
      <c r="H23" s="267">
        <f t="shared" si="2"/>
        <v>24605.853759765625</v>
      </c>
      <c r="I23" s="18">
        <v>1990.552978515625</v>
      </c>
      <c r="J23" s="31">
        <v>3195.98095703125</v>
      </c>
      <c r="K23" s="31">
        <v>4004.302001953125</v>
      </c>
      <c r="L23" s="31">
        <v>5272.52294921875</v>
      </c>
      <c r="M23" s="31">
        <v>3587.12060546875</v>
      </c>
      <c r="N23" s="31">
        <v>3106.335205078125</v>
      </c>
      <c r="O23" s="31">
        <v>2682.12451171875</v>
      </c>
      <c r="P23" s="85">
        <v>506.28628540039062</v>
      </c>
      <c r="Q23" s="32">
        <v>982.84442138671875</v>
      </c>
      <c r="R23" s="31">
        <v>2635.606689453125</v>
      </c>
      <c r="S23" s="31">
        <v>4764.71240234375</v>
      </c>
      <c r="T23" s="31">
        <v>5763.4208984375</v>
      </c>
      <c r="U23" s="31">
        <v>2507.216064453125</v>
      </c>
      <c r="V23" s="31">
        <v>4159.1416015625</v>
      </c>
      <c r="W23" s="31">
        <v>2993.395751953125</v>
      </c>
      <c r="X23" s="85">
        <v>799.51593017578125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4823793.3270812035</v>
      </c>
      <c r="G24" s="54">
        <f>SUM(I24:P24)</f>
        <v>2837688.8498253822</v>
      </c>
      <c r="H24" s="265">
        <f>SUM(Q24:X24)</f>
        <v>1986104.4772558212</v>
      </c>
      <c r="I24" s="55">
        <f>SUM(I25:I53)</f>
        <v>82806.352003097534</v>
      </c>
      <c r="J24" s="56">
        <f t="shared" ref="J24:X24" si="5">SUM(J25:J53)</f>
        <v>114454.32284927368</v>
      </c>
      <c r="K24" s="56">
        <f t="shared" si="5"/>
        <v>574587.89076709747</v>
      </c>
      <c r="L24" s="56">
        <f t="shared" si="5"/>
        <v>1002204.871612072</v>
      </c>
      <c r="M24" s="56">
        <f t="shared" si="5"/>
        <v>508732.55928421021</v>
      </c>
      <c r="N24" s="56">
        <f t="shared" si="5"/>
        <v>345593.48138141632</v>
      </c>
      <c r="O24" s="56">
        <f t="shared" si="5"/>
        <v>143782.43576526642</v>
      </c>
      <c r="P24" s="275">
        <f t="shared" si="5"/>
        <v>65526.936162948608</v>
      </c>
      <c r="Q24" s="55">
        <f t="shared" si="5"/>
        <v>30797.255700111389</v>
      </c>
      <c r="R24" s="56">
        <f t="shared" si="5"/>
        <v>119129.43535614014</v>
      </c>
      <c r="S24" s="56">
        <f>SUM(S25:S53)</f>
        <v>330963.87698030472</v>
      </c>
      <c r="T24" s="56">
        <f t="shared" si="5"/>
        <v>625426.66543102264</v>
      </c>
      <c r="U24" s="56">
        <f t="shared" si="5"/>
        <v>405490.98697471619</v>
      </c>
      <c r="V24" s="56">
        <f t="shared" si="5"/>
        <v>212334.86863708496</v>
      </c>
      <c r="W24" s="56">
        <f t="shared" si="5"/>
        <v>251797.80527496338</v>
      </c>
      <c r="X24" s="275">
        <f t="shared" si="5"/>
        <v>10163.582901477814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1622.6352500915527</v>
      </c>
      <c r="G26" s="17">
        <f>SUM(I26:P26)</f>
        <v>754.27816390991211</v>
      </c>
      <c r="H26" s="267">
        <f t="shared" si="2"/>
        <v>868.35708618164062</v>
      </c>
      <c r="I26" s="32">
        <v>0</v>
      </c>
      <c r="J26" s="31">
        <v>0</v>
      </c>
      <c r="K26" s="31">
        <v>18.543125152587891</v>
      </c>
      <c r="L26" s="31">
        <v>190.15402221679687</v>
      </c>
      <c r="M26" s="31">
        <v>258.84927368164062</v>
      </c>
      <c r="N26" s="31">
        <v>155.18109130859375</v>
      </c>
      <c r="O26" s="31">
        <v>90.034103393554688</v>
      </c>
      <c r="P26" s="85">
        <v>41.516548156738281</v>
      </c>
      <c r="Q26" s="32">
        <v>0</v>
      </c>
      <c r="R26" s="31">
        <v>0</v>
      </c>
      <c r="S26" s="31">
        <v>53.752887725830078</v>
      </c>
      <c r="T26" s="31">
        <v>227.68069458007812</v>
      </c>
      <c r="U26" s="31">
        <v>233.84971618652344</v>
      </c>
      <c r="V26" s="31">
        <v>155.41416931152344</v>
      </c>
      <c r="W26" s="31">
        <v>168.7064208984375</v>
      </c>
      <c r="X26" s="85">
        <v>28.953197479248047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106.28586339950562</v>
      </c>
      <c r="G27" s="17">
        <f t="shared" ref="G27:G43" si="6">SUM(I27:P27)</f>
        <v>67.123839855194092</v>
      </c>
      <c r="H27" s="267">
        <f t="shared" si="2"/>
        <v>39.162023544311523</v>
      </c>
      <c r="I27" s="32">
        <v>0</v>
      </c>
      <c r="J27" s="31">
        <v>0</v>
      </c>
      <c r="K27" s="31">
        <v>12.678894996643066</v>
      </c>
      <c r="L27" s="31">
        <v>5.3795332908630371</v>
      </c>
      <c r="M27" s="31">
        <v>33.247276306152344</v>
      </c>
      <c r="N27" s="31">
        <v>11.74488639831543</v>
      </c>
      <c r="O27" s="31">
        <v>0</v>
      </c>
      <c r="P27" s="85">
        <v>4.0732488632202148</v>
      </c>
      <c r="Q27" s="32">
        <v>0</v>
      </c>
      <c r="R27" s="31">
        <v>0</v>
      </c>
      <c r="S27" s="31">
        <v>0</v>
      </c>
      <c r="T27" s="31">
        <v>8.4810056686401367</v>
      </c>
      <c r="U27" s="31">
        <v>18.856098175048828</v>
      </c>
      <c r="V27" s="31">
        <v>0</v>
      </c>
      <c r="W27" s="31">
        <v>11.824919700622559</v>
      </c>
      <c r="X27" s="85">
        <v>0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497.40834903717041</v>
      </c>
      <c r="G28" s="17">
        <f t="shared" si="6"/>
        <v>80.505017280578613</v>
      </c>
      <c r="H28" s="267">
        <f t="shared" si="2"/>
        <v>416.9033317565918</v>
      </c>
      <c r="I28" s="32">
        <v>0</v>
      </c>
      <c r="J28" s="31">
        <v>0</v>
      </c>
      <c r="K28" s="31">
        <v>0</v>
      </c>
      <c r="L28" s="31">
        <v>22.780374526977539</v>
      </c>
      <c r="M28" s="31">
        <v>45.627536773681641</v>
      </c>
      <c r="N28" s="31">
        <v>12.097105979919434</v>
      </c>
      <c r="O28" s="31">
        <v>0</v>
      </c>
      <c r="P28" s="85">
        <v>0</v>
      </c>
      <c r="Q28" s="32">
        <v>0</v>
      </c>
      <c r="R28" s="31">
        <v>0</v>
      </c>
      <c r="S28" s="31">
        <v>34.677207946777344</v>
      </c>
      <c r="T28" s="31">
        <v>122.84792327880859</v>
      </c>
      <c r="U28" s="31">
        <v>84.435577392578125</v>
      </c>
      <c r="V28" s="31">
        <v>71.094276428222656</v>
      </c>
      <c r="W28" s="31">
        <v>96.851104736328125</v>
      </c>
      <c r="X28" s="85">
        <v>6.9972419738769531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351.93260622024536</v>
      </c>
      <c r="G29" s="17">
        <f t="shared" si="6"/>
        <v>253.83415699005127</v>
      </c>
      <c r="H29" s="267">
        <f t="shared" si="2"/>
        <v>98.098449230194092</v>
      </c>
      <c r="I29" s="32">
        <v>0</v>
      </c>
      <c r="J29" s="31">
        <v>0</v>
      </c>
      <c r="K29" s="31">
        <v>0</v>
      </c>
      <c r="L29" s="31">
        <v>61.688320159912109</v>
      </c>
      <c r="M29" s="31">
        <v>78.78228759765625</v>
      </c>
      <c r="N29" s="31">
        <v>78.37347412109375</v>
      </c>
      <c r="O29" s="31">
        <v>24.421588897705078</v>
      </c>
      <c r="P29" s="85">
        <v>10.568486213684082</v>
      </c>
      <c r="Q29" s="32">
        <v>0</v>
      </c>
      <c r="R29" s="31">
        <v>0</v>
      </c>
      <c r="S29" s="31">
        <v>7.0937485694885254</v>
      </c>
      <c r="T29" s="31">
        <v>23.150260925292969</v>
      </c>
      <c r="U29" s="31">
        <v>27.073356628417969</v>
      </c>
      <c r="V29" s="31">
        <v>36.406822204589844</v>
      </c>
      <c r="W29" s="31">
        <v>4.3742609024047852</v>
      </c>
      <c r="X29" s="85">
        <v>0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1223.949782371521</v>
      </c>
      <c r="G30" s="17">
        <f t="shared" si="6"/>
        <v>715.3309268951416</v>
      </c>
      <c r="H30" s="267">
        <f t="shared" si="2"/>
        <v>508.61885547637939</v>
      </c>
      <c r="I30" s="32">
        <v>0</v>
      </c>
      <c r="J30" s="31">
        <v>0</v>
      </c>
      <c r="K30" s="31">
        <v>24.169319152832031</v>
      </c>
      <c r="L30" s="31">
        <v>135.82745361328125</v>
      </c>
      <c r="M30" s="31">
        <v>176.1278076171875</v>
      </c>
      <c r="N30" s="31">
        <v>271.02920532226562</v>
      </c>
      <c r="O30" s="31">
        <v>86.125564575195313</v>
      </c>
      <c r="P30" s="85">
        <v>22.051576614379883</v>
      </c>
      <c r="Q30" s="32">
        <v>0</v>
      </c>
      <c r="R30" s="31">
        <v>0</v>
      </c>
      <c r="S30" s="31">
        <v>27.264497756958008</v>
      </c>
      <c r="T30" s="31">
        <v>130.30601501464844</v>
      </c>
      <c r="U30" s="31">
        <v>172.95344543457031</v>
      </c>
      <c r="V30" s="31">
        <v>114.00382995605469</v>
      </c>
      <c r="W30" s="31">
        <v>55.458919525146484</v>
      </c>
      <c r="X30" s="85">
        <v>8.6321477890014648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427.03108978271484</v>
      </c>
      <c r="G31" s="17">
        <f t="shared" si="6"/>
        <v>0</v>
      </c>
      <c r="H31" s="267">
        <f t="shared" si="2"/>
        <v>427.03108978271484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43.169517517089844</v>
      </c>
      <c r="T31" s="31">
        <v>167.93646240234375</v>
      </c>
      <c r="U31" s="31">
        <v>89.548995971679688</v>
      </c>
      <c r="V31" s="31">
        <v>97.335517883300781</v>
      </c>
      <c r="W31" s="31">
        <v>29.040596008300781</v>
      </c>
      <c r="X31" s="85">
        <v>0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167.93445587158203</v>
      </c>
      <c r="G32" s="17">
        <f t="shared" si="6"/>
        <v>0</v>
      </c>
      <c r="H32" s="267">
        <f t="shared" si="2"/>
        <v>167.93445587158203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69.448204040527344</v>
      </c>
      <c r="U32" s="31">
        <v>39.45758056640625</v>
      </c>
      <c r="V32" s="31">
        <v>44.873245239257813</v>
      </c>
      <c r="W32" s="31">
        <v>7.4812479019165039</v>
      </c>
      <c r="X32" s="85">
        <v>6.6741781234741211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687.13729763031006</v>
      </c>
      <c r="G33" s="17">
        <f t="shared" si="6"/>
        <v>191.68917751312256</v>
      </c>
      <c r="H33" s="267">
        <f>SUM(Q33:X33)</f>
        <v>495.4481201171875</v>
      </c>
      <c r="I33" s="32">
        <v>17.872304916381836</v>
      </c>
      <c r="J33" s="31">
        <v>0</v>
      </c>
      <c r="K33" s="31">
        <v>65.908119201660156</v>
      </c>
      <c r="L33" s="31">
        <v>25.442604064941406</v>
      </c>
      <c r="M33" s="31">
        <v>60.882164001464844</v>
      </c>
      <c r="N33" s="31">
        <v>0</v>
      </c>
      <c r="O33" s="31">
        <v>13.187111854553223</v>
      </c>
      <c r="P33" s="85">
        <v>8.3968734741210937</v>
      </c>
      <c r="Q33" s="32">
        <v>12.096871376037598</v>
      </c>
      <c r="R33" s="31">
        <v>99.872283935546875</v>
      </c>
      <c r="S33" s="31">
        <v>11.390190124511719</v>
      </c>
      <c r="T33" s="31">
        <v>236.56159973144531</v>
      </c>
      <c r="U33" s="31">
        <v>18.380044937133789</v>
      </c>
      <c r="V33" s="31">
        <v>77.994407653808594</v>
      </c>
      <c r="W33" s="31">
        <v>15.619555473327637</v>
      </c>
      <c r="X33" s="85">
        <v>23.533166885375977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2543.2271404266357</v>
      </c>
      <c r="G34" s="17">
        <f t="shared" si="6"/>
        <v>1246.3123588562012</v>
      </c>
      <c r="H34" s="267">
        <f t="shared" si="2"/>
        <v>1296.9147815704346</v>
      </c>
      <c r="I34" s="32">
        <v>131.22770690917969</v>
      </c>
      <c r="J34" s="31">
        <v>40.374546051025391</v>
      </c>
      <c r="K34" s="31">
        <v>46.784423828125</v>
      </c>
      <c r="L34" s="31">
        <v>212.98724365234375</v>
      </c>
      <c r="M34" s="31">
        <v>439.76583862304687</v>
      </c>
      <c r="N34" s="31">
        <v>255.21662902832031</v>
      </c>
      <c r="O34" s="31">
        <v>119.95597076416016</v>
      </c>
      <c r="P34" s="85">
        <v>0</v>
      </c>
      <c r="Q34" s="32">
        <v>31.697227478027344</v>
      </c>
      <c r="R34" s="31">
        <v>78.447044372558594</v>
      </c>
      <c r="S34" s="31">
        <v>263.056396484375</v>
      </c>
      <c r="T34" s="31">
        <v>339.96493530273437</v>
      </c>
      <c r="U34" s="31">
        <v>253.36770629882813</v>
      </c>
      <c r="V34" s="31">
        <v>237.93740844726562</v>
      </c>
      <c r="W34" s="31">
        <v>62.359664916992188</v>
      </c>
      <c r="X34" s="85">
        <v>30.08439826965332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263122.59100341797</v>
      </c>
      <c r="G35" s="17">
        <f t="shared" si="6"/>
        <v>136435.51623535156</v>
      </c>
      <c r="H35" s="267">
        <f t="shared" si="2"/>
        <v>126687.07476806641</v>
      </c>
      <c r="I35" s="32">
        <v>12248.7763671875</v>
      </c>
      <c r="J35" s="31">
        <v>41973.06640625</v>
      </c>
      <c r="K35" s="31">
        <v>22336.607421875</v>
      </c>
      <c r="L35" s="31">
        <v>28017.337890625</v>
      </c>
      <c r="M35" s="31">
        <v>15070.205078125</v>
      </c>
      <c r="N35" s="31">
        <v>11653.2890625</v>
      </c>
      <c r="O35" s="31">
        <v>4104.96875</v>
      </c>
      <c r="P35" s="85">
        <v>1031.2652587890625</v>
      </c>
      <c r="Q35" s="32">
        <v>9007.19140625</v>
      </c>
      <c r="R35" s="31">
        <v>38045.59765625</v>
      </c>
      <c r="S35" s="31">
        <v>34820.2578125</v>
      </c>
      <c r="T35" s="31">
        <v>23774.109375</v>
      </c>
      <c r="U35" s="31">
        <v>11328.06640625</v>
      </c>
      <c r="V35" s="31">
        <v>7364.48779296875</v>
      </c>
      <c r="W35" s="31">
        <v>2063.71923828125</v>
      </c>
      <c r="X35" s="85">
        <v>283.64508056640625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69377.275192260742</v>
      </c>
      <c r="G37" s="17">
        <f t="shared" si="6"/>
        <v>33667.749984741211</v>
      </c>
      <c r="H37" s="267">
        <f t="shared" si="2"/>
        <v>35709.525207519531</v>
      </c>
      <c r="I37" s="32">
        <v>5483.72802734375</v>
      </c>
      <c r="J37" s="31">
        <v>5453.0712890625</v>
      </c>
      <c r="K37" s="31">
        <v>8333.775390625</v>
      </c>
      <c r="L37" s="31">
        <v>1409.340576171875</v>
      </c>
      <c r="M37" s="31">
        <v>7576.41162109375</v>
      </c>
      <c r="N37" s="31">
        <v>2875.60693359375</v>
      </c>
      <c r="O37" s="31">
        <v>2310.290771484375</v>
      </c>
      <c r="P37" s="85">
        <v>225.52537536621094</v>
      </c>
      <c r="Q37" s="32">
        <v>1607.152587890625</v>
      </c>
      <c r="R37" s="31">
        <v>2097.798828125</v>
      </c>
      <c r="S37" s="31">
        <v>13591.7646484375</v>
      </c>
      <c r="T37" s="31">
        <v>4100.42431640625</v>
      </c>
      <c r="U37" s="31">
        <v>4966.8330078125</v>
      </c>
      <c r="V37" s="31">
        <v>7774.24560546875</v>
      </c>
      <c r="W37" s="31">
        <v>998.065673828125</v>
      </c>
      <c r="X37" s="85">
        <v>573.24053955078125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836661.65781402588</v>
      </c>
      <c r="G38" s="17">
        <f t="shared" si="6"/>
        <v>362470.78421020508</v>
      </c>
      <c r="H38" s="267">
        <f t="shared" si="2"/>
        <v>474190.8736038208</v>
      </c>
      <c r="I38" s="32">
        <v>29831.962890625</v>
      </c>
      <c r="J38" s="31">
        <v>22266.171875</v>
      </c>
      <c r="K38" s="31">
        <v>100889.140625</v>
      </c>
      <c r="L38" s="31">
        <v>128033.5</v>
      </c>
      <c r="M38" s="31">
        <v>32969.6953125</v>
      </c>
      <c r="N38" s="31">
        <v>46808.5546875</v>
      </c>
      <c r="O38" s="31">
        <v>1343.1002197265625</v>
      </c>
      <c r="P38" s="85">
        <v>328.65859985351562</v>
      </c>
      <c r="Q38" s="32">
        <v>4404.11669921875</v>
      </c>
      <c r="R38" s="31">
        <v>55243.23046875</v>
      </c>
      <c r="S38" s="31">
        <v>66283.2734375</v>
      </c>
      <c r="T38" s="31">
        <v>265078.59375</v>
      </c>
      <c r="U38" s="31">
        <v>38796.35546875</v>
      </c>
      <c r="V38" s="31">
        <v>41134.12890625</v>
      </c>
      <c r="W38" s="31">
        <v>3136.638427734375</v>
      </c>
      <c r="X38" s="85">
        <v>114.53644561767578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1298252.0874023438</v>
      </c>
      <c r="G39" s="17">
        <f t="shared" si="6"/>
        <v>746395.69140625</v>
      </c>
      <c r="H39" s="267">
        <f t="shared" si="2"/>
        <v>551856.39599609375</v>
      </c>
      <c r="I39" s="32">
        <v>19654.0546875</v>
      </c>
      <c r="J39" s="31">
        <v>0</v>
      </c>
      <c r="K39" s="31">
        <v>0</v>
      </c>
      <c r="L39" s="31">
        <v>182205.1875</v>
      </c>
      <c r="M39" s="31">
        <v>237635.5625</v>
      </c>
      <c r="N39" s="31">
        <v>171563.890625</v>
      </c>
      <c r="O39" s="31">
        <v>83420.0859375</v>
      </c>
      <c r="P39" s="85">
        <v>51916.91015625</v>
      </c>
      <c r="Q39" s="32">
        <v>6406.93896484375</v>
      </c>
      <c r="R39" s="31">
        <v>0</v>
      </c>
      <c r="S39" s="31">
        <v>140436.828125</v>
      </c>
      <c r="T39" s="31">
        <v>0</v>
      </c>
      <c r="U39" s="31">
        <v>165261.90625</v>
      </c>
      <c r="V39" s="31">
        <v>46896.56640625</v>
      </c>
      <c r="W39" s="31">
        <v>192854.15625</v>
      </c>
      <c r="X39" s="85">
        <v>0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1638649.1245117188</v>
      </c>
      <c r="G40" s="17">
        <f t="shared" si="6"/>
        <v>1179797.10546875</v>
      </c>
      <c r="H40" s="267">
        <f t="shared" si="2"/>
        <v>458852.01904296875</v>
      </c>
      <c r="I40" s="32">
        <v>0</v>
      </c>
      <c r="J40" s="31">
        <v>0</v>
      </c>
      <c r="K40" s="31">
        <v>392641.40625</v>
      </c>
      <c r="L40" s="31">
        <v>550187.1875</v>
      </c>
      <c r="M40" s="31">
        <v>143205.71875</v>
      </c>
      <c r="N40" s="31">
        <v>63041.85546875</v>
      </c>
      <c r="O40" s="31">
        <v>24833.56640625</v>
      </c>
      <c r="P40" s="85">
        <v>5887.37109375</v>
      </c>
      <c r="Q40" s="32">
        <v>0</v>
      </c>
      <c r="R40" s="31">
        <v>0</v>
      </c>
      <c r="S40" s="31">
        <v>0</v>
      </c>
      <c r="T40" s="31">
        <v>200986.109375</v>
      </c>
      <c r="U40" s="31">
        <v>137486.140625</v>
      </c>
      <c r="V40" s="31">
        <v>80389.203125</v>
      </c>
      <c r="W40" s="31">
        <v>34072.3671875</v>
      </c>
      <c r="X40" s="85">
        <v>5918.19873046875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5.378145694732666</v>
      </c>
      <c r="G42" s="17">
        <f t="shared" si="6"/>
        <v>0</v>
      </c>
      <c r="H42" s="267">
        <f t="shared" si="2"/>
        <v>5.378145694732666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5.378145694732666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48997.408264160156</v>
      </c>
      <c r="G43" s="17">
        <f t="shared" si="6"/>
        <v>21638.46337890625</v>
      </c>
      <c r="H43" s="267">
        <f t="shared" si="2"/>
        <v>27358.944885253906</v>
      </c>
      <c r="I43" s="32">
        <v>0</v>
      </c>
      <c r="J43" s="31">
        <v>0</v>
      </c>
      <c r="K43" s="31">
        <v>969.7587890625</v>
      </c>
      <c r="L43" s="31">
        <v>4231.849609375</v>
      </c>
      <c r="M43" s="31">
        <v>4100.32177734375</v>
      </c>
      <c r="N43" s="31">
        <v>5678.5341796875</v>
      </c>
      <c r="O43" s="31">
        <v>4913.09326171875</v>
      </c>
      <c r="P43" s="85">
        <v>1744.90576171875</v>
      </c>
      <c r="Q43" s="32">
        <v>0</v>
      </c>
      <c r="R43" s="31">
        <v>344.5352783203125</v>
      </c>
      <c r="S43" s="31">
        <v>945.80780029296875</v>
      </c>
      <c r="T43" s="31">
        <v>5395.5087890625</v>
      </c>
      <c r="U43" s="31">
        <v>7583.71875</v>
      </c>
      <c r="V43" s="31">
        <v>6247.548828125</v>
      </c>
      <c r="W43" s="31">
        <v>5358.5634765625</v>
      </c>
      <c r="X43" s="85">
        <v>1483.261962890625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32171.781646728516</v>
      </c>
      <c r="G44" s="17">
        <f t="shared" si="4"/>
        <v>17448.800491333008</v>
      </c>
      <c r="H44" s="267">
        <f t="shared" si="2"/>
        <v>14722.981155395508</v>
      </c>
      <c r="I44" s="32">
        <v>81.010269165039063</v>
      </c>
      <c r="J44" s="31">
        <v>3783.844970703125</v>
      </c>
      <c r="K44" s="31">
        <v>830.07257080078125</v>
      </c>
      <c r="L44" s="31">
        <v>2682.3369140625</v>
      </c>
      <c r="M44" s="31">
        <v>2389.281494140625</v>
      </c>
      <c r="N44" s="31">
        <v>3810.424560546875</v>
      </c>
      <c r="O44" s="31">
        <v>3060.684326171875</v>
      </c>
      <c r="P44" s="85">
        <v>811.1453857421875</v>
      </c>
      <c r="Q44" s="32">
        <v>72.610610961914063</v>
      </c>
      <c r="R44" s="31">
        <v>0</v>
      </c>
      <c r="S44" s="31">
        <v>1175.9954833984375</v>
      </c>
      <c r="T44" s="31">
        <v>4145.85205078125</v>
      </c>
      <c r="U44" s="31">
        <v>2562.038330078125</v>
      </c>
      <c r="V44" s="31">
        <v>3454.1494140625</v>
      </c>
      <c r="W44" s="31">
        <v>2955.714599609375</v>
      </c>
      <c r="X44" s="85">
        <v>356.62066650390625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176238.99127197266</v>
      </c>
      <c r="G45" s="17">
        <f t="shared" si="4"/>
        <v>109960.32836914063</v>
      </c>
      <c r="H45" s="267">
        <f t="shared" si="2"/>
        <v>66278.662902832031</v>
      </c>
      <c r="I45" s="32">
        <v>9392.5458984375</v>
      </c>
      <c r="J45" s="31">
        <v>30426.611328125</v>
      </c>
      <c r="K45" s="31">
        <v>16030.1123046875</v>
      </c>
      <c r="L45" s="31">
        <v>20772.181640625</v>
      </c>
      <c r="M45" s="31">
        <v>11721.3740234375</v>
      </c>
      <c r="N45" s="31">
        <v>13653.3671875</v>
      </c>
      <c r="O45" s="31">
        <v>6467.7783203125</v>
      </c>
      <c r="P45" s="85">
        <v>1496.357666015625</v>
      </c>
      <c r="Q45" s="32">
        <v>5846.78564453125</v>
      </c>
      <c r="R45" s="31">
        <v>15446.9560546875</v>
      </c>
      <c r="S45" s="31">
        <v>11302.8427734375</v>
      </c>
      <c r="T45" s="31">
        <v>11560.6953125</v>
      </c>
      <c r="U45" s="31">
        <v>9637.7666015625</v>
      </c>
      <c r="V45" s="31">
        <v>7079.98193359375</v>
      </c>
      <c r="W45" s="31">
        <v>4871.166015625</v>
      </c>
      <c r="X45" s="85">
        <v>532.46856689453125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34883.985153198242</v>
      </c>
      <c r="G47" s="17">
        <f t="shared" si="4"/>
        <v>8096.3013153076172</v>
      </c>
      <c r="H47" s="267">
        <f t="shared" si="2"/>
        <v>26787.683837890625</v>
      </c>
      <c r="I47" s="32">
        <v>0</v>
      </c>
      <c r="J47" s="31">
        <v>0</v>
      </c>
      <c r="K47" s="31">
        <v>518.24774169921875</v>
      </c>
      <c r="L47" s="31">
        <v>2745.056640625</v>
      </c>
      <c r="M47" s="31">
        <v>1382.953369140625</v>
      </c>
      <c r="N47" s="31">
        <v>2121.734619140625</v>
      </c>
      <c r="O47" s="31">
        <v>1126.7818603515625</v>
      </c>
      <c r="P47" s="85">
        <v>201.52708435058594</v>
      </c>
      <c r="Q47" s="32">
        <v>174.0535888671875</v>
      </c>
      <c r="R47" s="31">
        <v>0</v>
      </c>
      <c r="S47" s="31">
        <v>7287.39697265625</v>
      </c>
      <c r="T47" s="31">
        <v>11231.0244140625</v>
      </c>
      <c r="U47" s="31">
        <v>3765.074951171875</v>
      </c>
      <c r="V47" s="31">
        <v>2614.410888671875</v>
      </c>
      <c r="W47" s="31">
        <v>1583.19580078125</v>
      </c>
      <c r="X47" s="85">
        <v>132.5272216796875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43464.604995727539</v>
      </c>
      <c r="G48" s="17">
        <f t="shared" si="4"/>
        <v>31975.726913452148</v>
      </c>
      <c r="H48" s="267">
        <f t="shared" si="2"/>
        <v>11488.878082275391</v>
      </c>
      <c r="I48" s="32">
        <v>1975.3421630859375</v>
      </c>
      <c r="J48" s="31">
        <v>377.11456298828125</v>
      </c>
      <c r="K48" s="31">
        <v>3659.978515625</v>
      </c>
      <c r="L48" s="31">
        <v>15566.6083984375</v>
      </c>
      <c r="M48" s="31">
        <v>7324.373046875</v>
      </c>
      <c r="N48" s="31">
        <v>2015.324951171875</v>
      </c>
      <c r="O48" s="31">
        <v>917.624755859375</v>
      </c>
      <c r="P48" s="85">
        <v>139.36051940917969</v>
      </c>
      <c r="Q48" s="32">
        <v>1293.7852783203125</v>
      </c>
      <c r="R48" s="31">
        <v>308.73379516601562</v>
      </c>
      <c r="S48" s="31">
        <v>1587.6385498046875</v>
      </c>
      <c r="T48" s="31">
        <v>4636.66357421875</v>
      </c>
      <c r="U48" s="31">
        <v>2888.2353515625</v>
      </c>
      <c r="V48" s="31">
        <v>600.9539794921875</v>
      </c>
      <c r="W48" s="31">
        <v>68.359489440917969</v>
      </c>
      <c r="X48" s="85">
        <v>104.50806427001953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24513.375370025635</v>
      </c>
      <c r="G49" s="17">
        <f t="shared" si="4"/>
        <v>16382.94522857666</v>
      </c>
      <c r="H49" s="267">
        <f t="shared" si="2"/>
        <v>8130.4301414489746</v>
      </c>
      <c r="I49" s="32">
        <v>1976.2255859375</v>
      </c>
      <c r="J49" s="31">
        <v>1128.9697265625</v>
      </c>
      <c r="K49" s="31">
        <v>2248.935302734375</v>
      </c>
      <c r="L49" s="31">
        <v>5143.9599609375</v>
      </c>
      <c r="M49" s="31">
        <v>3283.840087890625</v>
      </c>
      <c r="N49" s="31">
        <v>1623.4276123046875</v>
      </c>
      <c r="O49" s="31">
        <v>851.05078125</v>
      </c>
      <c r="P49" s="85">
        <v>126.53617095947266</v>
      </c>
      <c r="Q49" s="32">
        <v>740.53375244140625</v>
      </c>
      <c r="R49" s="31">
        <v>2777.100341796875</v>
      </c>
      <c r="S49" s="31">
        <v>887.88446044921875</v>
      </c>
      <c r="T49" s="31">
        <v>1790.014404296875</v>
      </c>
      <c r="U49" s="31">
        <v>1023.43115234375</v>
      </c>
      <c r="V49" s="31">
        <v>636.861572265625</v>
      </c>
      <c r="W49" s="31">
        <v>218.07955932617187</v>
      </c>
      <c r="X49" s="85">
        <v>56.524898529052734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57962.636199951172</v>
      </c>
      <c r="G51" s="17">
        <f t="shared" si="4"/>
        <v>36929.426292419434</v>
      </c>
      <c r="H51" s="267">
        <f t="shared" si="2"/>
        <v>21033.209907531738</v>
      </c>
      <c r="I51" s="32">
        <v>101.97011566162109</v>
      </c>
      <c r="J51" s="31">
        <v>1037.4329833984375</v>
      </c>
      <c r="K51" s="31">
        <v>4868.76953125</v>
      </c>
      <c r="L51" s="31">
        <v>10290.2958984375</v>
      </c>
      <c r="M51" s="31">
        <v>7255.1650390625</v>
      </c>
      <c r="N51" s="31">
        <v>7036.7529296875</v>
      </c>
      <c r="O51" s="31">
        <v>5205.20068359375</v>
      </c>
      <c r="P51" s="85">
        <v>1133.839111328125</v>
      </c>
      <c r="Q51" s="32">
        <v>38.778419494628906</v>
      </c>
      <c r="R51" s="31">
        <v>220.52200317382812</v>
      </c>
      <c r="S51" s="31">
        <v>2735.243408203125</v>
      </c>
      <c r="T51" s="31">
        <v>8395.64453125</v>
      </c>
      <c r="U51" s="31">
        <v>4380.62548828125</v>
      </c>
      <c r="V51" s="31">
        <v>3287.446044921875</v>
      </c>
      <c r="W51" s="31">
        <v>1630.4261474609375</v>
      </c>
      <c r="X51" s="85">
        <v>344.52386474609375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232813.63754272461</v>
      </c>
      <c r="G52" s="17">
        <f t="shared" si="4"/>
        <v>79757.842407226563</v>
      </c>
      <c r="H52" s="267">
        <f>SUM(Q52:X52)</f>
        <v>153055.79513549805</v>
      </c>
      <c r="I52" s="32">
        <v>65.75</v>
      </c>
      <c r="J52" s="31">
        <v>429.6915283203125</v>
      </c>
      <c r="K52" s="31">
        <v>16629.158203125</v>
      </c>
      <c r="L52" s="31">
        <v>10690.37890625</v>
      </c>
      <c r="M52" s="31">
        <v>33724.375</v>
      </c>
      <c r="N52" s="31">
        <v>12927.076171875</v>
      </c>
      <c r="O52" s="31">
        <v>4894.4853515625</v>
      </c>
      <c r="P52" s="85">
        <v>396.92724609375</v>
      </c>
      <c r="Q52" s="32">
        <v>0</v>
      </c>
      <c r="R52" s="31">
        <v>0</v>
      </c>
      <c r="S52" s="31">
        <v>49468.5390625</v>
      </c>
      <c r="T52" s="31">
        <v>83005.6484375</v>
      </c>
      <c r="U52" s="31">
        <v>14872.8720703125</v>
      </c>
      <c r="V52" s="31">
        <v>4019.824462890625</v>
      </c>
      <c r="W52" s="31">
        <v>1535.63671875</v>
      </c>
      <c r="X52" s="85">
        <v>153.27438354492187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59051.250732421875</v>
      </c>
      <c r="G53" s="17">
        <f>SUM(I53:P53)</f>
        <v>53423.094482421875</v>
      </c>
      <c r="H53" s="267">
        <f>SUM(Q53:X53)</f>
        <v>5628.15625</v>
      </c>
      <c r="I53" s="32">
        <v>1845.885986328125</v>
      </c>
      <c r="J53" s="31">
        <v>7537.9736328125</v>
      </c>
      <c r="K53" s="31">
        <v>4463.84423828125</v>
      </c>
      <c r="L53" s="31">
        <v>39575.390625</v>
      </c>
      <c r="M53" s="31">
        <v>0</v>
      </c>
      <c r="N53" s="31">
        <v>0</v>
      </c>
      <c r="O53" s="31">
        <v>0</v>
      </c>
      <c r="P53" s="85">
        <v>0</v>
      </c>
      <c r="Q53" s="32">
        <v>1161.5146484375</v>
      </c>
      <c r="R53" s="31">
        <v>4466.6416015625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288148.62415647507</v>
      </c>
      <c r="G54" s="54">
        <f>SUM(G55:G61)</f>
        <v>180549.1905632019</v>
      </c>
      <c r="H54" s="265">
        <f>SUM(H55:H61)</f>
        <v>107599.43359327316</v>
      </c>
      <c r="I54" s="55">
        <f>SUM(I55:I61)</f>
        <v>2734.3726043701172</v>
      </c>
      <c r="J54" s="56">
        <f t="shared" ref="J54:X54" si="7">SUM(J55:J61)</f>
        <v>11678.519660949707</v>
      </c>
      <c r="K54" s="56">
        <f t="shared" si="7"/>
        <v>27681.746948242188</v>
      </c>
      <c r="L54" s="56">
        <f t="shared" si="7"/>
        <v>56810.4326171875</v>
      </c>
      <c r="M54" s="56">
        <f>SUM(M55:M61)</f>
        <v>35284.893753051758</v>
      </c>
      <c r="N54" s="56">
        <f t="shared" si="7"/>
        <v>28353.513805389404</v>
      </c>
      <c r="O54" s="56">
        <f t="shared" si="7"/>
        <v>12955.8515625</v>
      </c>
      <c r="P54" s="275">
        <f>SUM(P55:P61)</f>
        <v>5049.8596115112305</v>
      </c>
      <c r="Q54" s="55">
        <f t="shared" si="7"/>
        <v>1274.79061460495</v>
      </c>
      <c r="R54" s="56">
        <f t="shared" si="7"/>
        <v>7577.0022163391113</v>
      </c>
      <c r="S54" s="56">
        <f t="shared" si="7"/>
        <v>14307.479217529297</v>
      </c>
      <c r="T54" s="56">
        <f t="shared" si="7"/>
        <v>42169.612289428711</v>
      </c>
      <c r="U54" s="56">
        <f t="shared" si="7"/>
        <v>12777.793121337891</v>
      </c>
      <c r="V54" s="56">
        <f t="shared" si="7"/>
        <v>12995.158561706543</v>
      </c>
      <c r="W54" s="56">
        <f t="shared" si="7"/>
        <v>12467.524255752563</v>
      </c>
      <c r="X54" s="275">
        <f t="shared" si="7"/>
        <v>4030.0733165740967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39107.096082687378</v>
      </c>
      <c r="G55" s="17">
        <f t="shared" si="4"/>
        <v>31440.54229927063</v>
      </c>
      <c r="H55" s="267">
        <f t="shared" si="2"/>
        <v>7666.553783416748</v>
      </c>
      <c r="I55" s="277">
        <v>7.6591205596923828</v>
      </c>
      <c r="J55" s="33">
        <v>705.14825439453125</v>
      </c>
      <c r="K55" s="33">
        <v>5263.60546875</v>
      </c>
      <c r="L55" s="33">
        <v>13239.4775390625</v>
      </c>
      <c r="M55" s="33">
        <v>3892.456298828125</v>
      </c>
      <c r="N55" s="33">
        <v>5356.46923828125</v>
      </c>
      <c r="O55" s="33">
        <v>2346.342529296875</v>
      </c>
      <c r="P55" s="85">
        <v>629.38385009765625</v>
      </c>
      <c r="Q55" s="277">
        <v>16.339916229248047</v>
      </c>
      <c r="R55" s="33">
        <v>199.15841674804687</v>
      </c>
      <c r="S55" s="33">
        <v>1518.863525390625</v>
      </c>
      <c r="T55" s="33">
        <v>3008.900146484375</v>
      </c>
      <c r="U55" s="33">
        <v>306.4307861328125</v>
      </c>
      <c r="V55" s="33">
        <v>1829.7025146484375</v>
      </c>
      <c r="W55" s="33">
        <v>184.63272094726562</v>
      </c>
      <c r="X55" s="280">
        <v>602.5257568359375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103984.51354980469</v>
      </c>
      <c r="G56" s="17">
        <f t="shared" si="4"/>
        <v>57054.352172851563</v>
      </c>
      <c r="H56" s="267">
        <f t="shared" si="2"/>
        <v>46930.161376953125</v>
      </c>
      <c r="I56" s="277">
        <v>0</v>
      </c>
      <c r="J56" s="33">
        <v>1134.2200927734375</v>
      </c>
      <c r="K56" s="33">
        <v>6294.3974609375</v>
      </c>
      <c r="L56" s="33">
        <v>15436.447265625</v>
      </c>
      <c r="M56" s="33">
        <v>10863.724609375</v>
      </c>
      <c r="N56" s="33">
        <v>13874.958984375</v>
      </c>
      <c r="O56" s="33">
        <v>6570.00244140625</v>
      </c>
      <c r="P56" s="85">
        <v>2880.601318359375</v>
      </c>
      <c r="Q56" s="277">
        <v>0</v>
      </c>
      <c r="R56" s="33">
        <v>1925.720703125</v>
      </c>
      <c r="S56" s="33">
        <v>1477.970703125</v>
      </c>
      <c r="T56" s="33">
        <v>17948.099609375</v>
      </c>
      <c r="U56" s="33">
        <v>7515.2646484375</v>
      </c>
      <c r="V56" s="33">
        <v>7377.8349609375</v>
      </c>
      <c r="W56" s="33">
        <v>8068.48486328125</v>
      </c>
      <c r="X56" s="280">
        <v>2616.785888671875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1820.3672499656677</v>
      </c>
      <c r="G57" s="17">
        <f t="shared" si="4"/>
        <v>1011.6115169525146</v>
      </c>
      <c r="H57" s="267">
        <f t="shared" si="2"/>
        <v>808.75573301315308</v>
      </c>
      <c r="I57" s="277">
        <v>14.990995407104492</v>
      </c>
      <c r="J57" s="33">
        <v>56.314182281494141</v>
      </c>
      <c r="K57" s="33">
        <v>207.73953247070313</v>
      </c>
      <c r="L57" s="33">
        <v>358.816650390625</v>
      </c>
      <c r="M57" s="33">
        <v>181.46476745605469</v>
      </c>
      <c r="N57" s="33">
        <v>60.768703460693359</v>
      </c>
      <c r="O57" s="33">
        <v>55.559844970703125</v>
      </c>
      <c r="P57" s="85">
        <v>75.956840515136719</v>
      </c>
      <c r="Q57" s="277">
        <v>5.0754542350769043</v>
      </c>
      <c r="R57" s="33">
        <v>27.134052276611328</v>
      </c>
      <c r="S57" s="33">
        <v>154.3472900390625</v>
      </c>
      <c r="T57" s="33">
        <v>122.88804626464844</v>
      </c>
      <c r="U57" s="33">
        <v>177.77215576171875</v>
      </c>
      <c r="V57" s="33">
        <v>209.60873413085937</v>
      </c>
      <c r="W57" s="33">
        <v>68.758094787597656</v>
      </c>
      <c r="X57" s="280">
        <v>43.171905517578125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48625.349212646484</v>
      </c>
      <c r="G58" s="17">
        <f t="shared" si="4"/>
        <v>23599.9033203125</v>
      </c>
      <c r="H58" s="267">
        <f t="shared" si="2"/>
        <v>25025.445892333984</v>
      </c>
      <c r="I58" s="277">
        <v>1047.5</v>
      </c>
      <c r="J58" s="33">
        <v>5680.92431640625</v>
      </c>
      <c r="K58" s="33">
        <v>4754.2724609375</v>
      </c>
      <c r="L58" s="33">
        <v>5781.740234375</v>
      </c>
      <c r="M58" s="33">
        <v>5331.80712890625</v>
      </c>
      <c r="N58" s="33">
        <v>590.9779052734375</v>
      </c>
      <c r="O58" s="33">
        <v>412.6812744140625</v>
      </c>
      <c r="P58" s="85">
        <v>0</v>
      </c>
      <c r="Q58" s="277">
        <v>545.79833984375</v>
      </c>
      <c r="R58" s="33">
        <v>2380.598388671875</v>
      </c>
      <c r="S58" s="33">
        <v>5780.69189453125</v>
      </c>
      <c r="T58" s="33">
        <v>13731.1181640625</v>
      </c>
      <c r="U58" s="33">
        <v>1505.4913330078125</v>
      </c>
      <c r="V58" s="33">
        <v>0</v>
      </c>
      <c r="W58" s="33">
        <v>800.7247314453125</v>
      </c>
      <c r="X58" s="280">
        <v>281.02304077148437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2508.4372062683105</v>
      </c>
      <c r="G59" s="17">
        <f t="shared" si="4"/>
        <v>1286.4254341125488</v>
      </c>
      <c r="H59" s="267">
        <f t="shared" si="2"/>
        <v>1222.0117721557617</v>
      </c>
      <c r="I59" s="277">
        <v>0</v>
      </c>
      <c r="J59" s="33">
        <v>45.094455718994141</v>
      </c>
      <c r="K59" s="33">
        <v>270.15127563476562</v>
      </c>
      <c r="L59" s="33">
        <v>655.62353515625</v>
      </c>
      <c r="M59" s="33">
        <v>95.614715576171875</v>
      </c>
      <c r="N59" s="33">
        <v>219.94145202636719</v>
      </c>
      <c r="O59" s="33">
        <v>0</v>
      </c>
      <c r="P59" s="85">
        <v>0</v>
      </c>
      <c r="Q59" s="277">
        <v>0</v>
      </c>
      <c r="R59" s="33">
        <v>35.289093017578125</v>
      </c>
      <c r="S59" s="33">
        <v>326.80966186523437</v>
      </c>
      <c r="T59" s="33">
        <v>597.0406494140625</v>
      </c>
      <c r="U59" s="33">
        <v>150.92868041992187</v>
      </c>
      <c r="V59" s="33">
        <v>64.342247009277344</v>
      </c>
      <c r="W59" s="33">
        <v>19.854631423950195</v>
      </c>
      <c r="X59" s="280">
        <v>27.746809005737305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10071.254684448242</v>
      </c>
      <c r="G60" s="17">
        <f t="shared" si="4"/>
        <v>4955.2336273193359</v>
      </c>
      <c r="H60" s="267">
        <f t="shared" si="2"/>
        <v>5116.0210571289062</v>
      </c>
      <c r="I60" s="277">
        <v>153.32514953613281</v>
      </c>
      <c r="J60" s="33">
        <v>0</v>
      </c>
      <c r="K60" s="33">
        <v>919.19207763671875</v>
      </c>
      <c r="L60" s="33">
        <v>2337.864501953125</v>
      </c>
      <c r="M60" s="33">
        <v>678.07720947265625</v>
      </c>
      <c r="N60" s="33">
        <v>430.28033447265625</v>
      </c>
      <c r="O60" s="33">
        <v>167.05892944335937</v>
      </c>
      <c r="P60" s="85">
        <v>269.4354248046875</v>
      </c>
      <c r="Q60" s="277">
        <v>0</v>
      </c>
      <c r="R60" s="33">
        <v>0</v>
      </c>
      <c r="S60" s="33">
        <v>1889.502685546875</v>
      </c>
      <c r="T60" s="33">
        <v>2643.908935546875</v>
      </c>
      <c r="U60" s="33">
        <v>0</v>
      </c>
      <c r="V60" s="33">
        <v>259.61004638671875</v>
      </c>
      <c r="W60" s="33">
        <v>322.9993896484375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82031.606170654297</v>
      </c>
      <c r="G61" s="17">
        <f t="shared" si="4"/>
        <v>61201.122192382813</v>
      </c>
      <c r="H61" s="267">
        <f t="shared" si="2"/>
        <v>20830.483978271484</v>
      </c>
      <c r="I61" s="277">
        <v>1510.8973388671875</v>
      </c>
      <c r="J61" s="33">
        <v>4056.818359375</v>
      </c>
      <c r="K61" s="33">
        <v>9972.388671875</v>
      </c>
      <c r="L61" s="33">
        <v>19000.462890625</v>
      </c>
      <c r="M61" s="33">
        <v>14241.7490234375</v>
      </c>
      <c r="N61" s="33">
        <v>7820.1171875</v>
      </c>
      <c r="O61" s="33">
        <v>3404.20654296875</v>
      </c>
      <c r="P61" s="85">
        <v>1194.482177734375</v>
      </c>
      <c r="Q61" s="277">
        <v>707.576904296875</v>
      </c>
      <c r="R61" s="33">
        <v>3009.1015625</v>
      </c>
      <c r="S61" s="33">
        <v>3159.29345703125</v>
      </c>
      <c r="T61" s="33">
        <v>4117.65673828125</v>
      </c>
      <c r="U61" s="33">
        <v>3121.905517578125</v>
      </c>
      <c r="V61" s="33">
        <v>3254.06005859375</v>
      </c>
      <c r="W61" s="33">
        <v>3002.06982421875</v>
      </c>
      <c r="X61" s="280">
        <v>458.81991577148437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228114.9267578125</v>
      </c>
      <c r="G62" s="97">
        <f t="shared" si="4"/>
        <v>123861.8154296875</v>
      </c>
      <c r="H62" s="269">
        <f>SUM(Q62:X62)</f>
        <v>104253.111328125</v>
      </c>
      <c r="I62" s="98">
        <v>2755.85791015625</v>
      </c>
      <c r="J62" s="94">
        <v>18666.37890625</v>
      </c>
      <c r="K62" s="94">
        <v>44652.21484375</v>
      </c>
      <c r="L62" s="94">
        <v>20630.919921875</v>
      </c>
      <c r="M62" s="94">
        <v>6550.53076171875</v>
      </c>
      <c r="N62" s="94">
        <v>6773.197265625</v>
      </c>
      <c r="O62" s="94">
        <v>15792.9716796875</v>
      </c>
      <c r="P62" s="95">
        <v>8039.744140625</v>
      </c>
      <c r="Q62" s="98">
        <v>3049.3408203125</v>
      </c>
      <c r="R62" s="94">
        <v>12637.75</v>
      </c>
      <c r="S62" s="94">
        <v>26698.015625</v>
      </c>
      <c r="T62" s="94">
        <v>10064.3408203125</v>
      </c>
      <c r="U62" s="94">
        <v>6744.9443359375</v>
      </c>
      <c r="V62" s="94">
        <v>14982.5673828125</v>
      </c>
      <c r="W62" s="94">
        <v>21052.400390625</v>
      </c>
      <c r="X62" s="95">
        <v>9023.751953125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170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28930.258999999998</v>
      </c>
      <c r="G6" s="60">
        <f>SUM(I6:P6)</f>
        <v>14693.701999999999</v>
      </c>
      <c r="H6" s="263">
        <f>SUM(Q6:X6)</f>
        <v>14236.556999999999</v>
      </c>
      <c r="I6" s="61">
        <v>1387.6320000000001</v>
      </c>
      <c r="J6" s="62">
        <v>2881.1109999999999</v>
      </c>
      <c r="K6" s="62">
        <v>4105.6639999999998</v>
      </c>
      <c r="L6" s="62">
        <v>4021.0239999999999</v>
      </c>
      <c r="M6" s="62">
        <v>1193.252</v>
      </c>
      <c r="N6" s="62">
        <v>714.36400000000003</v>
      </c>
      <c r="O6" s="62">
        <v>298.13799999999998</v>
      </c>
      <c r="P6" s="271">
        <v>92.516999999999996</v>
      </c>
      <c r="Q6" s="61">
        <v>1325.912</v>
      </c>
      <c r="R6" s="62">
        <v>2740.306</v>
      </c>
      <c r="S6" s="62">
        <v>3909.741</v>
      </c>
      <c r="T6" s="62">
        <v>3812.9830000000002</v>
      </c>
      <c r="U6" s="62">
        <v>1159.492</v>
      </c>
      <c r="V6" s="62">
        <v>805.60400000000004</v>
      </c>
      <c r="W6" s="62">
        <v>367.74200000000002</v>
      </c>
      <c r="X6" s="271">
        <v>114.777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4391165.6025316715</v>
      </c>
      <c r="G9" s="50">
        <f>SUM(I9:P9)</f>
        <v>2275728.9652085304</v>
      </c>
      <c r="H9" s="264">
        <f>SUM(Q9:X9)</f>
        <v>2115436.6373231411</v>
      </c>
      <c r="I9" s="51">
        <f t="shared" ref="I9:X9" si="0">I10+I24+I54+I62</f>
        <v>187077.35326766968</v>
      </c>
      <c r="J9" s="52">
        <f t="shared" si="0"/>
        <v>242466.8436088562</v>
      </c>
      <c r="K9" s="52">
        <f t="shared" si="0"/>
        <v>301628.02741241455</v>
      </c>
      <c r="L9" s="52">
        <f t="shared" si="0"/>
        <v>474022.06200551987</v>
      </c>
      <c r="M9" s="52">
        <f t="shared" si="0"/>
        <v>252439.54403591156</v>
      </c>
      <c r="N9" s="52">
        <f t="shared" si="0"/>
        <v>465204.436211586</v>
      </c>
      <c r="O9" s="52">
        <f t="shared" si="0"/>
        <v>86461.198933601379</v>
      </c>
      <c r="P9" s="274">
        <f t="shared" si="0"/>
        <v>266429.49973297119</v>
      </c>
      <c r="Q9" s="51">
        <f t="shared" si="0"/>
        <v>111855.16178941727</v>
      </c>
      <c r="R9" s="52">
        <f t="shared" si="0"/>
        <v>306919.09018802643</v>
      </c>
      <c r="S9" s="52">
        <f t="shared" si="0"/>
        <v>719010.12392067909</v>
      </c>
      <c r="T9" s="52">
        <f t="shared" si="0"/>
        <v>546382.8173789978</v>
      </c>
      <c r="U9" s="52">
        <f t="shared" si="0"/>
        <v>130261.09927797318</v>
      </c>
      <c r="V9" s="52">
        <f t="shared" si="0"/>
        <v>175231.22718811035</v>
      </c>
      <c r="W9" s="52">
        <f t="shared" si="0"/>
        <v>95284.816617965698</v>
      </c>
      <c r="X9" s="274">
        <f t="shared" si="0"/>
        <v>30492.300961971283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1364262.7367553711</v>
      </c>
      <c r="G10" s="54">
        <f>SUM(I10:P10)</f>
        <v>528860.11496734619</v>
      </c>
      <c r="H10" s="265">
        <f>SUM(Q10:X10)</f>
        <v>835402.6217880249</v>
      </c>
      <c r="I10" s="55">
        <f>SUM(I11:I23)</f>
        <v>144340.51827049255</v>
      </c>
      <c r="J10" s="56">
        <f>SUM(J11:J23)</f>
        <v>11226.739402770996</v>
      </c>
      <c r="K10" s="56">
        <f>SUM(K11:K23)</f>
        <v>174990.18780517578</v>
      </c>
      <c r="L10" s="56">
        <f t="shared" ref="L10:X10" si="1">SUM(L11:L23)</f>
        <v>95628.616853713989</v>
      </c>
      <c r="M10" s="56">
        <f t="shared" si="1"/>
        <v>39991.832336425781</v>
      </c>
      <c r="N10" s="56">
        <f t="shared" si="1"/>
        <v>43886.259704589844</v>
      </c>
      <c r="O10" s="56">
        <f t="shared" si="1"/>
        <v>13826.770797729492</v>
      </c>
      <c r="P10" s="275">
        <f t="shared" si="1"/>
        <v>4969.1897964477539</v>
      </c>
      <c r="Q10" s="55">
        <f t="shared" si="1"/>
        <v>104888.16787719727</v>
      </c>
      <c r="R10" s="56">
        <f t="shared" si="1"/>
        <v>184148.92836952209</v>
      </c>
      <c r="S10" s="56">
        <f t="shared" si="1"/>
        <v>251561.88421630859</v>
      </c>
      <c r="T10" s="56">
        <f t="shared" si="1"/>
        <v>138894.80274200439</v>
      </c>
      <c r="U10" s="56">
        <f t="shared" si="1"/>
        <v>50532.69694519043</v>
      </c>
      <c r="V10" s="56">
        <f t="shared" si="1"/>
        <v>67373.594585418701</v>
      </c>
      <c r="W10" s="56">
        <f t="shared" si="1"/>
        <v>32879.026397705078</v>
      </c>
      <c r="X10" s="275">
        <f t="shared" si="1"/>
        <v>5123.5206546783447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22595.309356689453</v>
      </c>
      <c r="G11" s="19">
        <f>SUM(I11:P11)</f>
        <v>16897.724433898926</v>
      </c>
      <c r="H11" s="266">
        <f t="shared" ref="H11:H61" si="2">SUM(Q11:X11)</f>
        <v>5697.5849227905273</v>
      </c>
      <c r="I11" s="18">
        <v>0</v>
      </c>
      <c r="J11" s="31">
        <v>121.07953643798828</v>
      </c>
      <c r="K11" s="31">
        <v>3363.388671875</v>
      </c>
      <c r="L11" s="31">
        <v>5861.30029296875</v>
      </c>
      <c r="M11" s="31">
        <v>3593.063232421875</v>
      </c>
      <c r="N11" s="31">
        <v>2408.56884765625</v>
      </c>
      <c r="O11" s="31">
        <v>1275.529541015625</v>
      </c>
      <c r="P11" s="85">
        <v>274.7943115234375</v>
      </c>
      <c r="Q11" s="32">
        <v>237.60995483398437</v>
      </c>
      <c r="R11" s="31">
        <v>0</v>
      </c>
      <c r="S11" s="31">
        <v>923.53021240234375</v>
      </c>
      <c r="T11" s="31">
        <v>3452.46630859375</v>
      </c>
      <c r="U11" s="31">
        <v>471.91802978515625</v>
      </c>
      <c r="V11" s="31">
        <v>350.50750732421875</v>
      </c>
      <c r="W11" s="31">
        <v>248.00640869140625</v>
      </c>
      <c r="X11" s="85">
        <v>13.546501159667969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6964.7431640625</v>
      </c>
      <c r="G12" s="19">
        <f t="shared" ref="G12:G62" si="4">SUM(I12:P12)</f>
        <v>4542.0551452636719</v>
      </c>
      <c r="H12" s="266">
        <f t="shared" si="2"/>
        <v>2422.6880187988281</v>
      </c>
      <c r="I12" s="18">
        <v>0</v>
      </c>
      <c r="J12" s="31">
        <v>0</v>
      </c>
      <c r="K12" s="31">
        <v>2508.510498046875</v>
      </c>
      <c r="L12" s="31">
        <v>319.58419799804687</v>
      </c>
      <c r="M12" s="31">
        <v>0</v>
      </c>
      <c r="N12" s="31">
        <v>1713.96044921875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1852.59619140625</v>
      </c>
      <c r="U12" s="31">
        <v>251.59884643554687</v>
      </c>
      <c r="V12" s="31">
        <v>318.49298095703125</v>
      </c>
      <c r="W12" s="31">
        <v>0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61922.198120117188</v>
      </c>
      <c r="G13" s="19">
        <f t="shared" si="4"/>
        <v>27210.541442871094</v>
      </c>
      <c r="H13" s="266">
        <f t="shared" si="2"/>
        <v>34711.656677246094</v>
      </c>
      <c r="I13" s="18">
        <v>1718.48291015625</v>
      </c>
      <c r="J13" s="31">
        <v>1544.7894287109375</v>
      </c>
      <c r="K13" s="31">
        <v>6959.8671875</v>
      </c>
      <c r="L13" s="31">
        <v>8383.8076171875</v>
      </c>
      <c r="M13" s="31">
        <v>2684.0634765625</v>
      </c>
      <c r="N13" s="31">
        <v>2573.072021484375</v>
      </c>
      <c r="O13" s="31">
        <v>2446.94287109375</v>
      </c>
      <c r="P13" s="85">
        <v>899.51593017578125</v>
      </c>
      <c r="Q13" s="32">
        <v>1688.670654296875</v>
      </c>
      <c r="R13" s="31">
        <v>1803.11865234375</v>
      </c>
      <c r="S13" s="31">
        <v>8674.3896484375</v>
      </c>
      <c r="T13" s="31">
        <v>13413.0400390625</v>
      </c>
      <c r="U13" s="31">
        <v>1945.6253662109375</v>
      </c>
      <c r="V13" s="31">
        <v>2768.029296875</v>
      </c>
      <c r="W13" s="31">
        <v>4146.8818359375</v>
      </c>
      <c r="X13" s="85">
        <v>271.90118408203125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575.7593994140625</v>
      </c>
      <c r="G14" s="19">
        <f t="shared" si="4"/>
        <v>294.25361442565918</v>
      </c>
      <c r="H14" s="266">
        <f t="shared" si="2"/>
        <v>281.50578498840332</v>
      </c>
      <c r="I14" s="18">
        <v>51.069072723388672</v>
      </c>
      <c r="J14" s="31">
        <v>225.12388610839844</v>
      </c>
      <c r="K14" s="31">
        <v>0</v>
      </c>
      <c r="L14" s="31">
        <v>18.06065559387207</v>
      </c>
      <c r="M14" s="31">
        <v>0</v>
      </c>
      <c r="N14" s="31">
        <v>0</v>
      </c>
      <c r="O14" s="31">
        <v>0</v>
      </c>
      <c r="P14" s="85">
        <v>0</v>
      </c>
      <c r="Q14" s="32">
        <v>159.46835327148437</v>
      </c>
      <c r="R14" s="31">
        <v>21.707468032836914</v>
      </c>
      <c r="S14" s="31">
        <v>0</v>
      </c>
      <c r="T14" s="31">
        <v>100.32996368408203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5529.2279758453369</v>
      </c>
      <c r="G15" s="17">
        <f t="shared" si="4"/>
        <v>4453.1533908843994</v>
      </c>
      <c r="H15" s="267">
        <f t="shared" si="2"/>
        <v>1076.0745849609375</v>
      </c>
      <c r="I15" s="18">
        <v>26.480691909790039</v>
      </c>
      <c r="J15" s="31">
        <v>1103.8443603515625</v>
      </c>
      <c r="K15" s="31">
        <v>850.68328857421875</v>
      </c>
      <c r="L15" s="31">
        <v>2153.115966796875</v>
      </c>
      <c r="M15" s="31">
        <v>319.02908325195312</v>
      </c>
      <c r="N15" s="31">
        <v>0</v>
      </c>
      <c r="O15" s="31">
        <v>0</v>
      </c>
      <c r="P15" s="85">
        <v>0</v>
      </c>
      <c r="Q15" s="32">
        <v>115.16973876953125</v>
      </c>
      <c r="R15" s="31">
        <v>960.90484619140625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85">
        <v>0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4494.1744689941406</v>
      </c>
      <c r="G16" s="17">
        <f t="shared" si="4"/>
        <v>3214.9760284423828</v>
      </c>
      <c r="H16" s="267">
        <f t="shared" si="2"/>
        <v>1279.1984405517578</v>
      </c>
      <c r="I16" s="18">
        <v>1080.3609619140625</v>
      </c>
      <c r="J16" s="31">
        <v>356.50070190429687</v>
      </c>
      <c r="K16" s="31">
        <v>1175.6015625</v>
      </c>
      <c r="L16" s="31">
        <v>97.957595825195313</v>
      </c>
      <c r="M16" s="31">
        <v>298.94662475585937</v>
      </c>
      <c r="N16" s="31">
        <v>0</v>
      </c>
      <c r="O16" s="31">
        <v>205.60858154296875</v>
      </c>
      <c r="P16" s="85">
        <v>0</v>
      </c>
      <c r="Q16" s="32">
        <v>294.76510620117187</v>
      </c>
      <c r="R16" s="31">
        <v>105.07588195800781</v>
      </c>
      <c r="S16" s="31">
        <v>149.614013671875</v>
      </c>
      <c r="T16" s="31">
        <v>576.05572509765625</v>
      </c>
      <c r="U16" s="31">
        <v>56.666275024414063</v>
      </c>
      <c r="V16" s="31">
        <v>97.021438598632813</v>
      </c>
      <c r="W16" s="31">
        <v>0</v>
      </c>
      <c r="X16" s="85">
        <v>0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25839.734603881836</v>
      </c>
      <c r="G17" s="17">
        <f t="shared" si="4"/>
        <v>15219.978309631348</v>
      </c>
      <c r="H17" s="267">
        <f t="shared" si="2"/>
        <v>10619.756294250488</v>
      </c>
      <c r="I17" s="18">
        <v>688.95672607421875</v>
      </c>
      <c r="J17" s="31">
        <v>1167.7156982421875</v>
      </c>
      <c r="K17" s="31">
        <v>1024.5985107421875</v>
      </c>
      <c r="L17" s="31">
        <v>8441.5859375</v>
      </c>
      <c r="M17" s="31">
        <v>2579.894287109375</v>
      </c>
      <c r="N17" s="31">
        <v>965.48040771484375</v>
      </c>
      <c r="O17" s="31">
        <v>297.12762451171875</v>
      </c>
      <c r="P17" s="85">
        <v>54.619117736816406</v>
      </c>
      <c r="Q17" s="32">
        <v>309.48046875</v>
      </c>
      <c r="R17" s="31">
        <v>579.47589111328125</v>
      </c>
      <c r="S17" s="31">
        <v>3262.959228515625</v>
      </c>
      <c r="T17" s="31">
        <v>3396.203369140625</v>
      </c>
      <c r="U17" s="31">
        <v>1465.79150390625</v>
      </c>
      <c r="V17" s="31">
        <v>1108.3551025390625</v>
      </c>
      <c r="W17" s="31">
        <v>454.90908813476562</v>
      </c>
      <c r="X17" s="85">
        <v>42.581642150878906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24685.619718551636</v>
      </c>
      <c r="G18" s="17">
        <f>SUM(I18:P18)</f>
        <v>15237.119857788086</v>
      </c>
      <c r="H18" s="267">
        <f t="shared" si="2"/>
        <v>9448.4998607635498</v>
      </c>
      <c r="I18" s="18">
        <v>4741.6708984375</v>
      </c>
      <c r="J18" s="31">
        <v>0</v>
      </c>
      <c r="K18" s="31">
        <v>9259.689453125</v>
      </c>
      <c r="L18" s="31">
        <v>0</v>
      </c>
      <c r="M18" s="31">
        <v>533.05780029296875</v>
      </c>
      <c r="N18" s="31">
        <v>493.56201171875</v>
      </c>
      <c r="O18" s="31">
        <v>176.98771667480469</v>
      </c>
      <c r="P18" s="85">
        <v>32.1519775390625</v>
      </c>
      <c r="Q18" s="32">
        <v>3332.135986328125</v>
      </c>
      <c r="R18" s="31">
        <v>1270.82958984375</v>
      </c>
      <c r="S18" s="31">
        <v>4687.44921875</v>
      </c>
      <c r="T18" s="31">
        <v>0</v>
      </c>
      <c r="U18" s="31">
        <v>0</v>
      </c>
      <c r="V18" s="31">
        <v>23.271999359130859</v>
      </c>
      <c r="W18" s="31">
        <v>110.20916748046875</v>
      </c>
      <c r="X18" s="85">
        <v>24.603899002075195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47514.906532287598</v>
      </c>
      <c r="G19" s="17">
        <f t="shared" si="4"/>
        <v>18207.773742675781</v>
      </c>
      <c r="H19" s="267">
        <f t="shared" si="2"/>
        <v>29307.132789611816</v>
      </c>
      <c r="I19" s="18">
        <v>1596.1982421875</v>
      </c>
      <c r="J19" s="31">
        <v>3830.336669921875</v>
      </c>
      <c r="K19" s="31">
        <v>2672.309326171875</v>
      </c>
      <c r="L19" s="31">
        <v>3308.27490234375</v>
      </c>
      <c r="M19" s="31">
        <v>3089.359130859375</v>
      </c>
      <c r="N19" s="31">
        <v>1837.948486328125</v>
      </c>
      <c r="O19" s="31">
        <v>1229.6669921875</v>
      </c>
      <c r="P19" s="85">
        <v>643.67999267578125</v>
      </c>
      <c r="Q19" s="32">
        <v>2454.136474609375</v>
      </c>
      <c r="R19" s="31">
        <v>11068.765625</v>
      </c>
      <c r="S19" s="31">
        <v>10905.703125</v>
      </c>
      <c r="T19" s="31">
        <v>0</v>
      </c>
      <c r="U19" s="31">
        <v>2219.291748046875</v>
      </c>
      <c r="V19" s="31">
        <v>1482.702392578125</v>
      </c>
      <c r="W19" s="31">
        <v>1068.4051513671875</v>
      </c>
      <c r="X19" s="85">
        <v>108.12827301025391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3660.2605590820312</v>
      </c>
      <c r="G20" s="17">
        <f t="shared" si="4"/>
        <v>0</v>
      </c>
      <c r="H20" s="267">
        <f t="shared" si="2"/>
        <v>3660.2605590820312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3015.2890625</v>
      </c>
      <c r="T20" s="31">
        <v>644.97149658203125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15626.26025390625</v>
      </c>
      <c r="G21" s="17">
        <f t="shared" si="4"/>
        <v>8348.5595703125</v>
      </c>
      <c r="H21" s="267">
        <f t="shared" si="2"/>
        <v>7277.70068359375</v>
      </c>
      <c r="I21" s="18">
        <v>8348.5595703125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7277.70068359375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1092734.3942871094</v>
      </c>
      <c r="G22" s="17">
        <f t="shared" si="4"/>
        <v>394990.390625</v>
      </c>
      <c r="H22" s="267">
        <f t="shared" si="2"/>
        <v>697744.00366210938</v>
      </c>
      <c r="I22" s="18">
        <v>125465.546875</v>
      </c>
      <c r="J22" s="31">
        <v>0</v>
      </c>
      <c r="K22" s="31">
        <v>143410.84375</v>
      </c>
      <c r="L22" s="31">
        <v>65334.6953125</v>
      </c>
      <c r="M22" s="31">
        <v>24960.423828125</v>
      </c>
      <c r="N22" s="31">
        <v>28959.841796875</v>
      </c>
      <c r="O22" s="31">
        <v>5329.56103515625</v>
      </c>
      <c r="P22" s="85">
        <v>1529.47802734375</v>
      </c>
      <c r="Q22" s="32">
        <v>88062.21875</v>
      </c>
      <c r="R22" s="31">
        <v>166690.953125</v>
      </c>
      <c r="S22" s="31">
        <v>211817.65625</v>
      </c>
      <c r="T22" s="31">
        <v>108729.0546875</v>
      </c>
      <c r="U22" s="31">
        <v>41093.19921875</v>
      </c>
      <c r="V22" s="31">
        <v>55100.63671875</v>
      </c>
      <c r="W22" s="31">
        <v>23071.5234375</v>
      </c>
      <c r="X22" s="85">
        <v>3178.761474609375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52120.148315429687</v>
      </c>
      <c r="G23" s="17">
        <f>SUM(I23:P23)</f>
        <v>20243.588806152344</v>
      </c>
      <c r="H23" s="267">
        <f t="shared" si="2"/>
        <v>31876.559509277344</v>
      </c>
      <c r="I23" s="18">
        <v>623.19232177734375</v>
      </c>
      <c r="J23" s="31">
        <v>2877.34912109375</v>
      </c>
      <c r="K23" s="31">
        <v>3764.695556640625</v>
      </c>
      <c r="L23" s="31">
        <v>1710.234375</v>
      </c>
      <c r="M23" s="31">
        <v>1933.994873046875</v>
      </c>
      <c r="N23" s="31">
        <v>4933.82568359375</v>
      </c>
      <c r="O23" s="31">
        <v>2865.346435546875</v>
      </c>
      <c r="P23" s="85">
        <v>1534.950439453125</v>
      </c>
      <c r="Q23" s="32">
        <v>956.81170654296875</v>
      </c>
      <c r="R23" s="31">
        <v>1648.0972900390625</v>
      </c>
      <c r="S23" s="31">
        <v>8125.29345703125</v>
      </c>
      <c r="T23" s="31">
        <v>6730.0849609375</v>
      </c>
      <c r="U23" s="31">
        <v>3028.60595703125</v>
      </c>
      <c r="V23" s="31">
        <v>6124.5771484375</v>
      </c>
      <c r="W23" s="31">
        <v>3779.09130859375</v>
      </c>
      <c r="X23" s="85">
        <v>1483.9976806640625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2359105.8854243755</v>
      </c>
      <c r="G24" s="54">
        <f>SUM(I24:P24)</f>
        <v>1451992.7199406624</v>
      </c>
      <c r="H24" s="265">
        <f>SUM(Q24:X24)</f>
        <v>907113.16548371315</v>
      </c>
      <c r="I24" s="55">
        <f>SUM(I25:I53)</f>
        <v>39403.563407897949</v>
      </c>
      <c r="J24" s="56">
        <f t="shared" ref="J24:X24" si="5">SUM(J25:J53)</f>
        <v>189613.00672531128</v>
      </c>
      <c r="K24" s="56">
        <f t="shared" si="5"/>
        <v>61625.786964416504</v>
      </c>
      <c r="L24" s="56">
        <f t="shared" si="5"/>
        <v>323073.38027143478</v>
      </c>
      <c r="M24" s="56">
        <f t="shared" si="5"/>
        <v>176774.69610500336</v>
      </c>
      <c r="N24" s="56">
        <f t="shared" si="5"/>
        <v>384156.90784549713</v>
      </c>
      <c r="O24" s="56">
        <f t="shared" si="5"/>
        <v>30289.574376106262</v>
      </c>
      <c r="P24" s="275">
        <f t="shared" si="5"/>
        <v>247055.80424499512</v>
      </c>
      <c r="Q24" s="55">
        <f t="shared" si="5"/>
        <v>3731.73952293396</v>
      </c>
      <c r="R24" s="56">
        <f t="shared" si="5"/>
        <v>53203.065084457397</v>
      </c>
      <c r="S24" s="56">
        <f>SUM(S25:S53)</f>
        <v>391837.46474099159</v>
      </c>
      <c r="T24" s="56">
        <f t="shared" si="5"/>
        <v>345081.79172134399</v>
      </c>
      <c r="U24" s="56">
        <f t="shared" si="5"/>
        <v>36003.979088306427</v>
      </c>
      <c r="V24" s="56">
        <f t="shared" si="5"/>
        <v>59164.46480178833</v>
      </c>
      <c r="W24" s="56">
        <f t="shared" si="5"/>
        <v>14173.335386276245</v>
      </c>
      <c r="X24" s="275">
        <f t="shared" si="5"/>
        <v>3917.3251376152039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1218.8008651733398</v>
      </c>
      <c r="G26" s="17">
        <f>SUM(I26:P26)</f>
        <v>912.38481903076172</v>
      </c>
      <c r="H26" s="267">
        <f t="shared" si="2"/>
        <v>306.41604614257812</v>
      </c>
      <c r="I26" s="32">
        <v>0</v>
      </c>
      <c r="J26" s="31">
        <v>0</v>
      </c>
      <c r="K26" s="31">
        <v>78.785469055175781</v>
      </c>
      <c r="L26" s="31">
        <v>226.19615173339844</v>
      </c>
      <c r="M26" s="31">
        <v>161.05546569824219</v>
      </c>
      <c r="N26" s="31">
        <v>299.34042358398437</v>
      </c>
      <c r="O26" s="31">
        <v>77.399581909179688</v>
      </c>
      <c r="P26" s="85">
        <v>69.60772705078125</v>
      </c>
      <c r="Q26" s="32">
        <v>0</v>
      </c>
      <c r="R26" s="31">
        <v>0</v>
      </c>
      <c r="S26" s="31">
        <v>0</v>
      </c>
      <c r="T26" s="31">
        <v>107.26830291748047</v>
      </c>
      <c r="U26" s="31">
        <v>33.910282135009766</v>
      </c>
      <c r="V26" s="31">
        <v>27.863712310791016</v>
      </c>
      <c r="W26" s="31">
        <v>137.37374877929687</v>
      </c>
      <c r="X26" s="85">
        <v>0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128.72582936286926</v>
      </c>
      <c r="G27" s="17">
        <f t="shared" ref="G27:G43" si="6">SUM(I27:P27)</f>
        <v>98.658751010894775</v>
      </c>
      <c r="H27" s="267">
        <f t="shared" si="2"/>
        <v>30.067078351974487</v>
      </c>
      <c r="I27" s="32">
        <v>0</v>
      </c>
      <c r="J27" s="31">
        <v>0</v>
      </c>
      <c r="K27" s="31">
        <v>0</v>
      </c>
      <c r="L27" s="31">
        <v>4.382051944732666</v>
      </c>
      <c r="M27" s="31">
        <v>43.9666748046875</v>
      </c>
      <c r="N27" s="31">
        <v>42.043643951416016</v>
      </c>
      <c r="O27" s="31">
        <v>8.2663803100585938</v>
      </c>
      <c r="P27" s="85">
        <v>0</v>
      </c>
      <c r="Q27" s="32">
        <v>0</v>
      </c>
      <c r="R27" s="31">
        <v>0</v>
      </c>
      <c r="S27" s="31">
        <v>3.1132967472076416</v>
      </c>
      <c r="T27" s="31">
        <v>19.2266845703125</v>
      </c>
      <c r="U27" s="31">
        <v>7.7270970344543457</v>
      </c>
      <c r="V27" s="31">
        <v>0</v>
      </c>
      <c r="W27" s="31">
        <v>0</v>
      </c>
      <c r="X27" s="85">
        <v>0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209.8206000328064</v>
      </c>
      <c r="G28" s="17">
        <f t="shared" si="6"/>
        <v>75.860326290130615</v>
      </c>
      <c r="H28" s="267">
        <f t="shared" si="2"/>
        <v>133.96027374267578</v>
      </c>
      <c r="I28" s="32">
        <v>0</v>
      </c>
      <c r="J28" s="31">
        <v>0</v>
      </c>
      <c r="K28" s="31">
        <v>0</v>
      </c>
      <c r="L28" s="31">
        <v>13.595307350158691</v>
      </c>
      <c r="M28" s="31">
        <v>5.6247262954711914</v>
      </c>
      <c r="N28" s="31">
        <v>4.8332133293151855</v>
      </c>
      <c r="O28" s="31">
        <v>51.807079315185547</v>
      </c>
      <c r="P28" s="85">
        <v>0</v>
      </c>
      <c r="Q28" s="32">
        <v>0</v>
      </c>
      <c r="R28" s="31">
        <v>0</v>
      </c>
      <c r="S28" s="31">
        <v>0</v>
      </c>
      <c r="T28" s="31">
        <v>0</v>
      </c>
      <c r="U28" s="31">
        <v>68.071815490722656</v>
      </c>
      <c r="V28" s="31">
        <v>0</v>
      </c>
      <c r="W28" s="31">
        <v>65.888458251953125</v>
      </c>
      <c r="X28" s="85">
        <v>0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17.17242956161499</v>
      </c>
      <c r="G29" s="17">
        <f t="shared" si="6"/>
        <v>17.17242956161499</v>
      </c>
      <c r="H29" s="267">
        <f t="shared" si="2"/>
        <v>0</v>
      </c>
      <c r="I29" s="32">
        <v>0</v>
      </c>
      <c r="J29" s="31">
        <v>0</v>
      </c>
      <c r="K29" s="31">
        <v>0</v>
      </c>
      <c r="L29" s="31">
        <v>0</v>
      </c>
      <c r="M29" s="31">
        <v>11.242744445800781</v>
      </c>
      <c r="N29" s="31">
        <v>5.929685115814209</v>
      </c>
      <c r="O29" s="31">
        <v>0</v>
      </c>
      <c r="P29" s="85">
        <v>0</v>
      </c>
      <c r="Q29" s="32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85">
        <v>0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170.4727611541748</v>
      </c>
      <c r="G30" s="17">
        <f t="shared" si="6"/>
        <v>130.47274780273437</v>
      </c>
      <c r="H30" s="267">
        <f t="shared" si="2"/>
        <v>40.00001335144043</v>
      </c>
      <c r="I30" s="32">
        <v>0</v>
      </c>
      <c r="J30" s="31">
        <v>0</v>
      </c>
      <c r="K30" s="31">
        <v>31.185195922851563</v>
      </c>
      <c r="L30" s="31">
        <v>58.870830535888672</v>
      </c>
      <c r="M30" s="31">
        <v>7.1544723510742188</v>
      </c>
      <c r="N30" s="31">
        <v>0</v>
      </c>
      <c r="O30" s="31">
        <v>33.262248992919922</v>
      </c>
      <c r="P30" s="85">
        <v>0</v>
      </c>
      <c r="Q30" s="32">
        <v>0</v>
      </c>
      <c r="R30" s="31">
        <v>0</v>
      </c>
      <c r="S30" s="31">
        <v>0</v>
      </c>
      <c r="T30" s="31">
        <v>0</v>
      </c>
      <c r="U30" s="31">
        <v>24.061540603637695</v>
      </c>
      <c r="V30" s="31">
        <v>0</v>
      </c>
      <c r="W30" s="31">
        <v>15.938472747802734</v>
      </c>
      <c r="X30" s="85">
        <v>0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287.30922698974609</v>
      </c>
      <c r="G31" s="17">
        <f t="shared" si="6"/>
        <v>0</v>
      </c>
      <c r="H31" s="267">
        <f t="shared" si="2"/>
        <v>287.30922698974609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0</v>
      </c>
      <c r="U31" s="31">
        <v>226.08909606933594</v>
      </c>
      <c r="V31" s="31">
        <v>61.220130920410156</v>
      </c>
      <c r="W31" s="31">
        <v>0</v>
      </c>
      <c r="X31" s="85">
        <v>0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246.80223608016968</v>
      </c>
      <c r="G32" s="17">
        <f t="shared" si="6"/>
        <v>0</v>
      </c>
      <c r="H32" s="267">
        <f t="shared" si="2"/>
        <v>246.80223608016968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92.205047607421875</v>
      </c>
      <c r="U32" s="31">
        <v>12.616426467895508</v>
      </c>
      <c r="V32" s="31">
        <v>49.760726928710937</v>
      </c>
      <c r="W32" s="31">
        <v>86.385574340820313</v>
      </c>
      <c r="X32" s="85">
        <v>5.8344607353210449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393.14056587219238</v>
      </c>
      <c r="G33" s="17">
        <f t="shared" si="6"/>
        <v>191.21348571777344</v>
      </c>
      <c r="H33" s="267">
        <f>SUM(Q33:X33)</f>
        <v>201.92708015441895</v>
      </c>
      <c r="I33" s="32">
        <v>0</v>
      </c>
      <c r="J33" s="31">
        <v>57.938228607177734</v>
      </c>
      <c r="K33" s="31">
        <v>49.366397857666016</v>
      </c>
      <c r="L33" s="31">
        <v>73.393974304199219</v>
      </c>
      <c r="M33" s="31">
        <v>0</v>
      </c>
      <c r="N33" s="31">
        <v>10.514884948730469</v>
      </c>
      <c r="O33" s="31">
        <v>0</v>
      </c>
      <c r="P33" s="85">
        <v>0</v>
      </c>
      <c r="Q33" s="32">
        <v>0</v>
      </c>
      <c r="R33" s="31">
        <v>13.965780258178711</v>
      </c>
      <c r="S33" s="31">
        <v>8.9689674377441406</v>
      </c>
      <c r="T33" s="31">
        <v>52.607524871826172</v>
      </c>
      <c r="U33" s="31">
        <v>45.075016021728516</v>
      </c>
      <c r="V33" s="31">
        <v>0</v>
      </c>
      <c r="W33" s="31">
        <v>81.309791564941406</v>
      </c>
      <c r="X33" s="85">
        <v>0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904.61715602874756</v>
      </c>
      <c r="G34" s="17">
        <f t="shared" si="6"/>
        <v>333.04933071136475</v>
      </c>
      <c r="H34" s="267">
        <f t="shared" si="2"/>
        <v>571.56782531738281</v>
      </c>
      <c r="I34" s="32">
        <v>0</v>
      </c>
      <c r="J34" s="31">
        <v>0</v>
      </c>
      <c r="K34" s="31">
        <v>18.427738189697266</v>
      </c>
      <c r="L34" s="31">
        <v>218.37261962890625</v>
      </c>
      <c r="M34" s="31">
        <v>15.720869064331055</v>
      </c>
      <c r="N34" s="31">
        <v>66.087120056152344</v>
      </c>
      <c r="O34" s="31">
        <v>14.440983772277832</v>
      </c>
      <c r="P34" s="85">
        <v>0</v>
      </c>
      <c r="Q34" s="32">
        <v>22.565908432006836</v>
      </c>
      <c r="R34" s="31">
        <v>113.81851196289063</v>
      </c>
      <c r="S34" s="31">
        <v>0</v>
      </c>
      <c r="T34" s="31">
        <v>270.75979614257812</v>
      </c>
      <c r="U34" s="31">
        <v>15.424991607666016</v>
      </c>
      <c r="V34" s="31">
        <v>58.054893493652344</v>
      </c>
      <c r="W34" s="31">
        <v>18.146100997924805</v>
      </c>
      <c r="X34" s="85">
        <v>72.797622680664063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174913.2347946167</v>
      </c>
      <c r="G35" s="17">
        <f t="shared" si="6"/>
        <v>146617.69847869873</v>
      </c>
      <c r="H35" s="267">
        <f t="shared" si="2"/>
        <v>28295.536315917969</v>
      </c>
      <c r="I35" s="32">
        <v>2339.78076171875</v>
      </c>
      <c r="J35" s="31">
        <v>79173.3125</v>
      </c>
      <c r="K35" s="31">
        <v>16209.6171875</v>
      </c>
      <c r="L35" s="31">
        <v>19039.9453125</v>
      </c>
      <c r="M35" s="31">
        <v>19617.78515625</v>
      </c>
      <c r="N35" s="31">
        <v>6599.564453125</v>
      </c>
      <c r="O35" s="31">
        <v>3547.072998046875</v>
      </c>
      <c r="P35" s="85">
        <v>90.620109558105469</v>
      </c>
      <c r="Q35" s="32">
        <v>0</v>
      </c>
      <c r="R35" s="31">
        <v>0</v>
      </c>
      <c r="S35" s="31">
        <v>5464.1396484375</v>
      </c>
      <c r="T35" s="31">
        <v>11150.6982421875</v>
      </c>
      <c r="U35" s="31">
        <v>2969.37451171875</v>
      </c>
      <c r="V35" s="31">
        <v>6707.4384765625</v>
      </c>
      <c r="W35" s="31">
        <v>1412.675048828125</v>
      </c>
      <c r="X35" s="85">
        <v>591.21038818359375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31562.467437744141</v>
      </c>
      <c r="G37" s="17">
        <f t="shared" si="6"/>
        <v>20282.700927734375</v>
      </c>
      <c r="H37" s="267">
        <f t="shared" si="2"/>
        <v>11279.766510009766</v>
      </c>
      <c r="I37" s="32">
        <v>4152.2587890625</v>
      </c>
      <c r="J37" s="31">
        <v>6828.57568359375</v>
      </c>
      <c r="K37" s="31">
        <v>2680.828857421875</v>
      </c>
      <c r="L37" s="31">
        <v>5873.59375</v>
      </c>
      <c r="M37" s="31">
        <v>0</v>
      </c>
      <c r="N37" s="31">
        <v>747.44384765625</v>
      </c>
      <c r="O37" s="31">
        <v>0</v>
      </c>
      <c r="P37" s="85">
        <v>0</v>
      </c>
      <c r="Q37" s="32">
        <v>0</v>
      </c>
      <c r="R37" s="31">
        <v>10448.0966796875</v>
      </c>
      <c r="S37" s="31">
        <v>0</v>
      </c>
      <c r="T37" s="31">
        <v>0</v>
      </c>
      <c r="U37" s="31">
        <v>0</v>
      </c>
      <c r="V37" s="31">
        <v>450.42672729492187</v>
      </c>
      <c r="W37" s="31">
        <v>381.24310302734375</v>
      </c>
      <c r="X37" s="85">
        <v>0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946529.03558349609</v>
      </c>
      <c r="G38" s="17">
        <f t="shared" si="6"/>
        <v>570196.99261474609</v>
      </c>
      <c r="H38" s="267">
        <f t="shared" si="2"/>
        <v>376332.04296875</v>
      </c>
      <c r="I38" s="32">
        <v>27887.0390625</v>
      </c>
      <c r="J38" s="31">
        <v>102300.90625</v>
      </c>
      <c r="K38" s="31">
        <v>13283.6357421875</v>
      </c>
      <c r="L38" s="31">
        <v>199792.96875</v>
      </c>
      <c r="M38" s="31">
        <v>113196.140625</v>
      </c>
      <c r="N38" s="31">
        <v>108506.6015625</v>
      </c>
      <c r="O38" s="31">
        <v>4957.72607421875</v>
      </c>
      <c r="P38" s="85">
        <v>271.97454833984375</v>
      </c>
      <c r="Q38" s="32">
        <v>0</v>
      </c>
      <c r="R38" s="31">
        <v>0</v>
      </c>
      <c r="S38" s="31">
        <v>266745.375</v>
      </c>
      <c r="T38" s="31">
        <v>92393.1171875</v>
      </c>
      <c r="U38" s="31">
        <v>0</v>
      </c>
      <c r="V38" s="31">
        <v>17193.55078125</v>
      </c>
      <c r="W38" s="31">
        <v>0</v>
      </c>
      <c r="X38" s="85">
        <v>0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692063.8515625</v>
      </c>
      <c r="G39" s="17">
        <f t="shared" si="6"/>
        <v>455350.3125</v>
      </c>
      <c r="H39" s="267">
        <f t="shared" si="2"/>
        <v>236713.5390625</v>
      </c>
      <c r="I39" s="32">
        <v>0</v>
      </c>
      <c r="J39" s="31">
        <v>0</v>
      </c>
      <c r="K39" s="31">
        <v>0</v>
      </c>
      <c r="L39" s="31">
        <v>0</v>
      </c>
      <c r="M39" s="31">
        <v>0</v>
      </c>
      <c r="N39" s="31">
        <v>212355.5625</v>
      </c>
      <c r="O39" s="31">
        <v>0</v>
      </c>
      <c r="P39" s="85">
        <v>242994.75</v>
      </c>
      <c r="Q39" s="32">
        <v>0</v>
      </c>
      <c r="R39" s="31">
        <v>0</v>
      </c>
      <c r="S39" s="31">
        <v>97282.0859375</v>
      </c>
      <c r="T39" s="31">
        <v>139431.453125</v>
      </c>
      <c r="U39" s="31">
        <v>0</v>
      </c>
      <c r="V39" s="31">
        <v>0</v>
      </c>
      <c r="W39" s="31">
        <v>0</v>
      </c>
      <c r="X39" s="85">
        <v>0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78034.213073730469</v>
      </c>
      <c r="G40" s="17">
        <f t="shared" si="6"/>
        <v>14492.666748046875</v>
      </c>
      <c r="H40" s="267">
        <f t="shared" si="2"/>
        <v>63541.546325683594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12099.81640625</v>
      </c>
      <c r="O40" s="31">
        <v>2392.850341796875</v>
      </c>
      <c r="P40" s="85">
        <v>0</v>
      </c>
      <c r="Q40" s="32">
        <v>0</v>
      </c>
      <c r="R40" s="31">
        <v>0</v>
      </c>
      <c r="S40" s="31">
        <v>0</v>
      </c>
      <c r="T40" s="31">
        <v>55916.421875</v>
      </c>
      <c r="U40" s="31">
        <v>0</v>
      </c>
      <c r="V40" s="31">
        <v>4751.40869140625</v>
      </c>
      <c r="W40" s="31">
        <v>1979.82958984375</v>
      </c>
      <c r="X40" s="85">
        <v>893.88616943359375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0</v>
      </c>
      <c r="G42" s="17">
        <f t="shared" si="6"/>
        <v>0</v>
      </c>
      <c r="H42" s="267">
        <f t="shared" si="2"/>
        <v>0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34620.878463745117</v>
      </c>
      <c r="G43" s="17">
        <f t="shared" si="6"/>
        <v>16500.215377807617</v>
      </c>
      <c r="H43" s="267">
        <f t="shared" si="2"/>
        <v>18120.6630859375</v>
      </c>
      <c r="I43" s="32">
        <v>0</v>
      </c>
      <c r="J43" s="31">
        <v>0</v>
      </c>
      <c r="K43" s="31">
        <v>107.70640563964844</v>
      </c>
      <c r="L43" s="31">
        <v>2305.83154296875</v>
      </c>
      <c r="M43" s="31">
        <v>3950.90576171875</v>
      </c>
      <c r="N43" s="31">
        <v>5645.568359375</v>
      </c>
      <c r="O43" s="31">
        <v>3762.235107421875</v>
      </c>
      <c r="P43" s="85">
        <v>727.96820068359375</v>
      </c>
      <c r="Q43" s="32">
        <v>0</v>
      </c>
      <c r="R43" s="31">
        <v>820.6419677734375</v>
      </c>
      <c r="S43" s="31">
        <v>1054.939453125</v>
      </c>
      <c r="T43" s="31">
        <v>2488.976806640625</v>
      </c>
      <c r="U43" s="31">
        <v>4211.6669921875</v>
      </c>
      <c r="V43" s="31">
        <v>4907.16796875</v>
      </c>
      <c r="W43" s="31">
        <v>3467.681884765625</v>
      </c>
      <c r="X43" s="85">
        <v>1169.5880126953125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26199.971900939941</v>
      </c>
      <c r="G44" s="17">
        <f t="shared" si="4"/>
        <v>12783.45255279541</v>
      </c>
      <c r="H44" s="267">
        <f t="shared" si="2"/>
        <v>13416.519348144531</v>
      </c>
      <c r="I44" s="32">
        <v>106.42996978759766</v>
      </c>
      <c r="J44" s="31">
        <v>770.9337158203125</v>
      </c>
      <c r="K44" s="31">
        <v>791.98370361328125</v>
      </c>
      <c r="L44" s="31">
        <v>3203.418212890625</v>
      </c>
      <c r="M44" s="31">
        <v>2696.132568359375</v>
      </c>
      <c r="N44" s="31">
        <v>2348.525146484375</v>
      </c>
      <c r="O44" s="31">
        <v>2292.987060546875</v>
      </c>
      <c r="P44" s="85">
        <v>573.04217529296875</v>
      </c>
      <c r="Q44" s="32">
        <v>0</v>
      </c>
      <c r="R44" s="31">
        <v>0</v>
      </c>
      <c r="S44" s="31">
        <v>1938.8648681640625</v>
      </c>
      <c r="T44" s="31">
        <v>3862.8388671875</v>
      </c>
      <c r="U44" s="31">
        <v>2370.79150390625</v>
      </c>
      <c r="V44" s="31">
        <v>2133.597900390625</v>
      </c>
      <c r="W44" s="31">
        <v>2529.970458984375</v>
      </c>
      <c r="X44" s="85">
        <v>580.45574951171875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154795.06970214844</v>
      </c>
      <c r="G45" s="17">
        <f t="shared" si="4"/>
        <v>82330.379211425781</v>
      </c>
      <c r="H45" s="267">
        <f t="shared" si="2"/>
        <v>72464.690490722656</v>
      </c>
      <c r="I45" s="32">
        <v>0</v>
      </c>
      <c r="J45" s="31">
        <v>0</v>
      </c>
      <c r="K45" s="31">
        <v>0</v>
      </c>
      <c r="L45" s="31">
        <v>45594.65234375</v>
      </c>
      <c r="M45" s="31">
        <v>13532.57421875</v>
      </c>
      <c r="N45" s="31">
        <v>15623.373046875</v>
      </c>
      <c r="O45" s="31">
        <v>6699.98095703125</v>
      </c>
      <c r="P45" s="85">
        <v>879.79864501953125</v>
      </c>
      <c r="Q45" s="32">
        <v>485.78860473632812</v>
      </c>
      <c r="R45" s="31">
        <v>40676.16796875</v>
      </c>
      <c r="S45" s="31">
        <v>0</v>
      </c>
      <c r="T45" s="31">
        <v>7922.50244140625</v>
      </c>
      <c r="U45" s="31">
        <v>12439.1796875</v>
      </c>
      <c r="V45" s="31">
        <v>7576.4970703125</v>
      </c>
      <c r="W45" s="31">
        <v>3001.138916015625</v>
      </c>
      <c r="X45" s="85">
        <v>363.41580200195312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4945.9021759033203</v>
      </c>
      <c r="G47" s="17">
        <f t="shared" si="4"/>
        <v>4120.105842590332</v>
      </c>
      <c r="H47" s="267">
        <f t="shared" si="2"/>
        <v>825.79633331298828</v>
      </c>
      <c r="I47" s="32">
        <v>0</v>
      </c>
      <c r="J47" s="31">
        <v>0</v>
      </c>
      <c r="K47" s="31">
        <v>103.06417083740234</v>
      </c>
      <c r="L47" s="31">
        <v>3082.897705078125</v>
      </c>
      <c r="M47" s="31">
        <v>0</v>
      </c>
      <c r="N47" s="31">
        <v>464.58795166015625</v>
      </c>
      <c r="O47" s="31">
        <v>262.54098510742187</v>
      </c>
      <c r="P47" s="85">
        <v>207.01502990722656</v>
      </c>
      <c r="Q47" s="32">
        <v>0</v>
      </c>
      <c r="R47" s="31">
        <v>0</v>
      </c>
      <c r="S47" s="31">
        <v>0</v>
      </c>
      <c r="T47" s="31">
        <v>0</v>
      </c>
      <c r="U47" s="31">
        <v>207.71400451660156</v>
      </c>
      <c r="V47" s="31">
        <v>505.88238525390625</v>
      </c>
      <c r="W47" s="31">
        <v>0</v>
      </c>
      <c r="X47" s="85">
        <v>112.19994354248047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62406.774715423584</v>
      </c>
      <c r="G48" s="17">
        <f t="shared" si="4"/>
        <v>46042.241424560547</v>
      </c>
      <c r="H48" s="267">
        <f t="shared" si="2"/>
        <v>16364.533290863037</v>
      </c>
      <c r="I48" s="32">
        <v>1214.1507568359375</v>
      </c>
      <c r="J48" s="31">
        <v>240.90921020507812</v>
      </c>
      <c r="K48" s="31">
        <v>19865.251953125</v>
      </c>
      <c r="L48" s="31">
        <v>20248.517578125</v>
      </c>
      <c r="M48" s="31">
        <v>2775.7607421875</v>
      </c>
      <c r="N48" s="31">
        <v>1579.2000732421875</v>
      </c>
      <c r="O48" s="31">
        <v>118.45111083984375</v>
      </c>
      <c r="P48" s="85">
        <v>0</v>
      </c>
      <c r="Q48" s="32">
        <v>1246.1143798828125</v>
      </c>
      <c r="R48" s="31">
        <v>228.75021362304687</v>
      </c>
      <c r="S48" s="31">
        <v>1797.9312744140625</v>
      </c>
      <c r="T48" s="31">
        <v>9466.6767578125</v>
      </c>
      <c r="U48" s="31">
        <v>2782.572265625</v>
      </c>
      <c r="V48" s="31">
        <v>799.45074462890625</v>
      </c>
      <c r="W48" s="31">
        <v>43.037654876708984</v>
      </c>
      <c r="X48" s="85">
        <v>0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25327.029876708984</v>
      </c>
      <c r="G49" s="17">
        <f t="shared" si="4"/>
        <v>19734.94637298584</v>
      </c>
      <c r="H49" s="267">
        <f t="shared" si="2"/>
        <v>5592.0835037231445</v>
      </c>
      <c r="I49" s="32">
        <v>2013.94970703125</v>
      </c>
      <c r="J49" s="31">
        <v>240.43113708496094</v>
      </c>
      <c r="K49" s="31">
        <v>3500.953857421875</v>
      </c>
      <c r="L49" s="31">
        <v>9419.0166015625</v>
      </c>
      <c r="M49" s="31">
        <v>1580.34912109375</v>
      </c>
      <c r="N49" s="31">
        <v>2023.86083984375</v>
      </c>
      <c r="O49" s="31">
        <v>869.79931640625</v>
      </c>
      <c r="P49" s="85">
        <v>86.585792541503906</v>
      </c>
      <c r="Q49" s="32">
        <v>0</v>
      </c>
      <c r="R49" s="31">
        <v>0</v>
      </c>
      <c r="S49" s="31">
        <v>359.64389038085937</v>
      </c>
      <c r="T49" s="31">
        <v>2983.08544921875</v>
      </c>
      <c r="U49" s="31">
        <v>1093.6737060546875</v>
      </c>
      <c r="V49" s="31">
        <v>525.99517822265625</v>
      </c>
      <c r="W49" s="31">
        <v>501.748291015625</v>
      </c>
      <c r="X49" s="85">
        <v>127.93698883056641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22292.089569091797</v>
      </c>
      <c r="G51" s="17">
        <f t="shared" si="4"/>
        <v>12221.306213378906</v>
      </c>
      <c r="H51" s="267">
        <f t="shared" si="2"/>
        <v>10070.783355712891</v>
      </c>
      <c r="I51" s="32">
        <v>0</v>
      </c>
      <c r="J51" s="31">
        <v>0</v>
      </c>
      <c r="K51" s="31">
        <v>680.43878173828125</v>
      </c>
      <c r="L51" s="31">
        <v>4773.681640625</v>
      </c>
      <c r="M51" s="31">
        <v>1325.144287109375</v>
      </c>
      <c r="N51" s="31">
        <v>2673.91796875</v>
      </c>
      <c r="O51" s="31">
        <v>2768.12353515625</v>
      </c>
      <c r="P51" s="85">
        <v>0</v>
      </c>
      <c r="Q51" s="32">
        <v>0</v>
      </c>
      <c r="R51" s="31">
        <v>901.62396240234375</v>
      </c>
      <c r="S51" s="31">
        <v>711.88287353515625</v>
      </c>
      <c r="T51" s="31">
        <v>5462.072265625</v>
      </c>
      <c r="U51" s="31">
        <v>1017.2459716796875</v>
      </c>
      <c r="V51" s="31">
        <v>1526.989990234375</v>
      </c>
      <c r="W51" s="31">
        <v>450.96829223632812</v>
      </c>
      <c r="X51" s="85">
        <v>0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73282.268325805664</v>
      </c>
      <c r="G52" s="17">
        <f t="shared" si="4"/>
        <v>43856.835464477539</v>
      </c>
      <c r="H52" s="267">
        <f>SUM(Q52:X52)</f>
        <v>29425.432861328125</v>
      </c>
      <c r="I52" s="32">
        <v>210.44154357910156</v>
      </c>
      <c r="J52" s="31">
        <v>0</v>
      </c>
      <c r="K52" s="31">
        <v>0</v>
      </c>
      <c r="L52" s="31">
        <v>9144.0458984375</v>
      </c>
      <c r="M52" s="31">
        <v>17855.138671875</v>
      </c>
      <c r="N52" s="31">
        <v>13060.13671875</v>
      </c>
      <c r="O52" s="31">
        <v>2432.630615234375</v>
      </c>
      <c r="P52" s="85">
        <v>1154.4420166015625</v>
      </c>
      <c r="Q52" s="32">
        <v>0</v>
      </c>
      <c r="R52" s="31">
        <v>0</v>
      </c>
      <c r="S52" s="31">
        <v>8986.9560546875</v>
      </c>
      <c r="T52" s="31">
        <v>8261.0400390625</v>
      </c>
      <c r="U52" s="31">
        <v>8478.7841796875</v>
      </c>
      <c r="V52" s="31">
        <v>3698.652587890625</v>
      </c>
      <c r="W52" s="31">
        <v>0</v>
      </c>
      <c r="X52" s="85">
        <v>0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28556.236572265625</v>
      </c>
      <c r="G53" s="17">
        <f>SUM(I53:P53)</f>
        <v>5704.0543212890625</v>
      </c>
      <c r="H53" s="267">
        <f>SUM(Q53:X53)</f>
        <v>22852.182250976563</v>
      </c>
      <c r="I53" s="32">
        <v>1479.5128173828125</v>
      </c>
      <c r="J53" s="31">
        <v>0</v>
      </c>
      <c r="K53" s="31">
        <v>4224.54150390625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1977.2706298828125</v>
      </c>
      <c r="R53" s="31">
        <v>0</v>
      </c>
      <c r="S53" s="31">
        <v>7483.5634765625</v>
      </c>
      <c r="T53" s="31">
        <v>5200.84130859375</v>
      </c>
      <c r="U53" s="31">
        <v>0</v>
      </c>
      <c r="V53" s="31">
        <v>8190.5068359375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183135.17883825302</v>
      </c>
      <c r="G54" s="54">
        <f>SUM(G55:G61)</f>
        <v>107692.11638450623</v>
      </c>
      <c r="H54" s="265">
        <f>SUM(H55:H61)</f>
        <v>75443.062453746796</v>
      </c>
      <c r="I54" s="55">
        <f>SUM(I55:I61)</f>
        <v>813.2879467010498</v>
      </c>
      <c r="J54" s="56">
        <f t="shared" ref="J54:X54" si="7">SUM(J55:J61)</f>
        <v>5289.0506057739258</v>
      </c>
      <c r="K54" s="56">
        <f t="shared" si="7"/>
        <v>23104.349517822266</v>
      </c>
      <c r="L54" s="56">
        <f t="shared" si="7"/>
        <v>38895.357849121094</v>
      </c>
      <c r="M54" s="56">
        <f>SUM(M55:M61)</f>
        <v>16449.679656982422</v>
      </c>
      <c r="N54" s="56">
        <f t="shared" si="7"/>
        <v>12947.335067749023</v>
      </c>
      <c r="O54" s="56">
        <f t="shared" si="7"/>
        <v>8536.490478515625</v>
      </c>
      <c r="P54" s="275">
        <f>SUM(P55:P61)</f>
        <v>1656.5652618408203</v>
      </c>
      <c r="Q54" s="55">
        <f t="shared" si="7"/>
        <v>984.49608850479126</v>
      </c>
      <c r="R54" s="56">
        <f t="shared" si="7"/>
        <v>10824.288140296936</v>
      </c>
      <c r="S54" s="56">
        <f t="shared" si="7"/>
        <v>17396.610900878906</v>
      </c>
      <c r="T54" s="56">
        <f t="shared" si="7"/>
        <v>26484.558853149414</v>
      </c>
      <c r="U54" s="56">
        <f t="shared" si="7"/>
        <v>7244.0287132263184</v>
      </c>
      <c r="V54" s="56">
        <f t="shared" si="7"/>
        <v>6209.7732696533203</v>
      </c>
      <c r="W54" s="56">
        <f t="shared" si="7"/>
        <v>5202.599365234375</v>
      </c>
      <c r="X54" s="275">
        <f t="shared" si="7"/>
        <v>1096.7071228027344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34015.871129989624</v>
      </c>
      <c r="G55" s="17">
        <f t="shared" si="4"/>
        <v>22129.39545249939</v>
      </c>
      <c r="H55" s="267">
        <f t="shared" si="2"/>
        <v>11886.475677490234</v>
      </c>
      <c r="I55" s="277">
        <v>20.124853134155273</v>
      </c>
      <c r="J55" s="33">
        <v>356.9208984375</v>
      </c>
      <c r="K55" s="33">
        <v>3285.44873046875</v>
      </c>
      <c r="L55" s="33">
        <v>10047.306640625</v>
      </c>
      <c r="M55" s="33">
        <v>4315.9384765625</v>
      </c>
      <c r="N55" s="33">
        <v>1552.8992919921875</v>
      </c>
      <c r="O55" s="33">
        <v>2377.134765625</v>
      </c>
      <c r="P55" s="85">
        <v>173.62179565429687</v>
      </c>
      <c r="Q55" s="277">
        <v>0</v>
      </c>
      <c r="R55" s="33">
        <v>0</v>
      </c>
      <c r="S55" s="33">
        <v>1589.429443359375</v>
      </c>
      <c r="T55" s="33">
        <v>4834.158203125</v>
      </c>
      <c r="U55" s="33">
        <v>1406.2218017578125</v>
      </c>
      <c r="V55" s="33">
        <v>3738.74609375</v>
      </c>
      <c r="W55" s="33">
        <v>0</v>
      </c>
      <c r="X55" s="280">
        <v>317.92013549804687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62312.280639648438</v>
      </c>
      <c r="G56" s="17">
        <f t="shared" si="4"/>
        <v>30141.420043945313</v>
      </c>
      <c r="H56" s="267">
        <f t="shared" si="2"/>
        <v>32170.860595703125</v>
      </c>
      <c r="I56" s="277">
        <v>197.6268310546875</v>
      </c>
      <c r="J56" s="33">
        <v>2112.732421875</v>
      </c>
      <c r="K56" s="33">
        <v>4887.42431640625</v>
      </c>
      <c r="L56" s="33">
        <v>6330.12451171875</v>
      </c>
      <c r="M56" s="33">
        <v>5009.4609375</v>
      </c>
      <c r="N56" s="33">
        <v>6901.583984375</v>
      </c>
      <c r="O56" s="33">
        <v>3380.651123046875</v>
      </c>
      <c r="P56" s="85">
        <v>1321.81591796875</v>
      </c>
      <c r="Q56" s="277">
        <v>0</v>
      </c>
      <c r="R56" s="33">
        <v>0</v>
      </c>
      <c r="S56" s="33">
        <v>9625.376953125</v>
      </c>
      <c r="T56" s="33">
        <v>12259.76171875</v>
      </c>
      <c r="U56" s="33">
        <v>4964.6533203125</v>
      </c>
      <c r="V56" s="33">
        <v>1271.3170166015625</v>
      </c>
      <c r="W56" s="33">
        <v>3270.964599609375</v>
      </c>
      <c r="X56" s="280">
        <v>778.7869873046875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1194.8788285255432</v>
      </c>
      <c r="G57" s="17">
        <f t="shared" si="4"/>
        <v>798.85349273681641</v>
      </c>
      <c r="H57" s="267">
        <f t="shared" si="2"/>
        <v>396.02533578872681</v>
      </c>
      <c r="I57" s="277">
        <v>16.059150695800781</v>
      </c>
      <c r="J57" s="33">
        <v>80.950180053710937</v>
      </c>
      <c r="K57" s="33">
        <v>198.3172607421875</v>
      </c>
      <c r="L57" s="33">
        <v>73.24639892578125</v>
      </c>
      <c r="M57" s="33">
        <v>253.8399658203125</v>
      </c>
      <c r="N57" s="33">
        <v>176.44053649902344</v>
      </c>
      <c r="O57" s="33">
        <v>0</v>
      </c>
      <c r="P57" s="85">
        <v>0</v>
      </c>
      <c r="Q57" s="277">
        <v>2.0678963661193848</v>
      </c>
      <c r="R57" s="33">
        <v>40.857219696044922</v>
      </c>
      <c r="S57" s="33">
        <v>169.75994873046875</v>
      </c>
      <c r="T57" s="33">
        <v>183.34027099609375</v>
      </c>
      <c r="U57" s="33">
        <v>0</v>
      </c>
      <c r="V57" s="33">
        <v>0</v>
      </c>
      <c r="W57" s="33">
        <v>0</v>
      </c>
      <c r="X57" s="280">
        <v>0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15606.331298828125</v>
      </c>
      <c r="G58" s="17">
        <f t="shared" si="4"/>
        <v>7785.3364868164062</v>
      </c>
      <c r="H58" s="267">
        <f t="shared" si="2"/>
        <v>7820.9948120117187</v>
      </c>
      <c r="I58" s="277">
        <v>0</v>
      </c>
      <c r="J58" s="33">
        <v>0</v>
      </c>
      <c r="K58" s="33">
        <v>647.65338134765625</v>
      </c>
      <c r="L58" s="33">
        <v>7137.68310546875</v>
      </c>
      <c r="M58" s="33">
        <v>0</v>
      </c>
      <c r="N58" s="33">
        <v>0</v>
      </c>
      <c r="O58" s="33">
        <v>0</v>
      </c>
      <c r="P58" s="85">
        <v>0</v>
      </c>
      <c r="Q58" s="277">
        <v>890.82489013671875</v>
      </c>
      <c r="R58" s="33">
        <v>6930.169921875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2560.6564645767212</v>
      </c>
      <c r="G59" s="17">
        <f t="shared" si="4"/>
        <v>1784.0193099975586</v>
      </c>
      <c r="H59" s="267">
        <f t="shared" si="2"/>
        <v>776.6371545791626</v>
      </c>
      <c r="I59" s="277">
        <v>0</v>
      </c>
      <c r="J59" s="33">
        <v>92.780845642089844</v>
      </c>
      <c r="K59" s="33">
        <v>401.46163940429687</v>
      </c>
      <c r="L59" s="33">
        <v>533.4044189453125</v>
      </c>
      <c r="M59" s="33">
        <v>496.68539428710937</v>
      </c>
      <c r="N59" s="33">
        <v>259.68701171875</v>
      </c>
      <c r="O59" s="33">
        <v>0</v>
      </c>
      <c r="P59" s="85">
        <v>0</v>
      </c>
      <c r="Q59" s="277">
        <v>0</v>
      </c>
      <c r="R59" s="33">
        <v>13.511639595031738</v>
      </c>
      <c r="S59" s="33">
        <v>242.2655029296875</v>
      </c>
      <c r="T59" s="33">
        <v>210.22639465332031</v>
      </c>
      <c r="U59" s="33">
        <v>56.392208099365234</v>
      </c>
      <c r="V59" s="33">
        <v>254.24140930175781</v>
      </c>
      <c r="W59" s="33">
        <v>0</v>
      </c>
      <c r="X59" s="280">
        <v>0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16602.934448242188</v>
      </c>
      <c r="G60" s="17">
        <f t="shared" si="4"/>
        <v>7256.9088134765625</v>
      </c>
      <c r="H60" s="267">
        <f t="shared" si="2"/>
        <v>9346.025634765625</v>
      </c>
      <c r="I60" s="277">
        <v>0</v>
      </c>
      <c r="J60" s="33">
        <v>0</v>
      </c>
      <c r="K60" s="33">
        <v>3485.618408203125</v>
      </c>
      <c r="L60" s="33">
        <v>3564.5439453125</v>
      </c>
      <c r="M60" s="33">
        <v>0</v>
      </c>
      <c r="N60" s="33">
        <v>206.7464599609375</v>
      </c>
      <c r="O60" s="33">
        <v>0</v>
      </c>
      <c r="P60" s="85">
        <v>0</v>
      </c>
      <c r="Q60" s="277">
        <v>0</v>
      </c>
      <c r="R60" s="33">
        <v>3507.89453125</v>
      </c>
      <c r="S60" s="33">
        <v>2731.3896484375</v>
      </c>
      <c r="T60" s="33">
        <v>2772.25927734375</v>
      </c>
      <c r="U60" s="33">
        <v>334.482177734375</v>
      </c>
      <c r="V60" s="33">
        <v>0</v>
      </c>
      <c r="W60" s="33">
        <v>0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50842.226028442383</v>
      </c>
      <c r="G61" s="17">
        <f t="shared" si="4"/>
        <v>37796.18278503418</v>
      </c>
      <c r="H61" s="267">
        <f t="shared" si="2"/>
        <v>13046.043243408203</v>
      </c>
      <c r="I61" s="277">
        <v>579.47711181640625</v>
      </c>
      <c r="J61" s="33">
        <v>2645.666259765625</v>
      </c>
      <c r="K61" s="33">
        <v>10198.42578125</v>
      </c>
      <c r="L61" s="33">
        <v>11209.048828125</v>
      </c>
      <c r="M61" s="33">
        <v>6373.7548828125</v>
      </c>
      <c r="N61" s="33">
        <v>3849.977783203125</v>
      </c>
      <c r="O61" s="33">
        <v>2778.70458984375</v>
      </c>
      <c r="P61" s="85">
        <v>161.12754821777344</v>
      </c>
      <c r="Q61" s="277">
        <v>91.603302001953125</v>
      </c>
      <c r="R61" s="33">
        <v>331.85482788085937</v>
      </c>
      <c r="S61" s="33">
        <v>3038.389404296875</v>
      </c>
      <c r="T61" s="33">
        <v>6224.81298828125</v>
      </c>
      <c r="U61" s="33">
        <v>482.27920532226562</v>
      </c>
      <c r="V61" s="33">
        <v>945.46875</v>
      </c>
      <c r="W61" s="33">
        <v>1931.634765625</v>
      </c>
      <c r="X61" s="280">
        <v>0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484661.80151367187</v>
      </c>
      <c r="G62" s="97">
        <f t="shared" si="4"/>
        <v>187184.01391601563</v>
      </c>
      <c r="H62" s="269">
        <f>SUM(Q62:X62)</f>
        <v>297477.78759765625</v>
      </c>
      <c r="I62" s="98">
        <v>2519.983642578125</v>
      </c>
      <c r="J62" s="94">
        <v>36338.046875</v>
      </c>
      <c r="K62" s="94">
        <v>41907.703125</v>
      </c>
      <c r="L62" s="94">
        <v>16424.70703125</v>
      </c>
      <c r="M62" s="94">
        <v>19223.3359375</v>
      </c>
      <c r="N62" s="94">
        <v>24213.93359375</v>
      </c>
      <c r="O62" s="94">
        <v>33808.36328125</v>
      </c>
      <c r="P62" s="95">
        <v>12747.9404296875</v>
      </c>
      <c r="Q62" s="98">
        <v>2250.75830078125</v>
      </c>
      <c r="R62" s="94">
        <v>58742.80859375</v>
      </c>
      <c r="S62" s="94">
        <v>58214.1640625</v>
      </c>
      <c r="T62" s="94">
        <v>35921.6640625</v>
      </c>
      <c r="U62" s="94">
        <v>36480.39453125</v>
      </c>
      <c r="V62" s="94">
        <v>42483.39453125</v>
      </c>
      <c r="W62" s="94">
        <v>43029.85546875</v>
      </c>
      <c r="X62" s="95">
        <v>20354.748046875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169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81423.65400000001</v>
      </c>
      <c r="G6" s="60">
        <f>SUM(I6:P6)</f>
        <v>42440.42500000001</v>
      </c>
      <c r="H6" s="263">
        <f>SUM(Q6:X6)</f>
        <v>38983.228999999999</v>
      </c>
      <c r="I6" s="61">
        <v>4134.982</v>
      </c>
      <c r="J6" s="62">
        <v>8679.1669999999995</v>
      </c>
      <c r="K6" s="62">
        <v>11766.058000000001</v>
      </c>
      <c r="L6" s="62">
        <v>11192.308000000001</v>
      </c>
      <c r="M6" s="62">
        <v>3404.66</v>
      </c>
      <c r="N6" s="62">
        <v>1964.8</v>
      </c>
      <c r="O6" s="62">
        <v>942.95299999999997</v>
      </c>
      <c r="P6" s="271">
        <v>355.49700000000001</v>
      </c>
      <c r="Q6" s="61">
        <v>3743.43</v>
      </c>
      <c r="R6" s="62">
        <v>7936.0240000000003</v>
      </c>
      <c r="S6" s="62">
        <v>10331.692999999999</v>
      </c>
      <c r="T6" s="62">
        <v>10283.049000000001</v>
      </c>
      <c r="U6" s="62">
        <v>3111.3589999999999</v>
      </c>
      <c r="V6" s="62">
        <v>2025.3150000000001</v>
      </c>
      <c r="W6" s="62">
        <v>1118.1310000000001</v>
      </c>
      <c r="X6" s="271">
        <v>434.22800000000001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11668886.696101665</v>
      </c>
      <c r="G9" s="50">
        <f>SUM(I9:P9)</f>
        <v>6663330.3610515594</v>
      </c>
      <c r="H9" s="264">
        <f>SUM(Q9:X9)</f>
        <v>5005556.335050106</v>
      </c>
      <c r="I9" s="51">
        <f t="shared" ref="I9:X9" si="0">I10+I24+I54+I62</f>
        <v>959060.36350631714</v>
      </c>
      <c r="J9" s="52">
        <f t="shared" si="0"/>
        <v>1512766.7806243896</v>
      </c>
      <c r="K9" s="52">
        <f t="shared" si="0"/>
        <v>1193671.2988319397</v>
      </c>
      <c r="L9" s="52">
        <f t="shared" si="0"/>
        <v>1548331.547577858</v>
      </c>
      <c r="M9" s="52">
        <f t="shared" si="0"/>
        <v>605299.34850025177</v>
      </c>
      <c r="N9" s="52">
        <f t="shared" si="0"/>
        <v>352863.9334526062</v>
      </c>
      <c r="O9" s="52">
        <f t="shared" si="0"/>
        <v>407673.73037338257</v>
      </c>
      <c r="P9" s="274">
        <f t="shared" si="0"/>
        <v>83663.358184814453</v>
      </c>
      <c r="Q9" s="51">
        <f t="shared" si="0"/>
        <v>585261.00276756287</v>
      </c>
      <c r="R9" s="52">
        <f t="shared" si="0"/>
        <v>694259.22627639771</v>
      </c>
      <c r="S9" s="52">
        <f t="shared" si="0"/>
        <v>838792.40868806839</v>
      </c>
      <c r="T9" s="52">
        <f t="shared" si="0"/>
        <v>1192346.2989692688</v>
      </c>
      <c r="U9" s="52">
        <f t="shared" si="0"/>
        <v>618295.87120819092</v>
      </c>
      <c r="V9" s="52">
        <f t="shared" si="0"/>
        <v>553707.27948856354</v>
      </c>
      <c r="W9" s="52">
        <f t="shared" si="0"/>
        <v>363009.44911766052</v>
      </c>
      <c r="X9" s="274">
        <f t="shared" si="0"/>
        <v>159884.79853439331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4457610.7099208832</v>
      </c>
      <c r="G10" s="54">
        <f>SUM(I10:P10)</f>
        <v>2669912.8708086014</v>
      </c>
      <c r="H10" s="265">
        <f>SUM(Q10:X10)</f>
        <v>1787697.8391122818</v>
      </c>
      <c r="I10" s="55">
        <f>SUM(I11:I23)</f>
        <v>823353.38102722168</v>
      </c>
      <c r="J10" s="56">
        <f>SUM(J11:J23)</f>
        <v>1290641.6218719482</v>
      </c>
      <c r="K10" s="56">
        <f>SUM(K11:K23)</f>
        <v>301769.26268005371</v>
      </c>
      <c r="L10" s="56">
        <f t="shared" ref="L10:X10" si="1">SUM(L11:L23)</f>
        <v>116352.42559814453</v>
      </c>
      <c r="M10" s="56">
        <f t="shared" si="1"/>
        <v>57054.94456577301</v>
      </c>
      <c r="N10" s="56">
        <f t="shared" si="1"/>
        <v>46157.865570068359</v>
      </c>
      <c r="O10" s="56">
        <f t="shared" si="1"/>
        <v>29482.684951782227</v>
      </c>
      <c r="P10" s="275">
        <f t="shared" si="1"/>
        <v>5100.6845436096191</v>
      </c>
      <c r="Q10" s="55">
        <f t="shared" si="1"/>
        <v>504882.00720214844</v>
      </c>
      <c r="R10" s="56">
        <f t="shared" si="1"/>
        <v>580333.94319152832</v>
      </c>
      <c r="S10" s="56">
        <f t="shared" si="1"/>
        <v>247753.0650138855</v>
      </c>
      <c r="T10" s="56">
        <f t="shared" si="1"/>
        <v>326996.65726089478</v>
      </c>
      <c r="U10" s="56">
        <f t="shared" si="1"/>
        <v>41223.213775634766</v>
      </c>
      <c r="V10" s="56">
        <f t="shared" si="1"/>
        <v>52987.744506835938</v>
      </c>
      <c r="W10" s="56">
        <f t="shared" si="1"/>
        <v>23313.563145637512</v>
      </c>
      <c r="X10" s="275">
        <f t="shared" si="1"/>
        <v>10207.645015716553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68823.367538452148</v>
      </c>
      <c r="G11" s="19">
        <f>SUM(I11:P11)</f>
        <v>54473.95686340332</v>
      </c>
      <c r="H11" s="266">
        <f t="shared" ref="H11:H61" si="2">SUM(Q11:X11)</f>
        <v>14349.410675048828</v>
      </c>
      <c r="I11" s="18">
        <v>130.06742858886719</v>
      </c>
      <c r="J11" s="31">
        <v>651.6622314453125</v>
      </c>
      <c r="K11" s="31">
        <v>12564.4267578125</v>
      </c>
      <c r="L11" s="31">
        <v>19335.40234375</v>
      </c>
      <c r="M11" s="31">
        <v>12591.3623046875</v>
      </c>
      <c r="N11" s="31">
        <v>6968.1025390625</v>
      </c>
      <c r="O11" s="31">
        <v>1786.1842041015625</v>
      </c>
      <c r="P11" s="85">
        <v>446.74905395507812</v>
      </c>
      <c r="Q11" s="32">
        <v>238.14547729492187</v>
      </c>
      <c r="R11" s="31">
        <v>1184.777587890625</v>
      </c>
      <c r="S11" s="31">
        <v>4651.43017578125</v>
      </c>
      <c r="T11" s="31">
        <v>4889.28662109375</v>
      </c>
      <c r="U11" s="31">
        <v>1571.0421142578125</v>
      </c>
      <c r="V11" s="31">
        <v>1172.05517578125</v>
      </c>
      <c r="W11" s="31">
        <v>544.621826171875</v>
      </c>
      <c r="X11" s="85">
        <v>98.05169677734375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12420.347595214844</v>
      </c>
      <c r="G12" s="19">
        <f t="shared" ref="G12:G62" si="4">SUM(I12:P12)</f>
        <v>7459.70556640625</v>
      </c>
      <c r="H12" s="266">
        <f t="shared" si="2"/>
        <v>4960.6420288085937</v>
      </c>
      <c r="I12" s="18">
        <v>0</v>
      </c>
      <c r="J12" s="31">
        <v>0</v>
      </c>
      <c r="K12" s="31">
        <v>1228.27880859375</v>
      </c>
      <c r="L12" s="31">
        <v>3897.54736328125</v>
      </c>
      <c r="M12" s="31">
        <v>0</v>
      </c>
      <c r="N12" s="31">
        <v>0</v>
      </c>
      <c r="O12" s="31">
        <v>2333.87939453125</v>
      </c>
      <c r="P12" s="85">
        <v>0</v>
      </c>
      <c r="Q12" s="32">
        <v>0</v>
      </c>
      <c r="R12" s="31">
        <v>0</v>
      </c>
      <c r="S12" s="31">
        <v>2115.337890625</v>
      </c>
      <c r="T12" s="31">
        <v>0</v>
      </c>
      <c r="U12" s="31">
        <v>800.32537841796875</v>
      </c>
      <c r="V12" s="31">
        <v>2044.978759765625</v>
      </c>
      <c r="W12" s="31">
        <v>0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151626.73352050781</v>
      </c>
      <c r="G13" s="19">
        <f t="shared" si="4"/>
        <v>85066.212890625</v>
      </c>
      <c r="H13" s="266">
        <f t="shared" si="2"/>
        <v>66560.520629882813</v>
      </c>
      <c r="I13" s="18">
        <v>11615.5830078125</v>
      </c>
      <c r="J13" s="31">
        <v>13732.6142578125</v>
      </c>
      <c r="K13" s="31">
        <v>17550.4921875</v>
      </c>
      <c r="L13" s="31">
        <v>18669.12890625</v>
      </c>
      <c r="M13" s="31">
        <v>9502.0927734375</v>
      </c>
      <c r="N13" s="31">
        <v>7255.89453125</v>
      </c>
      <c r="O13" s="31">
        <v>5342.8310546875</v>
      </c>
      <c r="P13" s="85">
        <v>1397.576171875</v>
      </c>
      <c r="Q13" s="32">
        <v>6558.98388671875</v>
      </c>
      <c r="R13" s="31">
        <v>9394.8603515625</v>
      </c>
      <c r="S13" s="31">
        <v>20662.35546875</v>
      </c>
      <c r="T13" s="31">
        <v>11023.5859375</v>
      </c>
      <c r="U13" s="31">
        <v>5945.984375</v>
      </c>
      <c r="V13" s="31">
        <v>6327.03173828125</v>
      </c>
      <c r="W13" s="31">
        <v>5403.60205078125</v>
      </c>
      <c r="X13" s="85">
        <v>1244.1168212890625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1608.9449138641357</v>
      </c>
      <c r="G14" s="19">
        <f t="shared" si="4"/>
        <v>636.77630710601807</v>
      </c>
      <c r="H14" s="266">
        <f t="shared" si="2"/>
        <v>972.16860675811768</v>
      </c>
      <c r="I14" s="18">
        <v>302.23095703125</v>
      </c>
      <c r="J14" s="31">
        <v>103.87309265136719</v>
      </c>
      <c r="K14" s="31">
        <v>153.66654968261719</v>
      </c>
      <c r="L14" s="31">
        <v>62.62518310546875</v>
      </c>
      <c r="M14" s="31">
        <v>14.380524635314941</v>
      </c>
      <c r="N14" s="31">
        <v>0</v>
      </c>
      <c r="O14" s="31">
        <v>0</v>
      </c>
      <c r="P14" s="85">
        <v>0</v>
      </c>
      <c r="Q14" s="32">
        <v>677.08428955078125</v>
      </c>
      <c r="R14" s="31">
        <v>183.47123718261719</v>
      </c>
      <c r="S14" s="31">
        <v>57.109569549560547</v>
      </c>
      <c r="T14" s="31">
        <v>51.493503570556641</v>
      </c>
      <c r="U14" s="31">
        <v>0</v>
      </c>
      <c r="V14" s="31">
        <v>0</v>
      </c>
      <c r="W14" s="31">
        <v>3.0100069046020508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63259.005737304688</v>
      </c>
      <c r="G15" s="17">
        <f t="shared" si="4"/>
        <v>22664.212036132813</v>
      </c>
      <c r="H15" s="267">
        <f t="shared" si="2"/>
        <v>40594.793701171875</v>
      </c>
      <c r="I15" s="18">
        <v>1306.879638671875</v>
      </c>
      <c r="J15" s="31">
        <v>4371.6435546875</v>
      </c>
      <c r="K15" s="31">
        <v>11073.0390625</v>
      </c>
      <c r="L15" s="31">
        <v>3847.64990234375</v>
      </c>
      <c r="M15" s="31">
        <v>827.3612060546875</v>
      </c>
      <c r="N15" s="31">
        <v>1237.638671875</v>
      </c>
      <c r="O15" s="31">
        <v>0</v>
      </c>
      <c r="P15" s="85">
        <v>0</v>
      </c>
      <c r="Q15" s="32">
        <v>1214.898681640625</v>
      </c>
      <c r="R15" s="31">
        <v>8221.8193359375</v>
      </c>
      <c r="S15" s="31">
        <v>8811.4248046875</v>
      </c>
      <c r="T15" s="31">
        <v>19109.66796875</v>
      </c>
      <c r="U15" s="31">
        <v>1398.644775390625</v>
      </c>
      <c r="V15" s="31">
        <v>1838.338134765625</v>
      </c>
      <c r="W15" s="31">
        <v>0</v>
      </c>
      <c r="X15" s="85">
        <v>0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9404.4463806152344</v>
      </c>
      <c r="G16" s="17">
        <f t="shared" si="4"/>
        <v>4405.0728454589844</v>
      </c>
      <c r="H16" s="267">
        <f t="shared" si="2"/>
        <v>4999.37353515625</v>
      </c>
      <c r="I16" s="18">
        <v>1321.39306640625</v>
      </c>
      <c r="J16" s="31">
        <v>599.2237548828125</v>
      </c>
      <c r="K16" s="31">
        <v>656.93597412109375</v>
      </c>
      <c r="L16" s="31">
        <v>1378.5157470703125</v>
      </c>
      <c r="M16" s="31">
        <v>247.08638000488281</v>
      </c>
      <c r="N16" s="31">
        <v>71.303680419921875</v>
      </c>
      <c r="O16" s="31">
        <v>130.61424255371094</v>
      </c>
      <c r="P16" s="85">
        <v>0</v>
      </c>
      <c r="Q16" s="32">
        <v>1697.58544921875</v>
      </c>
      <c r="R16" s="31">
        <v>426.03494262695312</v>
      </c>
      <c r="S16" s="31">
        <v>1747.4959716796875</v>
      </c>
      <c r="T16" s="31">
        <v>792.47601318359375</v>
      </c>
      <c r="U16" s="31">
        <v>168.60397338867187</v>
      </c>
      <c r="V16" s="31">
        <v>167.17718505859375</v>
      </c>
      <c r="W16" s="31">
        <v>0</v>
      </c>
      <c r="X16" s="85">
        <v>0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44795.499698638916</v>
      </c>
      <c r="G17" s="17">
        <f t="shared" si="4"/>
        <v>26757.286769866943</v>
      </c>
      <c r="H17" s="267">
        <f t="shared" si="2"/>
        <v>18038.212928771973</v>
      </c>
      <c r="I17" s="18">
        <v>1202.6937255859375</v>
      </c>
      <c r="J17" s="31">
        <v>2647.81982421875</v>
      </c>
      <c r="K17" s="31">
        <v>11430.7060546875</v>
      </c>
      <c r="L17" s="31">
        <v>5649.10791015625</v>
      </c>
      <c r="M17" s="31">
        <v>3666.36279296875</v>
      </c>
      <c r="N17" s="31">
        <v>1754.02734375</v>
      </c>
      <c r="O17" s="31">
        <v>358.65908813476562</v>
      </c>
      <c r="P17" s="85">
        <v>47.910030364990234</v>
      </c>
      <c r="Q17" s="32">
        <v>412.11654663085937</v>
      </c>
      <c r="R17" s="31">
        <v>1843.506103515625</v>
      </c>
      <c r="S17" s="31">
        <v>6682.201171875</v>
      </c>
      <c r="T17" s="31">
        <v>5073.486328125</v>
      </c>
      <c r="U17" s="31">
        <v>2783.32958984375</v>
      </c>
      <c r="V17" s="31">
        <v>798.0025634765625</v>
      </c>
      <c r="W17" s="31">
        <v>412.82565307617187</v>
      </c>
      <c r="X17" s="85">
        <v>32.744972229003906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130404.67337417603</v>
      </c>
      <c r="G18" s="17">
        <f>SUM(I18:P18)</f>
        <v>73898.414558410645</v>
      </c>
      <c r="H18" s="267">
        <f t="shared" si="2"/>
        <v>56506.258815765381</v>
      </c>
      <c r="I18" s="18">
        <v>20038.96875</v>
      </c>
      <c r="J18" s="31">
        <v>29921.0859375</v>
      </c>
      <c r="K18" s="31">
        <v>9635.2646484375</v>
      </c>
      <c r="L18" s="31">
        <v>10990.9033203125</v>
      </c>
      <c r="M18" s="31">
        <v>1620.481689453125</v>
      </c>
      <c r="N18" s="31">
        <v>1192.9940185546875</v>
      </c>
      <c r="O18" s="31">
        <v>394.3135986328125</v>
      </c>
      <c r="P18" s="85">
        <v>104.40259552001953</v>
      </c>
      <c r="Q18" s="32">
        <v>13734.66796875</v>
      </c>
      <c r="R18" s="31">
        <v>20781.9453125</v>
      </c>
      <c r="S18" s="31">
        <v>11932.7421875</v>
      </c>
      <c r="T18" s="31">
        <v>8134.0625</v>
      </c>
      <c r="U18" s="31">
        <v>1133.9549560546875</v>
      </c>
      <c r="V18" s="31">
        <v>637.97540283203125</v>
      </c>
      <c r="W18" s="31">
        <v>114.89997100830078</v>
      </c>
      <c r="X18" s="85">
        <v>36.010517120361328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146123.24975585937</v>
      </c>
      <c r="G19" s="17">
        <f t="shared" si="4"/>
        <v>81910.011535644531</v>
      </c>
      <c r="H19" s="267">
        <f t="shared" si="2"/>
        <v>64213.238220214844</v>
      </c>
      <c r="I19" s="18">
        <v>12146.427734375</v>
      </c>
      <c r="J19" s="31">
        <v>35094.99609375</v>
      </c>
      <c r="K19" s="31">
        <v>7855.75341796875</v>
      </c>
      <c r="L19" s="31">
        <v>13874.84375</v>
      </c>
      <c r="M19" s="31">
        <v>5580.34423828125</v>
      </c>
      <c r="N19" s="31">
        <v>4657.93212890625</v>
      </c>
      <c r="O19" s="31">
        <v>2271.245361328125</v>
      </c>
      <c r="P19" s="85">
        <v>428.46881103515625</v>
      </c>
      <c r="Q19" s="32">
        <v>6200.21435546875</v>
      </c>
      <c r="R19" s="31">
        <v>11048.5263671875</v>
      </c>
      <c r="S19" s="31">
        <v>19782.25390625</v>
      </c>
      <c r="T19" s="31">
        <v>12922.7353515625</v>
      </c>
      <c r="U19" s="31">
        <v>9865.6220703125</v>
      </c>
      <c r="V19" s="31">
        <v>1996.5771484375</v>
      </c>
      <c r="W19" s="31">
        <v>1530.4454345703125</v>
      </c>
      <c r="X19" s="85">
        <v>866.86358642578125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13221.322021484375</v>
      </c>
      <c r="G20" s="17">
        <f t="shared" si="4"/>
        <v>0</v>
      </c>
      <c r="H20" s="267">
        <f t="shared" si="2"/>
        <v>13221.322021484375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9166.2041015625</v>
      </c>
      <c r="T20" s="31">
        <v>4055.117919921875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59679.2578125</v>
      </c>
      <c r="G21" s="17">
        <f t="shared" si="4"/>
        <v>34893.85546875</v>
      </c>
      <c r="H21" s="267">
        <f t="shared" si="2"/>
        <v>24785.40234375</v>
      </c>
      <c r="I21" s="18">
        <v>34893.85546875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24785.40234375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3589762.7637939453</v>
      </c>
      <c r="G22" s="17">
        <f t="shared" si="4"/>
        <v>2193284.3463134766</v>
      </c>
      <c r="H22" s="267">
        <f t="shared" si="2"/>
        <v>1396478.4174804687</v>
      </c>
      <c r="I22" s="18">
        <v>729981</v>
      </c>
      <c r="J22" s="31">
        <v>1181069.25</v>
      </c>
      <c r="K22" s="31">
        <v>209336.15625</v>
      </c>
      <c r="L22" s="31">
        <v>29732.07421875</v>
      </c>
      <c r="M22" s="31">
        <v>18074.96484375</v>
      </c>
      <c r="N22" s="31">
        <v>13752.7578125</v>
      </c>
      <c r="O22" s="31">
        <v>10401.4755859375</v>
      </c>
      <c r="P22" s="85">
        <v>936.6676025390625</v>
      </c>
      <c r="Q22" s="32">
        <v>443153.28125</v>
      </c>
      <c r="R22" s="31">
        <v>514007.6875</v>
      </c>
      <c r="S22" s="31">
        <v>141027.90625</v>
      </c>
      <c r="T22" s="31">
        <v>246921.640625</v>
      </c>
      <c r="U22" s="31">
        <v>13777.5615234375</v>
      </c>
      <c r="V22" s="31">
        <v>25130.125</v>
      </c>
      <c r="W22" s="31">
        <v>7443.11865234375</v>
      </c>
      <c r="X22" s="85">
        <v>5017.0966796875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166481.09777832031</v>
      </c>
      <c r="G23" s="17">
        <f>SUM(I23:P23)</f>
        <v>84463.019653320313</v>
      </c>
      <c r="H23" s="267">
        <f t="shared" si="2"/>
        <v>82018.078125</v>
      </c>
      <c r="I23" s="18">
        <v>10414.28125</v>
      </c>
      <c r="J23" s="31">
        <v>22449.453125</v>
      </c>
      <c r="K23" s="31">
        <v>20284.54296875</v>
      </c>
      <c r="L23" s="31">
        <v>8914.626953125</v>
      </c>
      <c r="M23" s="31">
        <v>4930.5078125</v>
      </c>
      <c r="N23" s="31">
        <v>9267.21484375</v>
      </c>
      <c r="O23" s="31">
        <v>6463.482421875</v>
      </c>
      <c r="P23" s="85">
        <v>1738.9102783203125</v>
      </c>
      <c r="Q23" s="32">
        <v>6209.626953125</v>
      </c>
      <c r="R23" s="31">
        <v>13241.314453125</v>
      </c>
      <c r="S23" s="31">
        <v>21116.603515625</v>
      </c>
      <c r="T23" s="31">
        <v>14023.1044921875</v>
      </c>
      <c r="U23" s="31">
        <v>3778.14501953125</v>
      </c>
      <c r="V23" s="31">
        <v>12875.4833984375</v>
      </c>
      <c r="W23" s="31">
        <v>7861.03955078125</v>
      </c>
      <c r="X23" s="85">
        <v>2912.7607421875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5580917.0956683159</v>
      </c>
      <c r="G24" s="54">
        <f>SUM(I24:P24)</f>
        <v>3164317.088681221</v>
      </c>
      <c r="H24" s="265">
        <f>SUM(Q24:X24)</f>
        <v>2416600.0069870949</v>
      </c>
      <c r="I24" s="55">
        <f>SUM(I25:I53)</f>
        <v>125580.0777130127</v>
      </c>
      <c r="J24" s="56">
        <f t="shared" ref="J24:X24" si="5">SUM(J25:J53)</f>
        <v>146041.58916473389</v>
      </c>
      <c r="K24" s="56">
        <f t="shared" si="5"/>
        <v>684192.77608108521</v>
      </c>
      <c r="L24" s="56">
        <f t="shared" si="5"/>
        <v>1268603.8965768814</v>
      </c>
      <c r="M24" s="56">
        <f t="shared" si="5"/>
        <v>479413.82562637329</v>
      </c>
      <c r="N24" s="56">
        <f t="shared" si="5"/>
        <v>196678.13561248779</v>
      </c>
      <c r="O24" s="56">
        <f t="shared" si="5"/>
        <v>240437.67293548584</v>
      </c>
      <c r="P24" s="275">
        <f t="shared" si="5"/>
        <v>23369.114971160889</v>
      </c>
      <c r="Q24" s="55">
        <f t="shared" si="5"/>
        <v>66207.861297607422</v>
      </c>
      <c r="R24" s="56">
        <f t="shared" si="5"/>
        <v>73456.126438140869</v>
      </c>
      <c r="S24" s="56">
        <f>SUM(S25:S53)</f>
        <v>416598.74180650711</v>
      </c>
      <c r="T24" s="56">
        <f t="shared" si="5"/>
        <v>763813.92985534668</v>
      </c>
      <c r="U24" s="56">
        <f t="shared" si="5"/>
        <v>514938.41735839844</v>
      </c>
      <c r="V24" s="56">
        <f t="shared" si="5"/>
        <v>375562.34470462799</v>
      </c>
      <c r="W24" s="56">
        <f t="shared" si="5"/>
        <v>142955.50326633453</v>
      </c>
      <c r="X24" s="275">
        <f t="shared" si="5"/>
        <v>63067.082260131836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4765.397159576416</v>
      </c>
      <c r="G26" s="17">
        <f>SUM(I26:P26)</f>
        <v>3165.21728515625</v>
      </c>
      <c r="H26" s="267">
        <f t="shared" si="2"/>
        <v>1600.179874420166</v>
      </c>
      <c r="I26" s="32">
        <v>0</v>
      </c>
      <c r="J26" s="31">
        <v>0</v>
      </c>
      <c r="K26" s="31">
        <v>307.74679565429687</v>
      </c>
      <c r="L26" s="31">
        <v>571.4991455078125</v>
      </c>
      <c r="M26" s="31">
        <v>614.399658203125</v>
      </c>
      <c r="N26" s="31">
        <v>894.3839111328125</v>
      </c>
      <c r="O26" s="31">
        <v>622.7386474609375</v>
      </c>
      <c r="P26" s="85">
        <v>154.44912719726562</v>
      </c>
      <c r="Q26" s="32">
        <v>0</v>
      </c>
      <c r="R26" s="31">
        <v>49.313831329345703</v>
      </c>
      <c r="S26" s="31">
        <v>75.93133544921875</v>
      </c>
      <c r="T26" s="31">
        <v>457.39654541015625</v>
      </c>
      <c r="U26" s="31">
        <v>222.24702453613281</v>
      </c>
      <c r="V26" s="31">
        <v>322.09710693359375</v>
      </c>
      <c r="W26" s="31">
        <v>399.47567749023437</v>
      </c>
      <c r="X26" s="85">
        <v>73.718353271484375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167.26548671722412</v>
      </c>
      <c r="G27" s="17">
        <f t="shared" ref="G27:G43" si="6">SUM(I27:P27)</f>
        <v>140.45059585571289</v>
      </c>
      <c r="H27" s="267">
        <f t="shared" si="2"/>
        <v>26.81489086151123</v>
      </c>
      <c r="I27" s="32">
        <v>0</v>
      </c>
      <c r="J27" s="31">
        <v>0</v>
      </c>
      <c r="K27" s="31">
        <v>0</v>
      </c>
      <c r="L27" s="31">
        <v>38.656021118164063</v>
      </c>
      <c r="M27" s="31">
        <v>43.355625152587891</v>
      </c>
      <c r="N27" s="31">
        <v>9.2792015075683594</v>
      </c>
      <c r="O27" s="31">
        <v>0</v>
      </c>
      <c r="P27" s="85">
        <v>49.159748077392578</v>
      </c>
      <c r="Q27" s="32">
        <v>0</v>
      </c>
      <c r="R27" s="31">
        <v>0</v>
      </c>
      <c r="S27" s="31">
        <v>0</v>
      </c>
      <c r="T27" s="31">
        <v>0</v>
      </c>
      <c r="U27" s="31">
        <v>0</v>
      </c>
      <c r="V27" s="31">
        <v>12.51845645904541</v>
      </c>
      <c r="W27" s="31">
        <v>14.29643440246582</v>
      </c>
      <c r="X27" s="85">
        <v>0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866.38094329833984</v>
      </c>
      <c r="G28" s="17">
        <f t="shared" si="6"/>
        <v>256.8857421875</v>
      </c>
      <c r="H28" s="267">
        <f t="shared" si="2"/>
        <v>609.49520111083984</v>
      </c>
      <c r="I28" s="32">
        <v>0</v>
      </c>
      <c r="J28" s="31">
        <v>0</v>
      </c>
      <c r="K28" s="31">
        <v>47.867832183837891</v>
      </c>
      <c r="L28" s="31">
        <v>69.223678588867188</v>
      </c>
      <c r="M28" s="31">
        <v>36.221927642822266</v>
      </c>
      <c r="N28" s="31">
        <v>103.57230377197266</v>
      </c>
      <c r="O28" s="31">
        <v>0</v>
      </c>
      <c r="P28" s="85">
        <v>0</v>
      </c>
      <c r="Q28" s="32">
        <v>0</v>
      </c>
      <c r="R28" s="31">
        <v>0</v>
      </c>
      <c r="S28" s="31">
        <v>29.282344818115234</v>
      </c>
      <c r="T28" s="31">
        <v>51.931079864501953</v>
      </c>
      <c r="U28" s="31">
        <v>109.71223449707031</v>
      </c>
      <c r="V28" s="31">
        <v>199.62443542480469</v>
      </c>
      <c r="W28" s="31">
        <v>175.33634948730469</v>
      </c>
      <c r="X28" s="85">
        <v>43.608757019042969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129.05083131790161</v>
      </c>
      <c r="G29" s="17">
        <f t="shared" si="6"/>
        <v>81.893784523010254</v>
      </c>
      <c r="H29" s="267">
        <f t="shared" si="2"/>
        <v>47.157046794891357</v>
      </c>
      <c r="I29" s="32">
        <v>0</v>
      </c>
      <c r="J29" s="31">
        <v>0</v>
      </c>
      <c r="K29" s="31">
        <v>0</v>
      </c>
      <c r="L29" s="31">
        <v>13.047219276428223</v>
      </c>
      <c r="M29" s="31">
        <v>38.566692352294922</v>
      </c>
      <c r="N29" s="31">
        <v>30.279872894287109</v>
      </c>
      <c r="O29" s="31">
        <v>0</v>
      </c>
      <c r="P29" s="85">
        <v>0</v>
      </c>
      <c r="Q29" s="32">
        <v>0</v>
      </c>
      <c r="R29" s="31">
        <v>0</v>
      </c>
      <c r="S29" s="31">
        <v>4.2088284492492676</v>
      </c>
      <c r="T29" s="31">
        <v>27.642192840576172</v>
      </c>
      <c r="U29" s="31">
        <v>0</v>
      </c>
      <c r="V29" s="31">
        <v>0</v>
      </c>
      <c r="W29" s="31">
        <v>15.306025505065918</v>
      </c>
      <c r="X29" s="85">
        <v>0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921.26883125305176</v>
      </c>
      <c r="G30" s="17">
        <f t="shared" si="6"/>
        <v>470.30561447143555</v>
      </c>
      <c r="H30" s="267">
        <f t="shared" si="2"/>
        <v>450.96321678161621</v>
      </c>
      <c r="I30" s="32">
        <v>0</v>
      </c>
      <c r="J30" s="31">
        <v>0</v>
      </c>
      <c r="K30" s="31">
        <v>29.165283203125</v>
      </c>
      <c r="L30" s="31">
        <v>104.96539306640625</v>
      </c>
      <c r="M30" s="31">
        <v>170.96702575683594</v>
      </c>
      <c r="N30" s="31">
        <v>63.598697662353516</v>
      </c>
      <c r="O30" s="31">
        <v>101.60921478271484</v>
      </c>
      <c r="P30" s="85">
        <v>0</v>
      </c>
      <c r="Q30" s="32">
        <v>0</v>
      </c>
      <c r="R30" s="31">
        <v>0</v>
      </c>
      <c r="S30" s="31">
        <v>23.545087814331055</v>
      </c>
      <c r="T30" s="31">
        <v>135.35316467285156</v>
      </c>
      <c r="U30" s="31">
        <v>84.398696899414063</v>
      </c>
      <c r="V30" s="31">
        <v>68.705665588378906</v>
      </c>
      <c r="W30" s="31">
        <v>138.96060180664062</v>
      </c>
      <c r="X30" s="85">
        <v>0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803.60261535644531</v>
      </c>
      <c r="G31" s="17">
        <f t="shared" si="6"/>
        <v>0</v>
      </c>
      <c r="H31" s="267">
        <f t="shared" si="2"/>
        <v>803.60261535644531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60.869384765625</v>
      </c>
      <c r="T31" s="31">
        <v>242.26582336425781</v>
      </c>
      <c r="U31" s="31">
        <v>301.67367553710937</v>
      </c>
      <c r="V31" s="31">
        <v>144.30206298828125</v>
      </c>
      <c r="W31" s="31">
        <v>54.491668701171875</v>
      </c>
      <c r="X31" s="85">
        <v>0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698.89174270629883</v>
      </c>
      <c r="G32" s="17">
        <f t="shared" si="6"/>
        <v>0</v>
      </c>
      <c r="H32" s="267">
        <f t="shared" si="2"/>
        <v>698.89174270629883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246.75523376464844</v>
      </c>
      <c r="U32" s="31">
        <v>133.06019592285156</v>
      </c>
      <c r="V32" s="31">
        <v>194.72373962402344</v>
      </c>
      <c r="W32" s="31">
        <v>87.112068176269531</v>
      </c>
      <c r="X32" s="85">
        <v>37.240505218505859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1244.0781192779541</v>
      </c>
      <c r="G33" s="17">
        <f t="shared" si="6"/>
        <v>664.18081283569336</v>
      </c>
      <c r="H33" s="267">
        <f>SUM(Q33:X33)</f>
        <v>579.89730644226074</v>
      </c>
      <c r="I33" s="32">
        <v>0</v>
      </c>
      <c r="J33" s="31">
        <v>95.559135437011719</v>
      </c>
      <c r="K33" s="31">
        <v>46.826675415039063</v>
      </c>
      <c r="L33" s="31">
        <v>102.26229095458984</v>
      </c>
      <c r="M33" s="31">
        <v>255.35546875</v>
      </c>
      <c r="N33" s="31">
        <v>51.244754791259766</v>
      </c>
      <c r="O33" s="31">
        <v>61.8548583984375</v>
      </c>
      <c r="P33" s="85">
        <v>51.077629089355469</v>
      </c>
      <c r="Q33" s="32">
        <v>0</v>
      </c>
      <c r="R33" s="31">
        <v>98.269149780273438</v>
      </c>
      <c r="S33" s="31">
        <v>20.562997817993164</v>
      </c>
      <c r="T33" s="31">
        <v>87.67919921875</v>
      </c>
      <c r="U33" s="31">
        <v>241.39437866210937</v>
      </c>
      <c r="V33" s="31">
        <v>88.088417053222656</v>
      </c>
      <c r="W33" s="31">
        <v>43.903163909912109</v>
      </c>
      <c r="X33" s="85">
        <v>0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6466.0217933654785</v>
      </c>
      <c r="G34" s="17">
        <f t="shared" si="6"/>
        <v>3844.4545288085937</v>
      </c>
      <c r="H34" s="267">
        <f t="shared" si="2"/>
        <v>2621.5672645568848</v>
      </c>
      <c r="I34" s="32">
        <v>99.975616455078125</v>
      </c>
      <c r="J34" s="31">
        <v>337.20556640625</v>
      </c>
      <c r="K34" s="31">
        <v>494.44195556640625</v>
      </c>
      <c r="L34" s="31">
        <v>1123.0146484375</v>
      </c>
      <c r="M34" s="31">
        <v>660.3575439453125</v>
      </c>
      <c r="N34" s="31">
        <v>647.98358154296875</v>
      </c>
      <c r="O34" s="31">
        <v>308.41317749023437</v>
      </c>
      <c r="P34" s="85">
        <v>173.06243896484375</v>
      </c>
      <c r="Q34" s="32">
        <v>51.860774993896484</v>
      </c>
      <c r="R34" s="31">
        <v>0</v>
      </c>
      <c r="S34" s="31">
        <v>284.28884887695312</v>
      </c>
      <c r="T34" s="31">
        <v>851.77581787109375</v>
      </c>
      <c r="U34" s="31">
        <v>657.558349609375</v>
      </c>
      <c r="V34" s="31">
        <v>427.07070922851562</v>
      </c>
      <c r="W34" s="31">
        <v>260.05105590820312</v>
      </c>
      <c r="X34" s="85">
        <v>88.961708068847656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204186.69085693359</v>
      </c>
      <c r="G35" s="17">
        <f t="shared" si="6"/>
        <v>118634.59808349609</v>
      </c>
      <c r="H35" s="267">
        <f t="shared" si="2"/>
        <v>85552.0927734375</v>
      </c>
      <c r="I35" s="32">
        <v>14109.6357421875</v>
      </c>
      <c r="J35" s="31">
        <v>0</v>
      </c>
      <c r="K35" s="31">
        <v>29870.255859375</v>
      </c>
      <c r="L35" s="31">
        <v>42121.34375</v>
      </c>
      <c r="M35" s="31">
        <v>10582.4970703125</v>
      </c>
      <c r="N35" s="31">
        <v>14771.5791015625</v>
      </c>
      <c r="O35" s="31">
        <v>6441.65380859375</v>
      </c>
      <c r="P35" s="85">
        <v>737.63275146484375</v>
      </c>
      <c r="Q35" s="32">
        <v>0</v>
      </c>
      <c r="R35" s="31">
        <v>0</v>
      </c>
      <c r="S35" s="31">
        <v>25415.517578125</v>
      </c>
      <c r="T35" s="31">
        <v>28870.544921875</v>
      </c>
      <c r="U35" s="31">
        <v>16881.5</v>
      </c>
      <c r="V35" s="31">
        <v>9153.005859375</v>
      </c>
      <c r="W35" s="31">
        <v>4476.9287109375</v>
      </c>
      <c r="X35" s="85">
        <v>754.595703125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82881.68994140625</v>
      </c>
      <c r="G37" s="17">
        <f t="shared" si="6"/>
        <v>51085.123413085938</v>
      </c>
      <c r="H37" s="267">
        <f t="shared" si="2"/>
        <v>31796.566528320313</v>
      </c>
      <c r="I37" s="32">
        <v>3692.7724609375</v>
      </c>
      <c r="J37" s="31">
        <v>9452.8271484375</v>
      </c>
      <c r="K37" s="31">
        <v>15222.7119140625</v>
      </c>
      <c r="L37" s="31">
        <v>17932.7578125</v>
      </c>
      <c r="M37" s="31">
        <v>0</v>
      </c>
      <c r="N37" s="31">
        <v>3476.546630859375</v>
      </c>
      <c r="O37" s="31">
        <v>1307.5074462890625</v>
      </c>
      <c r="P37" s="85">
        <v>0</v>
      </c>
      <c r="Q37" s="32">
        <v>1936.0714111328125</v>
      </c>
      <c r="R37" s="31">
        <v>9904.4013671875</v>
      </c>
      <c r="S37" s="31">
        <v>9087.876953125</v>
      </c>
      <c r="T37" s="31">
        <v>10868.216796875</v>
      </c>
      <c r="U37" s="31">
        <v>0</v>
      </c>
      <c r="V37" s="31">
        <v>0</v>
      </c>
      <c r="W37" s="31">
        <v>0</v>
      </c>
      <c r="X37" s="85">
        <v>0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1491825.2104492188</v>
      </c>
      <c r="G38" s="17">
        <f t="shared" si="6"/>
        <v>714813.7861328125</v>
      </c>
      <c r="H38" s="267">
        <f t="shared" si="2"/>
        <v>777011.42431640625</v>
      </c>
      <c r="I38" s="32">
        <v>73349.6640625</v>
      </c>
      <c r="J38" s="31">
        <v>38751.62890625</v>
      </c>
      <c r="K38" s="31">
        <v>231632.453125</v>
      </c>
      <c r="L38" s="31">
        <v>236926.5625</v>
      </c>
      <c r="M38" s="31">
        <v>88749.953125</v>
      </c>
      <c r="N38" s="31">
        <v>35712.15234375</v>
      </c>
      <c r="O38" s="31">
        <v>6789.64404296875</v>
      </c>
      <c r="P38" s="85">
        <v>2901.72802734375</v>
      </c>
      <c r="Q38" s="32">
        <v>8886.1650390625</v>
      </c>
      <c r="R38" s="31">
        <v>48055.48046875</v>
      </c>
      <c r="S38" s="31">
        <v>211622.8125</v>
      </c>
      <c r="T38" s="31">
        <v>351575.28125</v>
      </c>
      <c r="U38" s="31">
        <v>127866.1484375</v>
      </c>
      <c r="V38" s="31">
        <v>23837.720703125</v>
      </c>
      <c r="W38" s="31">
        <v>3135.9375</v>
      </c>
      <c r="X38" s="85">
        <v>2031.87841796875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1483719.162109375</v>
      </c>
      <c r="G39" s="17">
        <f t="shared" si="6"/>
        <v>877241.853515625</v>
      </c>
      <c r="H39" s="267">
        <f t="shared" si="2"/>
        <v>606477.30859375</v>
      </c>
      <c r="I39" s="32">
        <v>18753.869140625</v>
      </c>
      <c r="J39" s="31">
        <v>0</v>
      </c>
      <c r="K39" s="31">
        <v>323727.3125</v>
      </c>
      <c r="L39" s="31">
        <v>391675.9375</v>
      </c>
      <c r="M39" s="31">
        <v>0</v>
      </c>
      <c r="N39" s="31">
        <v>0</v>
      </c>
      <c r="O39" s="31">
        <v>143084.734375</v>
      </c>
      <c r="P39" s="85">
        <v>0</v>
      </c>
      <c r="Q39" s="32">
        <v>47003.078125</v>
      </c>
      <c r="R39" s="31">
        <v>0</v>
      </c>
      <c r="S39" s="31">
        <v>0</v>
      </c>
      <c r="T39" s="31">
        <v>0</v>
      </c>
      <c r="U39" s="31">
        <v>206246.0625</v>
      </c>
      <c r="V39" s="31">
        <v>236672.765625</v>
      </c>
      <c r="W39" s="31">
        <v>77358.40625</v>
      </c>
      <c r="X39" s="85">
        <v>39196.99609375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1002917.6875</v>
      </c>
      <c r="G40" s="17">
        <f t="shared" si="6"/>
        <v>609476.8759765625</v>
      </c>
      <c r="H40" s="267">
        <f t="shared" si="2"/>
        <v>393440.8115234375</v>
      </c>
      <c r="I40" s="32">
        <v>0</v>
      </c>
      <c r="J40" s="31">
        <v>56873.1015625</v>
      </c>
      <c r="K40" s="31">
        <v>0</v>
      </c>
      <c r="L40" s="31">
        <v>280682.46875</v>
      </c>
      <c r="M40" s="31">
        <v>224996.71875</v>
      </c>
      <c r="N40" s="31">
        <v>12357.5166015625</v>
      </c>
      <c r="O40" s="31">
        <v>29451.80859375</v>
      </c>
      <c r="P40" s="85">
        <v>5115.26171875</v>
      </c>
      <c r="Q40" s="32">
        <v>0</v>
      </c>
      <c r="R40" s="31">
        <v>0</v>
      </c>
      <c r="S40" s="31">
        <v>0</v>
      </c>
      <c r="T40" s="31">
        <v>194611.921875</v>
      </c>
      <c r="U40" s="31">
        <v>103117.3203125</v>
      </c>
      <c r="V40" s="31">
        <v>55864.7890625</v>
      </c>
      <c r="W40" s="31">
        <v>27670.91796875</v>
      </c>
      <c r="X40" s="85">
        <v>12175.8623046875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3956.9631805419922</v>
      </c>
      <c r="G42" s="17">
        <f t="shared" si="6"/>
        <v>418.22471618652344</v>
      </c>
      <c r="H42" s="267">
        <f t="shared" si="2"/>
        <v>3538.7384643554687</v>
      </c>
      <c r="I42" s="32">
        <v>0</v>
      </c>
      <c r="J42" s="31">
        <v>0</v>
      </c>
      <c r="K42" s="31">
        <v>0</v>
      </c>
      <c r="L42" s="31">
        <v>352.61953735351562</v>
      </c>
      <c r="M42" s="31">
        <v>0</v>
      </c>
      <c r="N42" s="31">
        <v>65.605178833007812</v>
      </c>
      <c r="O42" s="31">
        <v>0</v>
      </c>
      <c r="P42" s="85">
        <v>0</v>
      </c>
      <c r="Q42" s="32">
        <v>0</v>
      </c>
      <c r="R42" s="31">
        <v>0</v>
      </c>
      <c r="S42" s="31">
        <v>2540.99365234375</v>
      </c>
      <c r="T42" s="31">
        <v>457.96185302734375</v>
      </c>
      <c r="U42" s="31">
        <v>539.782958984375</v>
      </c>
      <c r="V42" s="31">
        <v>0</v>
      </c>
      <c r="W42" s="31">
        <v>0</v>
      </c>
      <c r="X42" s="85">
        <v>0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61801.760009765625</v>
      </c>
      <c r="G43" s="17">
        <f t="shared" si="6"/>
        <v>27576.4912109375</v>
      </c>
      <c r="H43" s="267">
        <f t="shared" si="2"/>
        <v>34225.268798828125</v>
      </c>
      <c r="I43" s="32">
        <v>0</v>
      </c>
      <c r="J43" s="31">
        <v>0</v>
      </c>
      <c r="K43" s="31">
        <v>3268.64892578125</v>
      </c>
      <c r="L43" s="31">
        <v>4315.7451171875</v>
      </c>
      <c r="M43" s="31">
        <v>5146.67236328125</v>
      </c>
      <c r="N43" s="31">
        <v>6368.671875</v>
      </c>
      <c r="O43" s="31">
        <v>5824.74609375</v>
      </c>
      <c r="P43" s="85">
        <v>2652.0068359375</v>
      </c>
      <c r="Q43" s="32">
        <v>91.241943359375</v>
      </c>
      <c r="R43" s="31">
        <v>0</v>
      </c>
      <c r="S43" s="31">
        <v>4091.49560546875</v>
      </c>
      <c r="T43" s="31">
        <v>6770.73583984375</v>
      </c>
      <c r="U43" s="31">
        <v>5585.4873046875</v>
      </c>
      <c r="V43" s="31">
        <v>7428.5732421875</v>
      </c>
      <c r="W43" s="31">
        <v>7129.56005859375</v>
      </c>
      <c r="X43" s="85">
        <v>3128.1748046875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79644.79150390625</v>
      </c>
      <c r="G44" s="17">
        <f t="shared" si="4"/>
        <v>43146.302612304688</v>
      </c>
      <c r="H44" s="267">
        <f t="shared" si="2"/>
        <v>36498.488891601563</v>
      </c>
      <c r="I44" s="32">
        <v>0</v>
      </c>
      <c r="J44" s="31">
        <v>1631.2086181640625</v>
      </c>
      <c r="K44" s="31">
        <v>2595.34912109375</v>
      </c>
      <c r="L44" s="31">
        <v>11311.873046875</v>
      </c>
      <c r="M44" s="31">
        <v>9100.0732421875</v>
      </c>
      <c r="N44" s="31">
        <v>9624.1435546875</v>
      </c>
      <c r="O44" s="31">
        <v>6784.58984375</v>
      </c>
      <c r="P44" s="85">
        <v>2099.065185546875</v>
      </c>
      <c r="Q44" s="32">
        <v>0</v>
      </c>
      <c r="R44" s="31">
        <v>2680.037109375</v>
      </c>
      <c r="S44" s="31">
        <v>1500.8984375</v>
      </c>
      <c r="T44" s="31">
        <v>7245.6962890625</v>
      </c>
      <c r="U44" s="31">
        <v>7516.80908203125</v>
      </c>
      <c r="V44" s="31">
        <v>9450.208984375</v>
      </c>
      <c r="W44" s="31">
        <v>6259.2197265625</v>
      </c>
      <c r="X44" s="85">
        <v>1845.6192626953125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531252.89672851563</v>
      </c>
      <c r="G45" s="17">
        <f t="shared" si="4"/>
        <v>343007.9853515625</v>
      </c>
      <c r="H45" s="267">
        <f t="shared" si="2"/>
        <v>188244.91137695313</v>
      </c>
      <c r="I45" s="32">
        <v>0</v>
      </c>
      <c r="J45" s="31">
        <v>26317.314453125</v>
      </c>
      <c r="K45" s="31">
        <v>7111.22412109375</v>
      </c>
      <c r="L45" s="31">
        <v>104714.140625</v>
      </c>
      <c r="M45" s="31">
        <v>90984.1640625</v>
      </c>
      <c r="N45" s="31">
        <v>77572.65625</v>
      </c>
      <c r="O45" s="31">
        <v>30484.25390625</v>
      </c>
      <c r="P45" s="85">
        <v>5824.23193359375</v>
      </c>
      <c r="Q45" s="32">
        <v>0</v>
      </c>
      <c r="R45" s="31">
        <v>0</v>
      </c>
      <c r="S45" s="31">
        <v>52823.05859375</v>
      </c>
      <c r="T45" s="31">
        <v>59269.78125</v>
      </c>
      <c r="U45" s="31">
        <v>35325.5859375</v>
      </c>
      <c r="V45" s="31">
        <v>24923.884765625</v>
      </c>
      <c r="W45" s="31">
        <v>12845.3515625</v>
      </c>
      <c r="X45" s="85">
        <v>3057.249267578125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21451.851696014404</v>
      </c>
      <c r="G47" s="17">
        <f t="shared" si="4"/>
        <v>7933.2466125488281</v>
      </c>
      <c r="H47" s="267">
        <f t="shared" si="2"/>
        <v>13518.605083465576</v>
      </c>
      <c r="I47" s="32">
        <v>496.2503662109375</v>
      </c>
      <c r="J47" s="31">
        <v>0</v>
      </c>
      <c r="K47" s="31">
        <v>1197.185302734375</v>
      </c>
      <c r="L47" s="31">
        <v>2631.085205078125</v>
      </c>
      <c r="M47" s="31">
        <v>1651.2388916015625</v>
      </c>
      <c r="N47" s="31">
        <v>1684.0198974609375</v>
      </c>
      <c r="O47" s="31">
        <v>273.46694946289062</v>
      </c>
      <c r="P47" s="85">
        <v>0</v>
      </c>
      <c r="Q47" s="32">
        <v>0</v>
      </c>
      <c r="R47" s="31">
        <v>5560.3056640625</v>
      </c>
      <c r="S47" s="31">
        <v>1816.653564453125</v>
      </c>
      <c r="T47" s="31">
        <v>3422.556640625</v>
      </c>
      <c r="U47" s="31">
        <v>1279.4617919921875</v>
      </c>
      <c r="V47" s="31">
        <v>1149.374267578125</v>
      </c>
      <c r="W47" s="31">
        <v>231.22409057617187</v>
      </c>
      <c r="X47" s="85">
        <v>59.029064178466797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132162.46768188477</v>
      </c>
      <c r="G48" s="17">
        <f t="shared" si="4"/>
        <v>102125.83145141602</v>
      </c>
      <c r="H48" s="267">
        <f t="shared" si="2"/>
        <v>30036.63623046875</v>
      </c>
      <c r="I48" s="32">
        <v>8060.478515625</v>
      </c>
      <c r="J48" s="31">
        <v>8035.0830078125</v>
      </c>
      <c r="K48" s="31">
        <v>25306.146484375</v>
      </c>
      <c r="L48" s="31">
        <v>45150.23828125</v>
      </c>
      <c r="M48" s="31">
        <v>9474.689453125</v>
      </c>
      <c r="N48" s="31">
        <v>5163.1484375</v>
      </c>
      <c r="O48" s="31">
        <v>760.5152587890625</v>
      </c>
      <c r="P48" s="85">
        <v>175.53201293945312</v>
      </c>
      <c r="Q48" s="32">
        <v>3988.281982421875</v>
      </c>
      <c r="R48" s="31">
        <v>2509.32763671875</v>
      </c>
      <c r="S48" s="31">
        <v>5755.3271484375</v>
      </c>
      <c r="T48" s="31">
        <v>13196.982421875</v>
      </c>
      <c r="U48" s="31">
        <v>2437.0830078125</v>
      </c>
      <c r="V48" s="31">
        <v>1148.2236328125</v>
      </c>
      <c r="W48" s="31">
        <v>1001.410400390625</v>
      </c>
      <c r="X48" s="85">
        <v>0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44023.271522521973</v>
      </c>
      <c r="G49" s="17">
        <f t="shared" si="4"/>
        <v>27941.914764404297</v>
      </c>
      <c r="H49" s="267">
        <f t="shared" si="2"/>
        <v>16081.356758117676</v>
      </c>
      <c r="I49" s="32">
        <v>1707.2783203125</v>
      </c>
      <c r="J49" s="31">
        <v>3111.94677734375</v>
      </c>
      <c r="K49" s="31">
        <v>5986.65673828125</v>
      </c>
      <c r="L49" s="31">
        <v>9209.1875</v>
      </c>
      <c r="M49" s="31">
        <v>4373.806640625</v>
      </c>
      <c r="N49" s="31">
        <v>2402.001708984375</v>
      </c>
      <c r="O49" s="31">
        <v>779.23193359375</v>
      </c>
      <c r="P49" s="85">
        <v>371.80514526367187</v>
      </c>
      <c r="Q49" s="32">
        <v>1076.8675537109375</v>
      </c>
      <c r="R49" s="31">
        <v>4598.9912109375</v>
      </c>
      <c r="S49" s="31">
        <v>2652.36865234375</v>
      </c>
      <c r="T49" s="31">
        <v>4402.4228515625</v>
      </c>
      <c r="U49" s="31">
        <v>1848.9810791015625</v>
      </c>
      <c r="V49" s="31">
        <v>801.9742431640625</v>
      </c>
      <c r="W49" s="31">
        <v>610.00421142578125</v>
      </c>
      <c r="X49" s="85">
        <v>89.746955871582031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51314.521350860596</v>
      </c>
      <c r="G51" s="17">
        <f t="shared" si="4"/>
        <v>29943.205337524414</v>
      </c>
      <c r="H51" s="267">
        <f t="shared" si="2"/>
        <v>21371.316013336182</v>
      </c>
      <c r="I51" s="32">
        <v>44.048110961914063</v>
      </c>
      <c r="J51" s="31">
        <v>1435.7139892578125</v>
      </c>
      <c r="K51" s="31">
        <v>3968.276123046875</v>
      </c>
      <c r="L51" s="31">
        <v>8746.1669921875</v>
      </c>
      <c r="M51" s="31">
        <v>8360.0009765625</v>
      </c>
      <c r="N51" s="31">
        <v>3288.296630859375</v>
      </c>
      <c r="O51" s="31">
        <v>2646.9873046875</v>
      </c>
      <c r="P51" s="85">
        <v>1453.7152099609375</v>
      </c>
      <c r="Q51" s="32">
        <v>63.434848785400391</v>
      </c>
      <c r="R51" s="31">
        <v>0</v>
      </c>
      <c r="S51" s="31">
        <v>6960.84228515625</v>
      </c>
      <c r="T51" s="31">
        <v>5744.55224609375</v>
      </c>
      <c r="U51" s="31">
        <v>4544.150390625</v>
      </c>
      <c r="V51" s="31">
        <v>2526.325439453125</v>
      </c>
      <c r="W51" s="31">
        <v>1047.6097412109375</v>
      </c>
      <c r="X51" s="85">
        <v>484.40106201171875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210031.00930786133</v>
      </c>
      <c r="G52" s="17">
        <f t="shared" si="4"/>
        <v>50599.500396728516</v>
      </c>
      <c r="H52" s="267">
        <f>SUM(Q52:X52)</f>
        <v>159431.50891113281</v>
      </c>
      <c r="I52" s="32">
        <v>113.60830688476562</v>
      </c>
      <c r="J52" s="31">
        <v>0</v>
      </c>
      <c r="K52" s="31">
        <v>7343.61474609375</v>
      </c>
      <c r="L52" s="31">
        <v>0</v>
      </c>
      <c r="M52" s="31">
        <v>24174.787109375</v>
      </c>
      <c r="N52" s="31">
        <v>12643.185546875</v>
      </c>
      <c r="O52" s="31">
        <v>4713.91748046875</v>
      </c>
      <c r="P52" s="85">
        <v>1610.38720703125</v>
      </c>
      <c r="Q52" s="32">
        <v>0</v>
      </c>
      <c r="R52" s="31">
        <v>0</v>
      </c>
      <c r="S52" s="31">
        <v>83006.6640625</v>
      </c>
      <c r="T52" s="31">
        <v>75276.4765625</v>
      </c>
      <c r="U52" s="31">
        <v>0</v>
      </c>
      <c r="V52" s="31">
        <v>1148.3682861328125</v>
      </c>
      <c r="W52" s="31">
        <v>0</v>
      </c>
      <c r="X52" s="85">
        <v>0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163685.16430664063</v>
      </c>
      <c r="G53" s="17">
        <f>SUM(I53:P53)</f>
        <v>151748.7607421875</v>
      </c>
      <c r="H53" s="267">
        <f>SUM(Q53:X53)</f>
        <v>11936.403564453125</v>
      </c>
      <c r="I53" s="32">
        <v>5152.4970703125</v>
      </c>
      <c r="J53" s="31">
        <v>0</v>
      </c>
      <c r="K53" s="31">
        <v>26036.892578125</v>
      </c>
      <c r="L53" s="31">
        <v>110811.1015625</v>
      </c>
      <c r="M53" s="31">
        <v>0</v>
      </c>
      <c r="N53" s="31">
        <v>9748.26953125</v>
      </c>
      <c r="O53" s="31">
        <v>0</v>
      </c>
      <c r="P53" s="85">
        <v>0</v>
      </c>
      <c r="Q53" s="32">
        <v>3110.859619140625</v>
      </c>
      <c r="R53" s="31">
        <v>0</v>
      </c>
      <c r="S53" s="31">
        <v>8825.5439453125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554411.95789527893</v>
      </c>
      <c r="G54" s="54">
        <f>SUM(G55:G61)</f>
        <v>325847.16132736206</v>
      </c>
      <c r="H54" s="265">
        <f>SUM(H55:H61)</f>
        <v>228564.79656791687</v>
      </c>
      <c r="I54" s="55">
        <f>SUM(I55:I61)</f>
        <v>4004.9008598327637</v>
      </c>
      <c r="J54" s="56">
        <f t="shared" ref="J54:X54" si="7">SUM(J55:J61)</f>
        <v>24418.38599395752</v>
      </c>
      <c r="K54" s="56">
        <f t="shared" si="7"/>
        <v>82451.885070800781</v>
      </c>
      <c r="L54" s="56">
        <f t="shared" si="7"/>
        <v>120179.55743408203</v>
      </c>
      <c r="M54" s="56">
        <f>SUM(M55:M61)</f>
        <v>44030.193542480469</v>
      </c>
      <c r="N54" s="56">
        <f t="shared" si="7"/>
        <v>30227.080707550049</v>
      </c>
      <c r="O54" s="56">
        <f t="shared" si="7"/>
        <v>16161.513111114502</v>
      </c>
      <c r="P54" s="275">
        <f>SUM(P55:P61)</f>
        <v>4373.6446075439453</v>
      </c>
      <c r="Q54" s="55">
        <f t="shared" si="7"/>
        <v>3939.6977443695068</v>
      </c>
      <c r="R54" s="56">
        <f t="shared" si="7"/>
        <v>31122.586334228516</v>
      </c>
      <c r="S54" s="56">
        <f t="shared" si="7"/>
        <v>37755.148742675781</v>
      </c>
      <c r="T54" s="56">
        <f t="shared" si="7"/>
        <v>74523.100524902344</v>
      </c>
      <c r="U54" s="56">
        <f t="shared" si="7"/>
        <v>28057.376792907715</v>
      </c>
      <c r="V54" s="56">
        <f t="shared" si="7"/>
        <v>25706.643402099609</v>
      </c>
      <c r="W54" s="56">
        <f t="shared" si="7"/>
        <v>22018.945205688477</v>
      </c>
      <c r="X54" s="275">
        <f t="shared" si="7"/>
        <v>5441.2978210449219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113619.7643661499</v>
      </c>
      <c r="G55" s="17">
        <f t="shared" si="4"/>
        <v>78487.933898925781</v>
      </c>
      <c r="H55" s="267">
        <f t="shared" si="2"/>
        <v>35131.830467224121</v>
      </c>
      <c r="I55" s="277">
        <v>66.16729736328125</v>
      </c>
      <c r="J55" s="33">
        <v>1809.4510498046875</v>
      </c>
      <c r="K55" s="33">
        <v>13771.876953125</v>
      </c>
      <c r="L55" s="33">
        <v>33439.44921875</v>
      </c>
      <c r="M55" s="33">
        <v>18359.181640625</v>
      </c>
      <c r="N55" s="33">
        <v>7100.93603515625</v>
      </c>
      <c r="O55" s="33">
        <v>3302.86669921875</v>
      </c>
      <c r="P55" s="85">
        <v>638.0050048828125</v>
      </c>
      <c r="Q55" s="277">
        <v>80.184898376464844</v>
      </c>
      <c r="R55" s="33">
        <v>609.25811767578125</v>
      </c>
      <c r="S55" s="33">
        <v>5678.15478515625</v>
      </c>
      <c r="T55" s="33">
        <v>13432.8857421875</v>
      </c>
      <c r="U55" s="33">
        <v>7794.28076171875</v>
      </c>
      <c r="V55" s="33">
        <v>3805.59765625</v>
      </c>
      <c r="W55" s="33">
        <v>3731.468505859375</v>
      </c>
      <c r="X55" s="280">
        <v>0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156756.44885253906</v>
      </c>
      <c r="G56" s="17">
        <f t="shared" si="4"/>
        <v>82543.369506835938</v>
      </c>
      <c r="H56" s="267">
        <f t="shared" si="2"/>
        <v>74213.079345703125</v>
      </c>
      <c r="I56" s="277">
        <v>1589.2794189453125</v>
      </c>
      <c r="J56" s="33">
        <v>6848.42138671875</v>
      </c>
      <c r="K56" s="33">
        <v>13204.37109375</v>
      </c>
      <c r="L56" s="33">
        <v>25340.1875</v>
      </c>
      <c r="M56" s="33">
        <v>12672.34765625</v>
      </c>
      <c r="N56" s="33">
        <v>13627.1181640625</v>
      </c>
      <c r="O56" s="33">
        <v>6750.2001953125</v>
      </c>
      <c r="P56" s="85">
        <v>2511.444091796875</v>
      </c>
      <c r="Q56" s="277">
        <v>1436.2333984375</v>
      </c>
      <c r="R56" s="33">
        <v>11673.345703125</v>
      </c>
      <c r="S56" s="33">
        <v>5193.32177734375</v>
      </c>
      <c r="T56" s="33">
        <v>20402.447265625</v>
      </c>
      <c r="U56" s="33">
        <v>3806.28125</v>
      </c>
      <c r="V56" s="33">
        <v>14380.3720703125</v>
      </c>
      <c r="W56" s="33">
        <v>13258.861328125</v>
      </c>
      <c r="X56" s="280">
        <v>4062.216552734375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4592.2432270050049</v>
      </c>
      <c r="G57" s="17">
        <f t="shared" si="4"/>
        <v>2453.4360389709473</v>
      </c>
      <c r="H57" s="267">
        <f t="shared" si="2"/>
        <v>2138.8071880340576</v>
      </c>
      <c r="I57" s="277">
        <v>50.077800750732422</v>
      </c>
      <c r="J57" s="33">
        <v>315.69058227539062</v>
      </c>
      <c r="K57" s="33">
        <v>680.04534912109375</v>
      </c>
      <c r="L57" s="33">
        <v>783.37078857421875</v>
      </c>
      <c r="M57" s="33">
        <v>465.37530517578125</v>
      </c>
      <c r="N57" s="33">
        <v>61.578113555908203</v>
      </c>
      <c r="O57" s="33">
        <v>57.287891387939453</v>
      </c>
      <c r="P57" s="85">
        <v>40.010208129882813</v>
      </c>
      <c r="Q57" s="277">
        <v>19.004240036010742</v>
      </c>
      <c r="R57" s="33">
        <v>295.37753295898438</v>
      </c>
      <c r="S57" s="33">
        <v>591.62786865234375</v>
      </c>
      <c r="T57" s="33">
        <v>596.75323486328125</v>
      </c>
      <c r="U57" s="33">
        <v>403.18328857421875</v>
      </c>
      <c r="V57" s="33">
        <v>101.57818603515625</v>
      </c>
      <c r="W57" s="33">
        <v>131.2828369140625</v>
      </c>
      <c r="X57" s="280">
        <v>0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76881.961730957031</v>
      </c>
      <c r="G58" s="17">
        <f t="shared" si="4"/>
        <v>33226.002563476563</v>
      </c>
      <c r="H58" s="267">
        <f t="shared" si="2"/>
        <v>43655.959167480469</v>
      </c>
      <c r="I58" s="277">
        <v>603.3192138671875</v>
      </c>
      <c r="J58" s="33">
        <v>3934.51318359375</v>
      </c>
      <c r="K58" s="33">
        <v>11799.8857421875</v>
      </c>
      <c r="L58" s="33">
        <v>11098.7353515625</v>
      </c>
      <c r="M58" s="33">
        <v>0</v>
      </c>
      <c r="N58" s="33">
        <v>2395.812255859375</v>
      </c>
      <c r="O58" s="33">
        <v>3393.73681640625</v>
      </c>
      <c r="P58" s="85">
        <v>0</v>
      </c>
      <c r="Q58" s="277">
        <v>892.83258056640625</v>
      </c>
      <c r="R58" s="33">
        <v>9776.78125</v>
      </c>
      <c r="S58" s="33">
        <v>6725.84326171875</v>
      </c>
      <c r="T58" s="33">
        <v>15112.3330078125</v>
      </c>
      <c r="U58" s="33">
        <v>7955.24609375</v>
      </c>
      <c r="V58" s="33">
        <v>2119.79052734375</v>
      </c>
      <c r="W58" s="33">
        <v>0</v>
      </c>
      <c r="X58" s="280">
        <v>1073.1324462890625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6623.0230407714844</v>
      </c>
      <c r="G59" s="17">
        <f t="shared" si="4"/>
        <v>4173.4992752075195</v>
      </c>
      <c r="H59" s="267">
        <f t="shared" si="2"/>
        <v>2449.5237655639648</v>
      </c>
      <c r="I59" s="277">
        <v>0</v>
      </c>
      <c r="J59" s="33">
        <v>79.565406799316406</v>
      </c>
      <c r="K59" s="33">
        <v>1118.3392333984375</v>
      </c>
      <c r="L59" s="33">
        <v>1764.9239501953125</v>
      </c>
      <c r="M59" s="33">
        <v>848.3306884765625</v>
      </c>
      <c r="N59" s="33">
        <v>362.33999633789062</v>
      </c>
      <c r="O59" s="33">
        <v>0</v>
      </c>
      <c r="P59" s="85">
        <v>0</v>
      </c>
      <c r="Q59" s="277">
        <v>0</v>
      </c>
      <c r="R59" s="33">
        <v>90.67041015625</v>
      </c>
      <c r="S59" s="33">
        <v>574.0301513671875</v>
      </c>
      <c r="T59" s="33">
        <v>1187.9591064453125</v>
      </c>
      <c r="U59" s="33">
        <v>90.010643005371094</v>
      </c>
      <c r="V59" s="33">
        <v>177.97756958007812</v>
      </c>
      <c r="W59" s="33">
        <v>198.14921569824219</v>
      </c>
      <c r="X59" s="280">
        <v>130.72666931152344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39682.300628662109</v>
      </c>
      <c r="G60" s="17">
        <f t="shared" si="4"/>
        <v>19156.551635742188</v>
      </c>
      <c r="H60" s="267">
        <f t="shared" si="2"/>
        <v>20525.748992919922</v>
      </c>
      <c r="I60" s="277">
        <v>0</v>
      </c>
      <c r="J60" s="33">
        <v>2806.572509765625</v>
      </c>
      <c r="K60" s="33">
        <v>4947.50341796875</v>
      </c>
      <c r="L60" s="33">
        <v>7781.12109375</v>
      </c>
      <c r="M60" s="33">
        <v>2343.164306640625</v>
      </c>
      <c r="N60" s="33">
        <v>844.598876953125</v>
      </c>
      <c r="O60" s="33">
        <v>433.5914306640625</v>
      </c>
      <c r="P60" s="85">
        <v>0</v>
      </c>
      <c r="Q60" s="277">
        <v>0</v>
      </c>
      <c r="R60" s="33">
        <v>3065.81884765625</v>
      </c>
      <c r="S60" s="33">
        <v>6840.2646484375</v>
      </c>
      <c r="T60" s="33">
        <v>6054.36279296875</v>
      </c>
      <c r="U60" s="33">
        <v>2833.109619140625</v>
      </c>
      <c r="V60" s="33">
        <v>1273.99951171875</v>
      </c>
      <c r="W60" s="33">
        <v>458.19357299804687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156256.21604919434</v>
      </c>
      <c r="G61" s="17">
        <f t="shared" si="4"/>
        <v>105806.36840820313</v>
      </c>
      <c r="H61" s="267">
        <f t="shared" si="2"/>
        <v>50449.847640991211</v>
      </c>
      <c r="I61" s="277">
        <v>1696.05712890625</v>
      </c>
      <c r="J61" s="33">
        <v>8624.171875</v>
      </c>
      <c r="K61" s="33">
        <v>36929.86328125</v>
      </c>
      <c r="L61" s="33">
        <v>39971.76953125</v>
      </c>
      <c r="M61" s="33">
        <v>9341.7939453125</v>
      </c>
      <c r="N61" s="33">
        <v>5834.697265625</v>
      </c>
      <c r="O61" s="33">
        <v>2223.830078125</v>
      </c>
      <c r="P61" s="85">
        <v>1184.185302734375</v>
      </c>
      <c r="Q61" s="277">
        <v>1511.442626953125</v>
      </c>
      <c r="R61" s="33">
        <v>5611.33447265625</v>
      </c>
      <c r="S61" s="33">
        <v>12151.90625</v>
      </c>
      <c r="T61" s="33">
        <v>17736.359375</v>
      </c>
      <c r="U61" s="33">
        <v>5175.26513671875</v>
      </c>
      <c r="V61" s="33">
        <v>3847.327880859375</v>
      </c>
      <c r="W61" s="33">
        <v>4240.98974609375</v>
      </c>
      <c r="X61" s="280">
        <v>175.22215270996094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1075946.9326171875</v>
      </c>
      <c r="G62" s="97">
        <f t="shared" si="4"/>
        <v>503253.240234375</v>
      </c>
      <c r="H62" s="269">
        <f>SUM(Q62:X62)</f>
        <v>572693.6923828125</v>
      </c>
      <c r="I62" s="98">
        <v>6122.00390625</v>
      </c>
      <c r="J62" s="94">
        <v>51665.18359375</v>
      </c>
      <c r="K62" s="94">
        <v>125257.375</v>
      </c>
      <c r="L62" s="94">
        <v>43195.66796875</v>
      </c>
      <c r="M62" s="94">
        <v>24800.384765625</v>
      </c>
      <c r="N62" s="94">
        <v>79800.8515625</v>
      </c>
      <c r="O62" s="94">
        <v>121591.859375</v>
      </c>
      <c r="P62" s="95">
        <v>50819.9140625</v>
      </c>
      <c r="Q62" s="98">
        <v>10231.4365234375</v>
      </c>
      <c r="R62" s="94">
        <v>9346.5703125</v>
      </c>
      <c r="S62" s="94">
        <v>136685.453125</v>
      </c>
      <c r="T62" s="94">
        <v>27012.611328125</v>
      </c>
      <c r="U62" s="94">
        <v>34076.86328125</v>
      </c>
      <c r="V62" s="94">
        <v>99450.546875</v>
      </c>
      <c r="W62" s="94">
        <v>174721.4375</v>
      </c>
      <c r="X62" s="95">
        <v>81168.7734375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168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67329.109000000011</v>
      </c>
      <c r="G6" s="60">
        <f>SUM(I6:P6)</f>
        <v>35447.410000000003</v>
      </c>
      <c r="H6" s="263">
        <f>SUM(Q6:X6)</f>
        <v>31881.699000000004</v>
      </c>
      <c r="I6" s="61">
        <v>3083.741</v>
      </c>
      <c r="J6" s="62">
        <v>6403.018</v>
      </c>
      <c r="K6" s="62">
        <v>9668.4760000000006</v>
      </c>
      <c r="L6" s="62">
        <v>10091.255999999999</v>
      </c>
      <c r="M6" s="62">
        <v>3483.4360000000001</v>
      </c>
      <c r="N6" s="62">
        <v>1694.75</v>
      </c>
      <c r="O6" s="62">
        <v>759.42700000000002</v>
      </c>
      <c r="P6" s="271">
        <v>263.30599999999998</v>
      </c>
      <c r="Q6" s="61">
        <v>2750.8029999999999</v>
      </c>
      <c r="R6" s="62">
        <v>5399.25</v>
      </c>
      <c r="S6" s="62">
        <v>8264.3850000000002</v>
      </c>
      <c r="T6" s="62">
        <v>9086.2540000000008</v>
      </c>
      <c r="U6" s="62">
        <v>3277.826</v>
      </c>
      <c r="V6" s="62">
        <v>1764.64</v>
      </c>
      <c r="W6" s="62">
        <v>969.27499999999998</v>
      </c>
      <c r="X6" s="271">
        <v>369.26600000000002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6526074.5542016029</v>
      </c>
      <c r="G9" s="50">
        <f>SUM(I9:P9)</f>
        <v>3187613.5853457451</v>
      </c>
      <c r="H9" s="264">
        <f>SUM(Q9:X9)</f>
        <v>3338460.9688558578</v>
      </c>
      <c r="I9" s="51">
        <f t="shared" ref="I9:X9" si="0">I10+I24+I54+I62</f>
        <v>314085.10875511169</v>
      </c>
      <c r="J9" s="52">
        <f t="shared" si="0"/>
        <v>372717.18240356445</v>
      </c>
      <c r="K9" s="52">
        <f t="shared" si="0"/>
        <v>586938.06870365143</v>
      </c>
      <c r="L9" s="52">
        <f t="shared" si="0"/>
        <v>861054.7344045639</v>
      </c>
      <c r="M9" s="52">
        <f t="shared" si="0"/>
        <v>618981.94912433624</v>
      </c>
      <c r="N9" s="52">
        <f t="shared" si="0"/>
        <v>184624.34269428253</v>
      </c>
      <c r="O9" s="52">
        <f t="shared" si="0"/>
        <v>208649.00977802277</v>
      </c>
      <c r="P9" s="274">
        <f t="shared" si="0"/>
        <v>40563.189482212067</v>
      </c>
      <c r="Q9" s="51">
        <f t="shared" si="0"/>
        <v>136228.49479103088</v>
      </c>
      <c r="R9" s="52">
        <f t="shared" si="0"/>
        <v>171280.91590118408</v>
      </c>
      <c r="S9" s="52">
        <f t="shared" si="0"/>
        <v>1174029.9713463783</v>
      </c>
      <c r="T9" s="52">
        <f t="shared" si="0"/>
        <v>715150.52631092072</v>
      </c>
      <c r="U9" s="52">
        <f t="shared" si="0"/>
        <v>509719.75638151169</v>
      </c>
      <c r="V9" s="52">
        <f t="shared" si="0"/>
        <v>359017.02271842957</v>
      </c>
      <c r="W9" s="52">
        <f t="shared" si="0"/>
        <v>134730.36978340149</v>
      </c>
      <c r="X9" s="274">
        <f t="shared" si="0"/>
        <v>138303.9116230011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1149680.9578580856</v>
      </c>
      <c r="G10" s="54">
        <f>SUM(I10:P10)</f>
        <v>677655.47670936584</v>
      </c>
      <c r="H10" s="265">
        <f>SUM(Q10:X10)</f>
        <v>472025.48114871979</v>
      </c>
      <c r="I10" s="55">
        <f>SUM(I11:I23)</f>
        <v>165171.12953948975</v>
      </c>
      <c r="J10" s="56">
        <f>SUM(J11:J23)</f>
        <v>180473.70223999023</v>
      </c>
      <c r="K10" s="56">
        <f>SUM(K11:K23)</f>
        <v>167070.37115478516</v>
      </c>
      <c r="L10" s="56">
        <f t="shared" ref="L10:X10" si="1">SUM(L11:L23)</f>
        <v>92341.498413085938</v>
      </c>
      <c r="M10" s="56">
        <f t="shared" si="1"/>
        <v>42220.632756233215</v>
      </c>
      <c r="N10" s="56">
        <f t="shared" si="1"/>
        <v>18561.136947631836</v>
      </c>
      <c r="O10" s="56">
        <f t="shared" si="1"/>
        <v>9056.8283157348633</v>
      </c>
      <c r="P10" s="275">
        <f t="shared" si="1"/>
        <v>2760.177342414856</v>
      </c>
      <c r="Q10" s="55">
        <f t="shared" si="1"/>
        <v>113844.91530609131</v>
      </c>
      <c r="R10" s="56">
        <f t="shared" si="1"/>
        <v>51469.983589172363</v>
      </c>
      <c r="S10" s="56">
        <f t="shared" si="1"/>
        <v>113651.04449653625</v>
      </c>
      <c r="T10" s="56">
        <f t="shared" si="1"/>
        <v>127091.04702758789</v>
      </c>
      <c r="U10" s="56">
        <f t="shared" si="1"/>
        <v>29579.161825180054</v>
      </c>
      <c r="V10" s="56">
        <f t="shared" si="1"/>
        <v>24581.428560256958</v>
      </c>
      <c r="W10" s="56">
        <f t="shared" si="1"/>
        <v>9156.1504440307617</v>
      </c>
      <c r="X10" s="275">
        <f t="shared" si="1"/>
        <v>2651.7498998641968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62367.021095275879</v>
      </c>
      <c r="G11" s="19">
        <f>SUM(I11:P11)</f>
        <v>47863.444580078125</v>
      </c>
      <c r="H11" s="266">
        <f t="shared" ref="H11:H61" si="2">SUM(Q11:X11)</f>
        <v>14503.576515197754</v>
      </c>
      <c r="I11" s="18">
        <v>330.77264404296875</v>
      </c>
      <c r="J11" s="31">
        <v>1125.8580322265625</v>
      </c>
      <c r="K11" s="31">
        <v>8158.7236328125</v>
      </c>
      <c r="L11" s="31">
        <v>19839.630859375</v>
      </c>
      <c r="M11" s="31">
        <v>10051.55859375</v>
      </c>
      <c r="N11" s="31">
        <v>5750.2861328125</v>
      </c>
      <c r="O11" s="31">
        <v>1962.2957763671875</v>
      </c>
      <c r="P11" s="85">
        <v>644.31890869140625</v>
      </c>
      <c r="Q11" s="32">
        <v>85.602775573730469</v>
      </c>
      <c r="R11" s="31">
        <v>177.30964660644531</v>
      </c>
      <c r="S11" s="31">
        <v>3866.789306640625</v>
      </c>
      <c r="T11" s="31">
        <v>4142.89794921875</v>
      </c>
      <c r="U11" s="31">
        <v>3411.333740234375</v>
      </c>
      <c r="V11" s="31">
        <v>1646.9072265625</v>
      </c>
      <c r="W11" s="31">
        <v>1029.043212890625</v>
      </c>
      <c r="X11" s="85">
        <v>143.69265747070312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22646.907073974609</v>
      </c>
      <c r="G12" s="19">
        <f t="shared" ref="G12:G62" si="4">SUM(I12:P12)</f>
        <v>11817.975860595703</v>
      </c>
      <c r="H12" s="266">
        <f t="shared" si="2"/>
        <v>10828.931213378906</v>
      </c>
      <c r="I12" s="18">
        <v>0</v>
      </c>
      <c r="J12" s="31">
        <v>0</v>
      </c>
      <c r="K12" s="31">
        <v>869.44720458984375</v>
      </c>
      <c r="L12" s="31">
        <v>10548.9208984375</v>
      </c>
      <c r="M12" s="31">
        <v>399.60775756835937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1447.0313720703125</v>
      </c>
      <c r="T12" s="31">
        <v>7647.87060546875</v>
      </c>
      <c r="U12" s="31">
        <v>1376.5775146484375</v>
      </c>
      <c r="V12" s="31">
        <v>0</v>
      </c>
      <c r="W12" s="31">
        <v>357.45172119140625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72844.703674316406</v>
      </c>
      <c r="G13" s="19">
        <f t="shared" si="4"/>
        <v>38478.080139160156</v>
      </c>
      <c r="H13" s="266">
        <f t="shared" si="2"/>
        <v>34366.62353515625</v>
      </c>
      <c r="I13" s="18">
        <v>4420.22705078125</v>
      </c>
      <c r="J13" s="31">
        <v>2286.095458984375</v>
      </c>
      <c r="K13" s="31">
        <v>12160.5380859375</v>
      </c>
      <c r="L13" s="31">
        <v>9949.04296875</v>
      </c>
      <c r="M13" s="31">
        <v>2537.8564453125</v>
      </c>
      <c r="N13" s="31">
        <v>3621.391357421875</v>
      </c>
      <c r="O13" s="31">
        <v>2635.23583984375</v>
      </c>
      <c r="P13" s="85">
        <v>867.69293212890625</v>
      </c>
      <c r="Q13" s="32">
        <v>3055.6513671875</v>
      </c>
      <c r="R13" s="31">
        <v>3551.761474609375</v>
      </c>
      <c r="S13" s="31">
        <v>9800.2470703125</v>
      </c>
      <c r="T13" s="31">
        <v>8093.517578125</v>
      </c>
      <c r="U13" s="31">
        <v>3586.8623046875</v>
      </c>
      <c r="V13" s="31">
        <v>2971.020751953125</v>
      </c>
      <c r="W13" s="31">
        <v>2485.036865234375</v>
      </c>
      <c r="X13" s="85">
        <v>822.526123046875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975.22058773040771</v>
      </c>
      <c r="G14" s="19">
        <f t="shared" si="4"/>
        <v>536.98751544952393</v>
      </c>
      <c r="H14" s="266">
        <f t="shared" si="2"/>
        <v>438.23307228088379</v>
      </c>
      <c r="I14" s="18">
        <v>70.336082458496094</v>
      </c>
      <c r="J14" s="31">
        <v>460.15719604492188</v>
      </c>
      <c r="K14" s="31">
        <v>0</v>
      </c>
      <c r="L14" s="31">
        <v>0</v>
      </c>
      <c r="M14" s="31">
        <v>6.494236946105957</v>
      </c>
      <c r="N14" s="31">
        <v>0</v>
      </c>
      <c r="O14" s="31">
        <v>0</v>
      </c>
      <c r="P14" s="85">
        <v>0</v>
      </c>
      <c r="Q14" s="32">
        <v>360.72384643554687</v>
      </c>
      <c r="R14" s="31">
        <v>43.319099426269531</v>
      </c>
      <c r="S14" s="31">
        <v>19.472108840942383</v>
      </c>
      <c r="T14" s="31">
        <v>0</v>
      </c>
      <c r="U14" s="31">
        <v>13.039907455444336</v>
      </c>
      <c r="V14" s="31">
        <v>1.6781101226806641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31264.751167297363</v>
      </c>
      <c r="G15" s="17">
        <f t="shared" si="4"/>
        <v>20347.454071044922</v>
      </c>
      <c r="H15" s="267">
        <f t="shared" si="2"/>
        <v>10917.297096252441</v>
      </c>
      <c r="I15" s="18">
        <v>1536.7744140625</v>
      </c>
      <c r="J15" s="31">
        <v>4324.2744140625</v>
      </c>
      <c r="K15" s="31">
        <v>5970.46337890625</v>
      </c>
      <c r="L15" s="31">
        <v>7286.005859375</v>
      </c>
      <c r="M15" s="31">
        <v>543.33526611328125</v>
      </c>
      <c r="N15" s="31">
        <v>323.524658203125</v>
      </c>
      <c r="O15" s="31">
        <v>363.07608032226562</v>
      </c>
      <c r="P15" s="85">
        <v>0</v>
      </c>
      <c r="Q15" s="32">
        <v>964.80133056640625</v>
      </c>
      <c r="R15" s="31">
        <v>1539.2056884765625</v>
      </c>
      <c r="S15" s="31">
        <v>4575.5791015625</v>
      </c>
      <c r="T15" s="31">
        <v>3078.835693359375</v>
      </c>
      <c r="U15" s="31">
        <v>0</v>
      </c>
      <c r="V15" s="31">
        <v>482.99310302734375</v>
      </c>
      <c r="W15" s="31">
        <v>259.0283203125</v>
      </c>
      <c r="X15" s="85">
        <v>16.853858947753906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5481.4669437408447</v>
      </c>
      <c r="G16" s="17">
        <f t="shared" si="4"/>
        <v>3370.6547784805298</v>
      </c>
      <c r="H16" s="267">
        <f t="shared" si="2"/>
        <v>2110.8121652603149</v>
      </c>
      <c r="I16" s="18">
        <v>691.142333984375</v>
      </c>
      <c r="J16" s="31">
        <v>541.28271484375</v>
      </c>
      <c r="K16" s="31">
        <v>828.6685791015625</v>
      </c>
      <c r="L16" s="31">
        <v>1096.6795654296875</v>
      </c>
      <c r="M16" s="31">
        <v>85.49041748046875</v>
      </c>
      <c r="N16" s="31">
        <v>79.732406616210938</v>
      </c>
      <c r="O16" s="31">
        <v>32.671699523925781</v>
      </c>
      <c r="P16" s="85">
        <v>14.987061500549316</v>
      </c>
      <c r="Q16" s="32">
        <v>261.4984130859375</v>
      </c>
      <c r="R16" s="31">
        <v>189.65574645996094</v>
      </c>
      <c r="S16" s="31">
        <v>954.552978515625</v>
      </c>
      <c r="T16" s="31">
        <v>434.80984497070312</v>
      </c>
      <c r="U16" s="31">
        <v>101.72323608398437</v>
      </c>
      <c r="V16" s="31">
        <v>61.929039001464844</v>
      </c>
      <c r="W16" s="31">
        <v>96.858375549316406</v>
      </c>
      <c r="X16" s="85">
        <v>9.7845315933227539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44590.500413894653</v>
      </c>
      <c r="G17" s="17">
        <f t="shared" si="4"/>
        <v>26775.759098052979</v>
      </c>
      <c r="H17" s="267">
        <f t="shared" si="2"/>
        <v>17814.741315841675</v>
      </c>
      <c r="I17" s="18">
        <v>701.09429931640625</v>
      </c>
      <c r="J17" s="31">
        <v>3608.6103515625</v>
      </c>
      <c r="K17" s="31">
        <v>11888.2744140625</v>
      </c>
      <c r="L17" s="31">
        <v>7485.3662109375</v>
      </c>
      <c r="M17" s="31">
        <v>1260.338623046875</v>
      </c>
      <c r="N17" s="31">
        <v>1377.5867919921875</v>
      </c>
      <c r="O17" s="31">
        <v>395.6583251953125</v>
      </c>
      <c r="P17" s="85">
        <v>58.830081939697266</v>
      </c>
      <c r="Q17" s="32">
        <v>621.162109375</v>
      </c>
      <c r="R17" s="31">
        <v>2312.01171875</v>
      </c>
      <c r="S17" s="31">
        <v>7492.21337890625</v>
      </c>
      <c r="T17" s="31">
        <v>3741.750244140625</v>
      </c>
      <c r="U17" s="31">
        <v>1733.2122802734375</v>
      </c>
      <c r="V17" s="31">
        <v>1280.4788818359375</v>
      </c>
      <c r="W17" s="31">
        <v>604.43988037109375</v>
      </c>
      <c r="X17" s="85">
        <v>29.472822189331055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81868.579467773438</v>
      </c>
      <c r="G18" s="17">
        <f>SUM(I18:P18)</f>
        <v>41936.993438720703</v>
      </c>
      <c r="H18" s="267">
        <f t="shared" si="2"/>
        <v>39931.586029052734</v>
      </c>
      <c r="I18" s="18">
        <v>8542.7177734375</v>
      </c>
      <c r="J18" s="31">
        <v>11528.90234375</v>
      </c>
      <c r="K18" s="31">
        <v>17629.525390625</v>
      </c>
      <c r="L18" s="31">
        <v>1001.59814453125</v>
      </c>
      <c r="M18" s="31">
        <v>2324.804443359375</v>
      </c>
      <c r="N18" s="31">
        <v>665.0548095703125</v>
      </c>
      <c r="O18" s="31">
        <v>182.81344604492188</v>
      </c>
      <c r="P18" s="85">
        <v>61.57708740234375</v>
      </c>
      <c r="Q18" s="32">
        <v>6427.76318359375</v>
      </c>
      <c r="R18" s="31">
        <v>14867.072265625</v>
      </c>
      <c r="S18" s="31">
        <v>4138.1435546875</v>
      </c>
      <c r="T18" s="31">
        <v>11200.2314453125</v>
      </c>
      <c r="U18" s="31">
        <v>2360.85693359375</v>
      </c>
      <c r="V18" s="31">
        <v>719.05206298828125</v>
      </c>
      <c r="W18" s="31">
        <v>187.73567199707031</v>
      </c>
      <c r="X18" s="85">
        <v>30.730911254882813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143148.65844726562</v>
      </c>
      <c r="G19" s="17">
        <f t="shared" si="4"/>
        <v>67097.644683837891</v>
      </c>
      <c r="H19" s="267">
        <f t="shared" si="2"/>
        <v>76051.013763427734</v>
      </c>
      <c r="I19" s="18">
        <v>6799.13720703125</v>
      </c>
      <c r="J19" s="31">
        <v>20274.509765625</v>
      </c>
      <c r="K19" s="31">
        <v>17457.822265625</v>
      </c>
      <c r="L19" s="31">
        <v>12462.51953125</v>
      </c>
      <c r="M19" s="31">
        <v>7151.740234375</v>
      </c>
      <c r="N19" s="31">
        <v>1245.32861328125</v>
      </c>
      <c r="O19" s="31">
        <v>1551.918212890625</v>
      </c>
      <c r="P19" s="85">
        <v>154.66885375976562</v>
      </c>
      <c r="Q19" s="32">
        <v>1593.3790283203125</v>
      </c>
      <c r="R19" s="31">
        <v>24478.568359375</v>
      </c>
      <c r="S19" s="31">
        <v>17204.037109375</v>
      </c>
      <c r="T19" s="31">
        <v>18542.748046875</v>
      </c>
      <c r="U19" s="31">
        <v>9298.212890625</v>
      </c>
      <c r="V19" s="31">
        <v>3245.145263671875</v>
      </c>
      <c r="W19" s="31">
        <v>1235.892333984375</v>
      </c>
      <c r="X19" s="85">
        <v>453.03073120117187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3892.5758056640625</v>
      </c>
      <c r="G20" s="17">
        <f t="shared" si="4"/>
        <v>0</v>
      </c>
      <c r="H20" s="267">
        <f t="shared" si="2"/>
        <v>3892.5758056640625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3259.777099609375</v>
      </c>
      <c r="T20" s="31">
        <v>632.7987060546875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28851.4501953125</v>
      </c>
      <c r="G21" s="17">
        <f t="shared" si="4"/>
        <v>16693.591796875</v>
      </c>
      <c r="H21" s="267">
        <f t="shared" si="2"/>
        <v>12157.8583984375</v>
      </c>
      <c r="I21" s="18">
        <v>16693.591796875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12157.8583984375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600316.00762939453</v>
      </c>
      <c r="G22" s="17">
        <f t="shared" si="4"/>
        <v>379191.09234619141</v>
      </c>
      <c r="H22" s="267">
        <f t="shared" si="2"/>
        <v>221124.91528320313</v>
      </c>
      <c r="I22" s="18">
        <v>123433.796875</v>
      </c>
      <c r="J22" s="31">
        <v>133941.453125</v>
      </c>
      <c r="K22" s="31">
        <v>88346.8984375</v>
      </c>
      <c r="L22" s="31">
        <v>17038.2734375</v>
      </c>
      <c r="M22" s="31">
        <v>13582.53125</v>
      </c>
      <c r="N22" s="31">
        <v>2003.2744140625</v>
      </c>
      <c r="O22" s="31">
        <v>470.356689453125</v>
      </c>
      <c r="P22" s="85">
        <v>374.50811767578125</v>
      </c>
      <c r="Q22" s="32">
        <v>87245.4140625</v>
      </c>
      <c r="R22" s="31">
        <v>0</v>
      </c>
      <c r="S22" s="31">
        <v>56886.24609375</v>
      </c>
      <c r="T22" s="31">
        <v>62235.46484375</v>
      </c>
      <c r="U22" s="31">
        <v>4474.6982421875</v>
      </c>
      <c r="V22" s="31">
        <v>9768.408203125</v>
      </c>
      <c r="W22" s="31">
        <v>0</v>
      </c>
      <c r="X22" s="85">
        <v>514.683837890625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51433.115356445313</v>
      </c>
      <c r="G23" s="17">
        <f>SUM(I23:P23)</f>
        <v>23545.798400878906</v>
      </c>
      <c r="H23" s="267">
        <f t="shared" si="2"/>
        <v>27887.316955566406</v>
      </c>
      <c r="I23" s="18">
        <v>1951.5390625</v>
      </c>
      <c r="J23" s="31">
        <v>2382.558837890625</v>
      </c>
      <c r="K23" s="31">
        <v>3760.009765625</v>
      </c>
      <c r="L23" s="31">
        <v>5633.4609375</v>
      </c>
      <c r="M23" s="31">
        <v>4276.87548828125</v>
      </c>
      <c r="N23" s="31">
        <v>3494.957763671875</v>
      </c>
      <c r="O23" s="31">
        <v>1462.80224609375</v>
      </c>
      <c r="P23" s="85">
        <v>583.59429931640625</v>
      </c>
      <c r="Q23" s="32">
        <v>1071.060791015625</v>
      </c>
      <c r="R23" s="31">
        <v>4311.07958984375</v>
      </c>
      <c r="S23" s="31">
        <v>4006.955322265625</v>
      </c>
      <c r="T23" s="31">
        <v>7340.1220703125</v>
      </c>
      <c r="U23" s="31">
        <v>3222.644775390625</v>
      </c>
      <c r="V23" s="31">
        <v>4403.81591796875</v>
      </c>
      <c r="W23" s="31">
        <v>2900.6640625</v>
      </c>
      <c r="X23" s="85">
        <v>630.97442626953125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4626965.9584374428</v>
      </c>
      <c r="G24" s="54">
        <f>SUM(I24:P24)</f>
        <v>2105482.7883286476</v>
      </c>
      <c r="H24" s="265">
        <f>SUM(Q24:X24)</f>
        <v>2521483.1701087952</v>
      </c>
      <c r="I24" s="55">
        <f>SUM(I25:I53)</f>
        <v>144590.24558258057</v>
      </c>
      <c r="J24" s="56">
        <f t="shared" ref="J24:X24" si="5">SUM(J25:J53)</f>
        <v>147040.89307403564</v>
      </c>
      <c r="K24" s="56">
        <f t="shared" si="5"/>
        <v>335869.25867557526</v>
      </c>
      <c r="L24" s="56">
        <f t="shared" si="5"/>
        <v>676722.90057277679</v>
      </c>
      <c r="M24" s="56">
        <f t="shared" si="5"/>
        <v>529444.60074615479</v>
      </c>
      <c r="N24" s="56">
        <f t="shared" si="5"/>
        <v>116037.08073711395</v>
      </c>
      <c r="O24" s="56">
        <f t="shared" si="5"/>
        <v>144602.7789888382</v>
      </c>
      <c r="P24" s="275">
        <f t="shared" si="5"/>
        <v>11175.029951572418</v>
      </c>
      <c r="Q24" s="55">
        <f t="shared" si="5"/>
        <v>17774.786800384521</v>
      </c>
      <c r="R24" s="56">
        <f t="shared" si="5"/>
        <v>101378.16492843628</v>
      </c>
      <c r="S24" s="56">
        <f>SUM(S25:S53)</f>
        <v>998635.01406908035</v>
      </c>
      <c r="T24" s="56">
        <f t="shared" si="5"/>
        <v>533254.0416765213</v>
      </c>
      <c r="U24" s="56">
        <f t="shared" si="5"/>
        <v>433473.02277898788</v>
      </c>
      <c r="V24" s="56">
        <f t="shared" si="5"/>
        <v>292758.29323196411</v>
      </c>
      <c r="W24" s="56">
        <f t="shared" si="5"/>
        <v>48731.724523544312</v>
      </c>
      <c r="X24" s="275">
        <f t="shared" si="5"/>
        <v>95478.122099876404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5891.1806488037109</v>
      </c>
      <c r="G26" s="17">
        <f>SUM(I26:P26)</f>
        <v>3875.2125701904297</v>
      </c>
      <c r="H26" s="267">
        <f t="shared" si="2"/>
        <v>2015.9680786132812</v>
      </c>
      <c r="I26" s="32">
        <v>0</v>
      </c>
      <c r="J26" s="31">
        <v>0</v>
      </c>
      <c r="K26" s="31">
        <v>252.80155944824219</v>
      </c>
      <c r="L26" s="31">
        <v>943.75091552734375</v>
      </c>
      <c r="M26" s="31">
        <v>1105.9732666015625</v>
      </c>
      <c r="N26" s="31">
        <v>883.01068115234375</v>
      </c>
      <c r="O26" s="31">
        <v>557.82232666015625</v>
      </c>
      <c r="P26" s="85">
        <v>131.85382080078125</v>
      </c>
      <c r="Q26" s="32">
        <v>0</v>
      </c>
      <c r="R26" s="31">
        <v>0</v>
      </c>
      <c r="S26" s="31">
        <v>44.59283447265625</v>
      </c>
      <c r="T26" s="31">
        <v>489.50064086914062</v>
      </c>
      <c r="U26" s="31">
        <v>659.374267578125</v>
      </c>
      <c r="V26" s="31">
        <v>388.95770263671875</v>
      </c>
      <c r="W26" s="31">
        <v>350.89956665039062</v>
      </c>
      <c r="X26" s="85">
        <v>82.64306640625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326.78858661651611</v>
      </c>
      <c r="G27" s="17">
        <f t="shared" ref="G27:G43" si="6">SUM(I27:P27)</f>
        <v>263.40424585342407</v>
      </c>
      <c r="H27" s="267">
        <f t="shared" si="2"/>
        <v>63.384340763092041</v>
      </c>
      <c r="I27" s="32">
        <v>0</v>
      </c>
      <c r="J27" s="31">
        <v>0</v>
      </c>
      <c r="K27" s="31">
        <v>47.00457763671875</v>
      </c>
      <c r="L27" s="31">
        <v>54.836185455322266</v>
      </c>
      <c r="M27" s="31">
        <v>91.343269348144531</v>
      </c>
      <c r="N27" s="31">
        <v>49.650836944580078</v>
      </c>
      <c r="O27" s="31">
        <v>15.616317749023438</v>
      </c>
      <c r="P27" s="85">
        <v>4.9530587196350098</v>
      </c>
      <c r="Q27" s="32">
        <v>0</v>
      </c>
      <c r="R27" s="31">
        <v>0</v>
      </c>
      <c r="S27" s="31">
        <v>0</v>
      </c>
      <c r="T27" s="31">
        <v>16.198261260986328</v>
      </c>
      <c r="U27" s="31">
        <v>6.9365553855895996</v>
      </c>
      <c r="V27" s="31">
        <v>28.837574005126953</v>
      </c>
      <c r="W27" s="31">
        <v>6.4088935852050781</v>
      </c>
      <c r="X27" s="85">
        <v>5.003056526184082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835.89136028289795</v>
      </c>
      <c r="G28" s="17">
        <f t="shared" si="6"/>
        <v>292.73701190948486</v>
      </c>
      <c r="H28" s="267">
        <f t="shared" si="2"/>
        <v>543.15434837341309</v>
      </c>
      <c r="I28" s="32">
        <v>0</v>
      </c>
      <c r="J28" s="31">
        <v>0</v>
      </c>
      <c r="K28" s="31">
        <v>14.376229286193848</v>
      </c>
      <c r="L28" s="31">
        <v>50.903827667236328</v>
      </c>
      <c r="M28" s="31">
        <v>35.516632080078125</v>
      </c>
      <c r="N28" s="31">
        <v>87.520561218261719</v>
      </c>
      <c r="O28" s="31">
        <v>79.644134521484375</v>
      </c>
      <c r="P28" s="85">
        <v>24.775627136230469</v>
      </c>
      <c r="Q28" s="32">
        <v>0</v>
      </c>
      <c r="R28" s="31">
        <v>0</v>
      </c>
      <c r="S28" s="31">
        <v>67.527809143066406</v>
      </c>
      <c r="T28" s="31">
        <v>173.79862976074219</v>
      </c>
      <c r="U28" s="31">
        <v>46.022239685058594</v>
      </c>
      <c r="V28" s="31">
        <v>186.9898681640625</v>
      </c>
      <c r="W28" s="31">
        <v>13.379632949829102</v>
      </c>
      <c r="X28" s="85">
        <v>55.436168670654297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83.703768730163574</v>
      </c>
      <c r="G29" s="17">
        <f t="shared" si="6"/>
        <v>27.844381332397461</v>
      </c>
      <c r="H29" s="267">
        <f t="shared" si="2"/>
        <v>55.859387397766113</v>
      </c>
      <c r="I29" s="32">
        <v>0</v>
      </c>
      <c r="J29" s="31">
        <v>0</v>
      </c>
      <c r="K29" s="31">
        <v>0</v>
      </c>
      <c r="L29" s="31">
        <v>13.52335262298584</v>
      </c>
      <c r="M29" s="31">
        <v>0</v>
      </c>
      <c r="N29" s="31">
        <v>14.321028709411621</v>
      </c>
      <c r="O29" s="31">
        <v>0</v>
      </c>
      <c r="P29" s="85">
        <v>0</v>
      </c>
      <c r="Q29" s="32">
        <v>0</v>
      </c>
      <c r="R29" s="31">
        <v>0</v>
      </c>
      <c r="S29" s="31">
        <v>0</v>
      </c>
      <c r="T29" s="31">
        <v>5.6115503311157227</v>
      </c>
      <c r="U29" s="31">
        <v>50.247837066650391</v>
      </c>
      <c r="V29" s="31">
        <v>0</v>
      </c>
      <c r="W29" s="31">
        <v>0</v>
      </c>
      <c r="X29" s="85">
        <v>0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1044.9558968544006</v>
      </c>
      <c r="G30" s="17">
        <f t="shared" si="6"/>
        <v>626.83462524414062</v>
      </c>
      <c r="H30" s="267">
        <f t="shared" si="2"/>
        <v>418.12127161026001</v>
      </c>
      <c r="I30" s="32">
        <v>0</v>
      </c>
      <c r="J30" s="31">
        <v>0</v>
      </c>
      <c r="K30" s="31">
        <v>55.310188293457031</v>
      </c>
      <c r="L30" s="31">
        <v>174.72264099121094</v>
      </c>
      <c r="M30" s="31">
        <v>122.20661926269531</v>
      </c>
      <c r="N30" s="31">
        <v>192.58824157714844</v>
      </c>
      <c r="O30" s="31">
        <v>46.395175933837891</v>
      </c>
      <c r="P30" s="85">
        <v>35.611759185791016</v>
      </c>
      <c r="Q30" s="32">
        <v>0</v>
      </c>
      <c r="R30" s="31">
        <v>0</v>
      </c>
      <c r="S30" s="31">
        <v>5.6427788734436035</v>
      </c>
      <c r="T30" s="31">
        <v>74.656440734863281</v>
      </c>
      <c r="U30" s="31">
        <v>139.55621337890625</v>
      </c>
      <c r="V30" s="31">
        <v>65.6553955078125</v>
      </c>
      <c r="W30" s="31">
        <v>82.2509765625</v>
      </c>
      <c r="X30" s="85">
        <v>50.359466552734375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1224.1947689056396</v>
      </c>
      <c r="G31" s="17">
        <f t="shared" si="6"/>
        <v>427.04580688476562</v>
      </c>
      <c r="H31" s="267">
        <f t="shared" si="2"/>
        <v>797.14896202087402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427.04580688476562</v>
      </c>
      <c r="O31" s="31">
        <v>0</v>
      </c>
      <c r="P31" s="85">
        <v>0</v>
      </c>
      <c r="Q31" s="32">
        <v>0</v>
      </c>
      <c r="R31" s="31">
        <v>0</v>
      </c>
      <c r="S31" s="31">
        <v>29.163930892944336</v>
      </c>
      <c r="T31" s="31">
        <v>218.19827270507812</v>
      </c>
      <c r="U31" s="31">
        <v>378.66070556640625</v>
      </c>
      <c r="V31" s="31">
        <v>86.37213134765625</v>
      </c>
      <c r="W31" s="31">
        <v>47.223670959472656</v>
      </c>
      <c r="X31" s="85">
        <v>37.530250549316406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803.15884208679199</v>
      </c>
      <c r="G32" s="17">
        <f t="shared" si="6"/>
        <v>0</v>
      </c>
      <c r="H32" s="267">
        <f t="shared" si="2"/>
        <v>803.15884208679199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410.78228759765625</v>
      </c>
      <c r="U32" s="31">
        <v>229.42042541503906</v>
      </c>
      <c r="V32" s="31">
        <v>138.14328002929687</v>
      </c>
      <c r="W32" s="31">
        <v>24.812849044799805</v>
      </c>
      <c r="X32" s="85">
        <v>0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1143.9808654785156</v>
      </c>
      <c r="G33" s="17">
        <f t="shared" si="6"/>
        <v>470.3990535736084</v>
      </c>
      <c r="H33" s="267">
        <f>SUM(Q33:X33)</f>
        <v>673.58181190490723</v>
      </c>
      <c r="I33" s="32">
        <v>0</v>
      </c>
      <c r="J33" s="31">
        <v>25.308609008789063</v>
      </c>
      <c r="K33" s="31">
        <v>26.599967956542969</v>
      </c>
      <c r="L33" s="31">
        <v>215.53738403320312</v>
      </c>
      <c r="M33" s="31">
        <v>175.16136169433594</v>
      </c>
      <c r="N33" s="31">
        <v>0</v>
      </c>
      <c r="O33" s="31">
        <v>27.791730880737305</v>
      </c>
      <c r="P33" s="85">
        <v>0</v>
      </c>
      <c r="Q33" s="32">
        <v>37.599105834960938</v>
      </c>
      <c r="R33" s="31">
        <v>27.869903564453125</v>
      </c>
      <c r="S33" s="31">
        <v>44.511734008789063</v>
      </c>
      <c r="T33" s="31">
        <v>277.21578979492187</v>
      </c>
      <c r="U33" s="31">
        <v>122.05490112304687</v>
      </c>
      <c r="V33" s="31">
        <v>147.55650329589844</v>
      </c>
      <c r="W33" s="31">
        <v>16.773874282836914</v>
      </c>
      <c r="X33" s="85">
        <v>0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2818.936393737793</v>
      </c>
      <c r="G34" s="17">
        <f t="shared" si="6"/>
        <v>1476.4843978881836</v>
      </c>
      <c r="H34" s="267">
        <f t="shared" si="2"/>
        <v>1342.4519958496094</v>
      </c>
      <c r="I34" s="32">
        <v>0</v>
      </c>
      <c r="J34" s="31">
        <v>51.653434753417969</v>
      </c>
      <c r="K34" s="31">
        <v>129.80787658691406</v>
      </c>
      <c r="L34" s="31">
        <v>308.71014404296875</v>
      </c>
      <c r="M34" s="31">
        <v>355.30242919921875</v>
      </c>
      <c r="N34" s="31">
        <v>351.57534790039062</v>
      </c>
      <c r="O34" s="31">
        <v>267.8416748046875</v>
      </c>
      <c r="P34" s="85">
        <v>11.593490600585938</v>
      </c>
      <c r="Q34" s="32">
        <v>0</v>
      </c>
      <c r="R34" s="31">
        <v>41.084880828857422</v>
      </c>
      <c r="S34" s="31">
        <v>160.72280883789062</v>
      </c>
      <c r="T34" s="31">
        <v>358.02267456054687</v>
      </c>
      <c r="U34" s="31">
        <v>374.29684448242187</v>
      </c>
      <c r="V34" s="31">
        <v>303.86843872070312</v>
      </c>
      <c r="W34" s="31">
        <v>69.095634460449219</v>
      </c>
      <c r="X34" s="85">
        <v>35.360713958740234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210733.38323974609</v>
      </c>
      <c r="G35" s="17">
        <f t="shared" si="6"/>
        <v>108235.74877929687</v>
      </c>
      <c r="H35" s="267">
        <f t="shared" si="2"/>
        <v>102497.63446044922</v>
      </c>
      <c r="I35" s="32">
        <v>0</v>
      </c>
      <c r="J35" s="31">
        <v>0</v>
      </c>
      <c r="K35" s="31">
        <v>17086.025390625</v>
      </c>
      <c r="L35" s="31">
        <v>42735.6484375</v>
      </c>
      <c r="M35" s="31">
        <v>26035.318359375</v>
      </c>
      <c r="N35" s="31">
        <v>13710.23046875</v>
      </c>
      <c r="O35" s="31">
        <v>7389.5537109375</v>
      </c>
      <c r="P35" s="85">
        <v>1278.972412109375</v>
      </c>
      <c r="Q35" s="32">
        <v>3531.083984375</v>
      </c>
      <c r="R35" s="31">
        <v>19723.7109375</v>
      </c>
      <c r="S35" s="31">
        <v>0</v>
      </c>
      <c r="T35" s="31">
        <v>41666.61328125</v>
      </c>
      <c r="U35" s="31">
        <v>14171.0419921875</v>
      </c>
      <c r="V35" s="31">
        <v>16449.46484375</v>
      </c>
      <c r="W35" s="31">
        <v>5936.580078125</v>
      </c>
      <c r="X35" s="85">
        <v>1019.1393432617187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87078.668548583984</v>
      </c>
      <c r="G37" s="17">
        <f t="shared" si="6"/>
        <v>41126.179901123047</v>
      </c>
      <c r="H37" s="267">
        <f t="shared" si="2"/>
        <v>45952.488647460938</v>
      </c>
      <c r="I37" s="32">
        <v>6261.16845703125</v>
      </c>
      <c r="J37" s="31">
        <v>8920.697265625</v>
      </c>
      <c r="K37" s="31">
        <v>11580.6923828125</v>
      </c>
      <c r="L37" s="31">
        <v>9508.9072265625</v>
      </c>
      <c r="M37" s="31">
        <v>1237.206298828125</v>
      </c>
      <c r="N37" s="31">
        <v>1918.23193359375</v>
      </c>
      <c r="O37" s="31">
        <v>1562.1824951171875</v>
      </c>
      <c r="P37" s="85">
        <v>137.09384155273437</v>
      </c>
      <c r="Q37" s="32">
        <v>4871.08935546875</v>
      </c>
      <c r="R37" s="31">
        <v>12398.5439453125</v>
      </c>
      <c r="S37" s="31">
        <v>4404.560546875</v>
      </c>
      <c r="T37" s="31">
        <v>18775.306640625</v>
      </c>
      <c r="U37" s="31">
        <v>2942.81005859375</v>
      </c>
      <c r="V37" s="31">
        <v>1214.5577392578125</v>
      </c>
      <c r="W37" s="31">
        <v>1345.620361328125</v>
      </c>
      <c r="X37" s="85">
        <v>0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1460916.6545410156</v>
      </c>
      <c r="G38" s="17">
        <f t="shared" si="6"/>
        <v>888995.611328125</v>
      </c>
      <c r="H38" s="267">
        <f t="shared" si="2"/>
        <v>571921.04321289062</v>
      </c>
      <c r="I38" s="32">
        <v>110646.953125</v>
      </c>
      <c r="J38" s="31">
        <v>109717.8125</v>
      </c>
      <c r="K38" s="31">
        <v>233869.0625</v>
      </c>
      <c r="L38" s="31">
        <v>303802.15625</v>
      </c>
      <c r="M38" s="31">
        <v>117631.8984375</v>
      </c>
      <c r="N38" s="31">
        <v>7969.76220703125</v>
      </c>
      <c r="O38" s="31">
        <v>5357.96630859375</v>
      </c>
      <c r="P38" s="85">
        <v>0</v>
      </c>
      <c r="Q38" s="32">
        <v>0</v>
      </c>
      <c r="R38" s="31">
        <v>31981.541015625</v>
      </c>
      <c r="S38" s="31">
        <v>229216.9375</v>
      </c>
      <c r="T38" s="31">
        <v>130561.375</v>
      </c>
      <c r="U38" s="31">
        <v>127095.21875</v>
      </c>
      <c r="V38" s="31">
        <v>45702.9296875</v>
      </c>
      <c r="W38" s="31">
        <v>6651.59912109375</v>
      </c>
      <c r="X38" s="85">
        <v>711.442138671875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1773297.8037109375</v>
      </c>
      <c r="G39" s="17">
        <f t="shared" si="6"/>
        <v>530865.7177734375</v>
      </c>
      <c r="H39" s="267">
        <f t="shared" si="2"/>
        <v>1242432.0859375</v>
      </c>
      <c r="I39" s="32">
        <v>13091.2724609375</v>
      </c>
      <c r="J39" s="31">
        <v>0</v>
      </c>
      <c r="K39" s="31">
        <v>0</v>
      </c>
      <c r="L39" s="31">
        <v>185228.109375</v>
      </c>
      <c r="M39" s="31">
        <v>247048.859375</v>
      </c>
      <c r="N39" s="31">
        <v>0</v>
      </c>
      <c r="O39" s="31">
        <v>85497.4765625</v>
      </c>
      <c r="P39" s="85">
        <v>0</v>
      </c>
      <c r="Q39" s="32">
        <v>0</v>
      </c>
      <c r="R39" s="31">
        <v>0</v>
      </c>
      <c r="S39" s="31">
        <v>717509</v>
      </c>
      <c r="T39" s="31">
        <v>203843.375</v>
      </c>
      <c r="U39" s="31">
        <v>115762.8515625</v>
      </c>
      <c r="V39" s="31">
        <v>120230.390625</v>
      </c>
      <c r="W39" s="31">
        <v>0</v>
      </c>
      <c r="X39" s="85">
        <v>85086.46875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173945.31799316406</v>
      </c>
      <c r="G40" s="17">
        <f t="shared" si="6"/>
        <v>5874.7529296875</v>
      </c>
      <c r="H40" s="267">
        <f t="shared" si="2"/>
        <v>168070.56506347656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5874.7529296875</v>
      </c>
      <c r="O40" s="31">
        <v>0</v>
      </c>
      <c r="P40" s="85">
        <v>0</v>
      </c>
      <c r="Q40" s="32">
        <v>0</v>
      </c>
      <c r="R40" s="31">
        <v>0</v>
      </c>
      <c r="S40" s="31">
        <v>0</v>
      </c>
      <c r="T40" s="31">
        <v>0</v>
      </c>
      <c r="U40" s="31">
        <v>100369.984375</v>
      </c>
      <c r="V40" s="31">
        <v>62035.3125</v>
      </c>
      <c r="W40" s="31">
        <v>3911.09716796875</v>
      </c>
      <c r="X40" s="85">
        <v>1754.1710205078125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10599.199666023254</v>
      </c>
      <c r="G42" s="17">
        <f t="shared" si="6"/>
        <v>5122.0681562423706</v>
      </c>
      <c r="H42" s="267">
        <f t="shared" si="2"/>
        <v>5477.1315097808838</v>
      </c>
      <c r="I42" s="32">
        <v>73.345046997070313</v>
      </c>
      <c r="J42" s="31">
        <v>1830.6507568359375</v>
      </c>
      <c r="K42" s="31">
        <v>1862.470947265625</v>
      </c>
      <c r="L42" s="31">
        <v>1218.391845703125</v>
      </c>
      <c r="M42" s="31">
        <v>0</v>
      </c>
      <c r="N42" s="31">
        <v>124.12397003173828</v>
      </c>
      <c r="O42" s="31">
        <v>13.085589408874512</v>
      </c>
      <c r="P42" s="85">
        <v>0</v>
      </c>
      <c r="Q42" s="32">
        <v>0</v>
      </c>
      <c r="R42" s="31">
        <v>1223.9150390625</v>
      </c>
      <c r="S42" s="31">
        <v>0</v>
      </c>
      <c r="T42" s="31">
        <v>3789.4794921875</v>
      </c>
      <c r="U42" s="31">
        <v>317.34841918945312</v>
      </c>
      <c r="V42" s="31">
        <v>129.68431091308594</v>
      </c>
      <c r="W42" s="31">
        <v>0</v>
      </c>
      <c r="X42" s="85">
        <v>16.704248428344727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29246.884994506836</v>
      </c>
      <c r="G43" s="17">
        <f t="shared" si="6"/>
        <v>14576.36637878418</v>
      </c>
      <c r="H43" s="267">
        <f t="shared" si="2"/>
        <v>14670.518615722656</v>
      </c>
      <c r="I43" s="32">
        <v>158.74497985839844</v>
      </c>
      <c r="J43" s="31">
        <v>0</v>
      </c>
      <c r="K43" s="31">
        <v>1386.644775390625</v>
      </c>
      <c r="L43" s="31">
        <v>2683.640625</v>
      </c>
      <c r="M43" s="31">
        <v>4475.1884765625</v>
      </c>
      <c r="N43" s="31">
        <v>3188.98095703125</v>
      </c>
      <c r="O43" s="31">
        <v>2035.476318359375</v>
      </c>
      <c r="P43" s="85">
        <v>647.69024658203125</v>
      </c>
      <c r="Q43" s="32">
        <v>0</v>
      </c>
      <c r="R43" s="31">
        <v>0</v>
      </c>
      <c r="S43" s="31">
        <v>666.96405029296875</v>
      </c>
      <c r="T43" s="31">
        <v>2859.0859375</v>
      </c>
      <c r="U43" s="31">
        <v>4255.9365234375</v>
      </c>
      <c r="V43" s="31">
        <v>3301.351318359375</v>
      </c>
      <c r="W43" s="31">
        <v>2897.12451171875</v>
      </c>
      <c r="X43" s="85">
        <v>690.0562744140625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78364.816478729248</v>
      </c>
      <c r="G44" s="17">
        <f t="shared" si="4"/>
        <v>42558.146118164063</v>
      </c>
      <c r="H44" s="267">
        <f t="shared" si="2"/>
        <v>35806.670360565186</v>
      </c>
      <c r="I44" s="32">
        <v>0</v>
      </c>
      <c r="J44" s="31">
        <v>0</v>
      </c>
      <c r="K44" s="31">
        <v>2186.09912109375</v>
      </c>
      <c r="L44" s="31">
        <v>10045.4033203125</v>
      </c>
      <c r="M44" s="31">
        <v>11370.3701171875</v>
      </c>
      <c r="N44" s="31">
        <v>9530.1435546875</v>
      </c>
      <c r="O44" s="31">
        <v>7487.76416015625</v>
      </c>
      <c r="P44" s="85">
        <v>1938.3658447265625</v>
      </c>
      <c r="Q44" s="32">
        <v>42.695629119873047</v>
      </c>
      <c r="R44" s="31">
        <v>0</v>
      </c>
      <c r="S44" s="31">
        <v>1117.0284423828125</v>
      </c>
      <c r="T44" s="31">
        <v>7868.07373046875</v>
      </c>
      <c r="U44" s="31">
        <v>8762.4501953125</v>
      </c>
      <c r="V44" s="31">
        <v>8145.33984375</v>
      </c>
      <c r="W44" s="31">
        <v>7451.369140625</v>
      </c>
      <c r="X44" s="85">
        <v>2419.71337890625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419520.41796875</v>
      </c>
      <c r="G45" s="17">
        <f t="shared" si="4"/>
        <v>277631.31909179687</v>
      </c>
      <c r="H45" s="267">
        <f t="shared" si="2"/>
        <v>141889.09887695312</v>
      </c>
      <c r="I45" s="32">
        <v>3776.719970703125</v>
      </c>
      <c r="J45" s="31">
        <v>0</v>
      </c>
      <c r="K45" s="31">
        <v>36861</v>
      </c>
      <c r="L45" s="31">
        <v>61560.015625</v>
      </c>
      <c r="M45" s="31">
        <v>82080.140625</v>
      </c>
      <c r="N45" s="31">
        <v>59387.1171875</v>
      </c>
      <c r="O45" s="31">
        <v>27990.921875</v>
      </c>
      <c r="P45" s="85">
        <v>5975.40380859375</v>
      </c>
      <c r="Q45" s="32">
        <v>4012.83984375</v>
      </c>
      <c r="R45" s="31">
        <v>0</v>
      </c>
      <c r="S45" s="31">
        <v>22912.765625</v>
      </c>
      <c r="T45" s="31">
        <v>32928.96484375</v>
      </c>
      <c r="U45" s="31">
        <v>32936.35546875</v>
      </c>
      <c r="V45" s="31">
        <v>29297.1015625</v>
      </c>
      <c r="W45" s="31">
        <v>17585.619140625</v>
      </c>
      <c r="X45" s="85">
        <v>2215.452392578125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5528.6110687255859</v>
      </c>
      <c r="G47" s="17">
        <f t="shared" si="4"/>
        <v>2028.7362747192383</v>
      </c>
      <c r="H47" s="267">
        <f t="shared" si="2"/>
        <v>3499.8747940063477</v>
      </c>
      <c r="I47" s="32">
        <v>0</v>
      </c>
      <c r="J47" s="31">
        <v>0</v>
      </c>
      <c r="K47" s="31">
        <v>724.088134765625</v>
      </c>
      <c r="L47" s="31">
        <v>191.92344665527344</v>
      </c>
      <c r="M47" s="31">
        <v>375.9556884765625</v>
      </c>
      <c r="N47" s="31">
        <v>610.3145751953125</v>
      </c>
      <c r="O47" s="31">
        <v>54.508766174316406</v>
      </c>
      <c r="P47" s="85">
        <v>71.945663452148438</v>
      </c>
      <c r="Q47" s="32">
        <v>0</v>
      </c>
      <c r="R47" s="31">
        <v>0</v>
      </c>
      <c r="S47" s="31">
        <v>0</v>
      </c>
      <c r="T47" s="31">
        <v>2118.227294921875</v>
      </c>
      <c r="U47" s="31">
        <v>869.57916259765625</v>
      </c>
      <c r="V47" s="31">
        <v>296.80020141601562</v>
      </c>
      <c r="W47" s="31">
        <v>149.08956909179687</v>
      </c>
      <c r="X47" s="85">
        <v>66.178565979003906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82192.252624511719</v>
      </c>
      <c r="G48" s="17">
        <f t="shared" si="4"/>
        <v>67298.579833984375</v>
      </c>
      <c r="H48" s="267">
        <f t="shared" si="2"/>
        <v>14893.672790527344</v>
      </c>
      <c r="I48" s="32">
        <v>915.20751953125</v>
      </c>
      <c r="J48" s="31">
        <v>0</v>
      </c>
      <c r="K48" s="31">
        <v>22475.556640625</v>
      </c>
      <c r="L48" s="31">
        <v>32645.4296875</v>
      </c>
      <c r="M48" s="31">
        <v>8163.5361328125</v>
      </c>
      <c r="N48" s="31">
        <v>2042.3616943359375</v>
      </c>
      <c r="O48" s="31">
        <v>932.8485107421875</v>
      </c>
      <c r="P48" s="85">
        <v>123.6396484375</v>
      </c>
      <c r="Q48" s="32">
        <v>673.2906494140625</v>
      </c>
      <c r="R48" s="31">
        <v>169.77337646484375</v>
      </c>
      <c r="S48" s="31">
        <v>2538.2744140625</v>
      </c>
      <c r="T48" s="31">
        <v>8698.796875</v>
      </c>
      <c r="U48" s="31">
        <v>1434.17333984375</v>
      </c>
      <c r="V48" s="31">
        <v>1042.0328369140625</v>
      </c>
      <c r="W48" s="31">
        <v>337.331298828125</v>
      </c>
      <c r="X48" s="85">
        <v>0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12879.689361572266</v>
      </c>
      <c r="G49" s="17">
        <f t="shared" si="4"/>
        <v>8561.1914901733398</v>
      </c>
      <c r="H49" s="267">
        <f t="shared" si="2"/>
        <v>4318.4978713989258</v>
      </c>
      <c r="I49" s="32">
        <v>922.2906494140625</v>
      </c>
      <c r="J49" s="31">
        <v>741.26495361328125</v>
      </c>
      <c r="K49" s="31">
        <v>923.580322265625</v>
      </c>
      <c r="L49" s="31">
        <v>2904.725830078125</v>
      </c>
      <c r="M49" s="31">
        <v>1465.4224853515625</v>
      </c>
      <c r="N49" s="31">
        <v>1126.7525634765625</v>
      </c>
      <c r="O49" s="31">
        <v>398.88943481445312</v>
      </c>
      <c r="P49" s="85">
        <v>78.265251159667969</v>
      </c>
      <c r="Q49" s="32">
        <v>193.548583984375</v>
      </c>
      <c r="R49" s="31">
        <v>390.57318115234375</v>
      </c>
      <c r="S49" s="31">
        <v>818.23638916015625</v>
      </c>
      <c r="T49" s="31">
        <v>1391.569091796875</v>
      </c>
      <c r="U49" s="31">
        <v>869.48052978515625</v>
      </c>
      <c r="V49" s="31">
        <v>373.99349975585938</v>
      </c>
      <c r="W49" s="31">
        <v>174.23822021484375</v>
      </c>
      <c r="X49" s="85">
        <v>106.85837554931641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46137.430847167969</v>
      </c>
      <c r="G51" s="17">
        <f t="shared" si="4"/>
        <v>28558.264221191406</v>
      </c>
      <c r="H51" s="267">
        <f t="shared" si="2"/>
        <v>17579.166625976563</v>
      </c>
      <c r="I51" s="32">
        <v>0</v>
      </c>
      <c r="J51" s="31">
        <v>786.33758544921875</v>
      </c>
      <c r="K51" s="31">
        <v>1387.2757568359375</v>
      </c>
      <c r="L51" s="31">
        <v>8894.265625</v>
      </c>
      <c r="M51" s="31">
        <v>10111.296875</v>
      </c>
      <c r="N51" s="31">
        <v>3987.0048828125</v>
      </c>
      <c r="O51" s="31">
        <v>2677.218017578125</v>
      </c>
      <c r="P51" s="85">
        <v>714.865478515625</v>
      </c>
      <c r="Q51" s="32">
        <v>0</v>
      </c>
      <c r="R51" s="31">
        <v>604.15948486328125</v>
      </c>
      <c r="S51" s="31">
        <v>1398.377685546875</v>
      </c>
      <c r="T51" s="31">
        <v>6903.15087890625</v>
      </c>
      <c r="U51" s="31">
        <v>3936.337646484375</v>
      </c>
      <c r="V51" s="31">
        <v>2105.607666015625</v>
      </c>
      <c r="W51" s="31">
        <v>1681.2108154296875</v>
      </c>
      <c r="X51" s="85">
        <v>950.32244873046875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147618.34241485596</v>
      </c>
      <c r="G52" s="17">
        <f t="shared" si="4"/>
        <v>37956.87540435791</v>
      </c>
      <c r="H52" s="267">
        <f>SUM(Q52:X52)</f>
        <v>109661.46701049805</v>
      </c>
      <c r="I52" s="32">
        <v>79.305091857910156</v>
      </c>
      <c r="J52" s="31">
        <v>0</v>
      </c>
      <c r="K52" s="31">
        <v>0</v>
      </c>
      <c r="L52" s="31">
        <v>13542.298828125</v>
      </c>
      <c r="M52" s="31">
        <v>17563.904296875</v>
      </c>
      <c r="N52" s="31">
        <v>4561.59130859375</v>
      </c>
      <c r="O52" s="31">
        <v>2209.77587890625</v>
      </c>
      <c r="P52" s="85">
        <v>0</v>
      </c>
      <c r="Q52" s="32">
        <v>0</v>
      </c>
      <c r="R52" s="31">
        <v>9063.3740234375</v>
      </c>
      <c r="S52" s="31">
        <v>11766.541015625</v>
      </c>
      <c r="T52" s="31">
        <v>69826.0390625</v>
      </c>
      <c r="U52" s="31">
        <v>17742.884765625</v>
      </c>
      <c r="V52" s="31">
        <v>1087.345703125</v>
      </c>
      <c r="W52" s="31">
        <v>0</v>
      </c>
      <c r="X52" s="85">
        <v>175.28244018554687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74733.69384765625</v>
      </c>
      <c r="G53" s="17">
        <f>SUM(I53:P53)</f>
        <v>38633.2685546875</v>
      </c>
      <c r="H53" s="267">
        <f>SUM(Q53:X53)</f>
        <v>36100.42529296875</v>
      </c>
      <c r="I53" s="32">
        <v>8665.23828125</v>
      </c>
      <c r="J53" s="31">
        <v>24967.16796875</v>
      </c>
      <c r="K53" s="31">
        <v>5000.8623046875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4412.6396484375</v>
      </c>
      <c r="R53" s="31">
        <v>25753.619140625</v>
      </c>
      <c r="S53" s="31">
        <v>5934.16650390625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354662.96114826202</v>
      </c>
      <c r="G54" s="54">
        <f>SUM(G55:G61)</f>
        <v>219182.72545909882</v>
      </c>
      <c r="H54" s="265">
        <f>SUM(H55:H61)</f>
        <v>135480.23568916321</v>
      </c>
      <c r="I54" s="55">
        <f>SUM(I55:I61)</f>
        <v>2899.0030422210693</v>
      </c>
      <c r="J54" s="56">
        <f t="shared" ref="J54:X54" si="7">SUM(J55:J61)</f>
        <v>6798.1066207885742</v>
      </c>
      <c r="K54" s="56">
        <f t="shared" si="7"/>
        <v>52399.405670166016</v>
      </c>
      <c r="L54" s="56">
        <f t="shared" si="7"/>
        <v>76736.890106201172</v>
      </c>
      <c r="M54" s="56">
        <f>SUM(M55:M61)</f>
        <v>33940.462692260742</v>
      </c>
      <c r="N54" s="56">
        <f t="shared" si="7"/>
        <v>31469.728525161743</v>
      </c>
      <c r="O54" s="56">
        <f t="shared" si="7"/>
        <v>11810.808723449707</v>
      </c>
      <c r="P54" s="275">
        <f>SUM(P55:P61)</f>
        <v>3128.3200788497925</v>
      </c>
      <c r="Q54" s="55">
        <f t="shared" si="7"/>
        <v>3512.2283535003662</v>
      </c>
      <c r="R54" s="56">
        <f t="shared" si="7"/>
        <v>4531.8123054504395</v>
      </c>
      <c r="S54" s="56">
        <f t="shared" si="7"/>
        <v>23721.541687011719</v>
      </c>
      <c r="T54" s="56">
        <f t="shared" si="7"/>
        <v>45427.806747436523</v>
      </c>
      <c r="U54" s="56">
        <f t="shared" si="7"/>
        <v>28860.70068359375</v>
      </c>
      <c r="V54" s="56">
        <f t="shared" si="7"/>
        <v>12687.537254333496</v>
      </c>
      <c r="W54" s="56">
        <f t="shared" si="7"/>
        <v>12380.541690826416</v>
      </c>
      <c r="X54" s="275">
        <f t="shared" si="7"/>
        <v>4358.066967010498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76276.815170288086</v>
      </c>
      <c r="G55" s="17">
        <f t="shared" si="4"/>
        <v>51623.501434326172</v>
      </c>
      <c r="H55" s="267">
        <f t="shared" si="2"/>
        <v>24653.313735961914</v>
      </c>
      <c r="I55" s="277">
        <v>70.607894897460938</v>
      </c>
      <c r="J55" s="33">
        <v>555.47857666015625</v>
      </c>
      <c r="K55" s="33">
        <v>8789.0595703125</v>
      </c>
      <c r="L55" s="33">
        <v>25401.376953125</v>
      </c>
      <c r="M55" s="33">
        <v>8562.3974609375</v>
      </c>
      <c r="N55" s="33">
        <v>6101.291015625</v>
      </c>
      <c r="O55" s="33">
        <v>1888.211669921875</v>
      </c>
      <c r="P55" s="85">
        <v>255.07829284667969</v>
      </c>
      <c r="Q55" s="277">
        <v>54.212936401367188</v>
      </c>
      <c r="R55" s="33">
        <v>460.47323608398437</v>
      </c>
      <c r="S55" s="33">
        <v>2931.2607421875</v>
      </c>
      <c r="T55" s="33">
        <v>12556.1396484375</v>
      </c>
      <c r="U55" s="33">
        <v>4884.32470703125</v>
      </c>
      <c r="V55" s="33">
        <v>2627.518310546875</v>
      </c>
      <c r="W55" s="33">
        <v>515.49456787109375</v>
      </c>
      <c r="X55" s="280">
        <v>623.88958740234375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124399.26440429688</v>
      </c>
      <c r="G56" s="17">
        <f t="shared" si="4"/>
        <v>76869.116577148438</v>
      </c>
      <c r="H56" s="267">
        <f t="shared" si="2"/>
        <v>47530.147827148438</v>
      </c>
      <c r="I56" s="277">
        <v>832.1488037109375</v>
      </c>
      <c r="J56" s="33">
        <v>2176.607421875</v>
      </c>
      <c r="K56" s="33">
        <v>19027.486328125</v>
      </c>
      <c r="L56" s="33">
        <v>14382.3876953125</v>
      </c>
      <c r="M56" s="33">
        <v>13548.4404296875</v>
      </c>
      <c r="N56" s="33">
        <v>15957.265625</v>
      </c>
      <c r="O56" s="33">
        <v>8425.056640625</v>
      </c>
      <c r="P56" s="85">
        <v>2519.7236328125</v>
      </c>
      <c r="Q56" s="277">
        <v>1368.1534423828125</v>
      </c>
      <c r="R56" s="33">
        <v>0</v>
      </c>
      <c r="S56" s="33">
        <v>9455.17578125</v>
      </c>
      <c r="T56" s="33">
        <v>3962.454345703125</v>
      </c>
      <c r="U56" s="33">
        <v>11929.390625</v>
      </c>
      <c r="V56" s="33">
        <v>7726.775390625</v>
      </c>
      <c r="W56" s="33">
        <v>9832.3701171875</v>
      </c>
      <c r="X56" s="280">
        <v>3255.828125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1909.7576951980591</v>
      </c>
      <c r="G57" s="17">
        <f t="shared" si="4"/>
        <v>1177.2510709762573</v>
      </c>
      <c r="H57" s="267">
        <f t="shared" si="2"/>
        <v>732.50662422180176</v>
      </c>
      <c r="I57" s="277">
        <v>22.216436386108398</v>
      </c>
      <c r="J57" s="33">
        <v>72.890396118164062</v>
      </c>
      <c r="K57" s="33">
        <v>266.39309692382812</v>
      </c>
      <c r="L57" s="33">
        <v>457.54452514648437</v>
      </c>
      <c r="M57" s="33">
        <v>234.00775146484375</v>
      </c>
      <c r="N57" s="33">
        <v>30.358072280883789</v>
      </c>
      <c r="O57" s="33">
        <v>77.843498229980469</v>
      </c>
      <c r="P57" s="85">
        <v>15.997294425964355</v>
      </c>
      <c r="Q57" s="277">
        <v>13.051626205444336</v>
      </c>
      <c r="R57" s="33">
        <v>79.1732177734375</v>
      </c>
      <c r="S57" s="33">
        <v>198.904296875</v>
      </c>
      <c r="T57" s="33">
        <v>230.75749206542969</v>
      </c>
      <c r="U57" s="33">
        <v>142.28683471679687</v>
      </c>
      <c r="V57" s="33">
        <v>48.147178649902344</v>
      </c>
      <c r="W57" s="33">
        <v>20.185977935791016</v>
      </c>
      <c r="X57" s="280">
        <v>0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65588.471954345703</v>
      </c>
      <c r="G58" s="17">
        <f t="shared" si="4"/>
        <v>35037.8154296875</v>
      </c>
      <c r="H58" s="267">
        <f t="shared" si="2"/>
        <v>30550.656524658203</v>
      </c>
      <c r="I58" s="277">
        <v>1263.591796875</v>
      </c>
      <c r="J58" s="33">
        <v>2886.33203125</v>
      </c>
      <c r="K58" s="33">
        <v>11275.0029296875</v>
      </c>
      <c r="L58" s="33">
        <v>9526.970703125</v>
      </c>
      <c r="M58" s="33">
        <v>3391.86376953125</v>
      </c>
      <c r="N58" s="33">
        <v>5512.45361328125</v>
      </c>
      <c r="O58" s="33">
        <v>1181.6005859375</v>
      </c>
      <c r="P58" s="85">
        <v>0</v>
      </c>
      <c r="Q58" s="277">
        <v>1925.5028076171875</v>
      </c>
      <c r="R58" s="33">
        <v>1775.3656005859375</v>
      </c>
      <c r="S58" s="33">
        <v>4680.3623046875</v>
      </c>
      <c r="T58" s="33">
        <v>15645.333984375</v>
      </c>
      <c r="U58" s="33">
        <v>4795.4970703125</v>
      </c>
      <c r="V58" s="33">
        <v>538.42962646484375</v>
      </c>
      <c r="W58" s="33">
        <v>859.90008544921875</v>
      </c>
      <c r="X58" s="280">
        <v>330.26504516601562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5557.580192565918</v>
      </c>
      <c r="G59" s="17">
        <f t="shared" si="4"/>
        <v>2955.243537902832</v>
      </c>
      <c r="H59" s="267">
        <f t="shared" si="2"/>
        <v>2602.3366546630859</v>
      </c>
      <c r="I59" s="277">
        <v>0</v>
      </c>
      <c r="J59" s="33">
        <v>64.815284729003906</v>
      </c>
      <c r="K59" s="33">
        <v>564.38372802734375</v>
      </c>
      <c r="L59" s="33">
        <v>1573.4764404296875</v>
      </c>
      <c r="M59" s="33">
        <v>251.42405700683594</v>
      </c>
      <c r="N59" s="33">
        <v>394.37698364257812</v>
      </c>
      <c r="O59" s="33">
        <v>82.029541015625</v>
      </c>
      <c r="P59" s="85">
        <v>24.737503051757812</v>
      </c>
      <c r="Q59" s="277">
        <v>0</v>
      </c>
      <c r="R59" s="33">
        <v>35.628376007080078</v>
      </c>
      <c r="S59" s="33">
        <v>571.4644775390625</v>
      </c>
      <c r="T59" s="33">
        <v>1215.4947509765625</v>
      </c>
      <c r="U59" s="33">
        <v>386.67703247070312</v>
      </c>
      <c r="V59" s="33">
        <v>352.83984375</v>
      </c>
      <c r="W59" s="33">
        <v>0</v>
      </c>
      <c r="X59" s="280">
        <v>40.232173919677734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6163.0636138916016</v>
      </c>
      <c r="G60" s="17">
        <f t="shared" si="4"/>
        <v>4400.8364410400391</v>
      </c>
      <c r="H60" s="267">
        <f t="shared" si="2"/>
        <v>1762.2271728515625</v>
      </c>
      <c r="I60" s="277">
        <v>0</v>
      </c>
      <c r="J60" s="33">
        <v>0</v>
      </c>
      <c r="K60" s="33">
        <v>655.87200927734375</v>
      </c>
      <c r="L60" s="33">
        <v>2843.9150390625</v>
      </c>
      <c r="M60" s="33">
        <v>544.2218017578125</v>
      </c>
      <c r="N60" s="33">
        <v>200.76080322265625</v>
      </c>
      <c r="O60" s="33">
        <v>156.06678771972656</v>
      </c>
      <c r="P60" s="85">
        <v>0</v>
      </c>
      <c r="Q60" s="277">
        <v>0</v>
      </c>
      <c r="R60" s="33">
        <v>0</v>
      </c>
      <c r="S60" s="33">
        <v>870.88970947265625</v>
      </c>
      <c r="T60" s="33">
        <v>891.33746337890625</v>
      </c>
      <c r="U60" s="33">
        <v>0</v>
      </c>
      <c r="V60" s="33">
        <v>0</v>
      </c>
      <c r="W60" s="33">
        <v>0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74768.008117675781</v>
      </c>
      <c r="G61" s="17">
        <f t="shared" si="4"/>
        <v>47118.960968017578</v>
      </c>
      <c r="H61" s="267">
        <f t="shared" si="2"/>
        <v>27649.047149658203</v>
      </c>
      <c r="I61" s="277">
        <v>710.4381103515625</v>
      </c>
      <c r="J61" s="33">
        <v>1041.98291015625</v>
      </c>
      <c r="K61" s="33">
        <v>11821.2080078125</v>
      </c>
      <c r="L61" s="33">
        <v>22551.21875</v>
      </c>
      <c r="M61" s="33">
        <v>7408.107421875</v>
      </c>
      <c r="N61" s="33">
        <v>3273.222412109375</v>
      </c>
      <c r="O61" s="33">
        <v>0</v>
      </c>
      <c r="P61" s="85">
        <v>312.78335571289062</v>
      </c>
      <c r="Q61" s="277">
        <v>151.30754089355469</v>
      </c>
      <c r="R61" s="33">
        <v>2181.171875</v>
      </c>
      <c r="S61" s="33">
        <v>5013.484375</v>
      </c>
      <c r="T61" s="33">
        <v>10926.2890625</v>
      </c>
      <c r="U61" s="33">
        <v>6722.5244140625</v>
      </c>
      <c r="V61" s="33">
        <v>1393.826904296875</v>
      </c>
      <c r="W61" s="33">
        <v>1152.5909423828125</v>
      </c>
      <c r="X61" s="280">
        <v>107.85203552246094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394764.6767578125</v>
      </c>
      <c r="G62" s="97">
        <f t="shared" si="4"/>
        <v>185292.59484863281</v>
      </c>
      <c r="H62" s="269">
        <f>SUM(Q62:X62)</f>
        <v>209472.08190917969</v>
      </c>
      <c r="I62" s="98">
        <v>1424.7305908203125</v>
      </c>
      <c r="J62" s="94">
        <v>38404.48046875</v>
      </c>
      <c r="K62" s="94">
        <v>31599.033203125</v>
      </c>
      <c r="L62" s="94">
        <v>15253.4453125</v>
      </c>
      <c r="M62" s="94">
        <v>13376.2529296875</v>
      </c>
      <c r="N62" s="94">
        <v>18556.396484375</v>
      </c>
      <c r="O62" s="94">
        <v>43178.59375</v>
      </c>
      <c r="P62" s="95">
        <v>23499.662109375</v>
      </c>
      <c r="Q62" s="98">
        <v>1096.5643310546875</v>
      </c>
      <c r="R62" s="94">
        <v>13900.955078125</v>
      </c>
      <c r="S62" s="94">
        <v>38022.37109375</v>
      </c>
      <c r="T62" s="94">
        <v>9377.630859375</v>
      </c>
      <c r="U62" s="94">
        <v>17806.87109375</v>
      </c>
      <c r="V62" s="94">
        <v>28989.763671875</v>
      </c>
      <c r="W62" s="94">
        <v>64461.953125</v>
      </c>
      <c r="X62" s="95">
        <v>35815.97265625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7"/>
  <sheetViews>
    <sheetView zoomScale="80" zoomScaleNormal="80" workbookViewId="0">
      <selection activeCell="E40" sqref="E40"/>
    </sheetView>
  </sheetViews>
  <sheetFormatPr defaultRowHeight="14.4"/>
  <cols>
    <col min="1" max="1" width="8.77734375" style="136" customWidth="1"/>
    <col min="2" max="2" width="40.88671875" style="137" customWidth="1"/>
    <col min="3" max="4" width="11.6640625" style="134" customWidth="1"/>
    <col min="5" max="5" width="16.88671875" style="135" customWidth="1"/>
    <col min="6" max="6" width="8.77734375" style="136" customWidth="1"/>
    <col min="7" max="7" width="40.88671875" style="137" customWidth="1"/>
    <col min="8" max="9" width="11.6640625" style="134" customWidth="1"/>
    <col min="10" max="10" width="16.88671875" style="135" customWidth="1"/>
    <col min="11" max="11" width="8.88671875" style="122"/>
    <col min="12" max="13" width="12.21875" bestFit="1" customWidth="1"/>
    <col min="53" max="16384" width="8.88671875" style="122"/>
  </cols>
  <sheetData>
    <row r="1" spans="1:52" s="120" customFormat="1" ht="15.6">
      <c r="A1" s="119" t="s">
        <v>196</v>
      </c>
      <c r="B1" s="123"/>
      <c r="C1" s="124"/>
      <c r="D1" s="124"/>
      <c r="E1" s="125"/>
      <c r="F1" s="126"/>
      <c r="G1" s="127"/>
      <c r="H1" s="128"/>
      <c r="I1" s="129"/>
      <c r="J1" s="130"/>
      <c r="K1" s="12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>
      <c r="A2" s="131"/>
      <c r="B2" s="132"/>
      <c r="C2" s="133"/>
    </row>
    <row r="4" spans="1:52" ht="16.2" thickBot="1">
      <c r="A4" s="138" t="s">
        <v>133</v>
      </c>
      <c r="B4" s="139"/>
      <c r="C4" s="140"/>
      <c r="D4" s="141"/>
      <c r="E4" s="142"/>
    </row>
    <row r="5" spans="1:52" ht="16.2" thickBot="1">
      <c r="A5" s="291" t="s">
        <v>173</v>
      </c>
      <c r="B5" s="292"/>
      <c r="C5" s="292"/>
      <c r="D5" s="292"/>
      <c r="E5" s="293"/>
      <c r="F5" s="294" t="s">
        <v>174</v>
      </c>
      <c r="G5" s="295"/>
      <c r="H5" s="295"/>
      <c r="I5" s="295"/>
      <c r="J5" s="296"/>
    </row>
    <row r="6" spans="1:52" ht="29.4" customHeight="1" thickBot="1">
      <c r="A6" s="143" t="s">
        <v>175</v>
      </c>
      <c r="B6" s="144" t="s">
        <v>176</v>
      </c>
      <c r="C6" s="145" t="s">
        <v>197</v>
      </c>
      <c r="D6" s="146" t="s">
        <v>198</v>
      </c>
      <c r="E6" s="147" t="s">
        <v>199</v>
      </c>
      <c r="F6" s="148" t="s">
        <v>175</v>
      </c>
      <c r="G6" s="149" t="s">
        <v>176</v>
      </c>
      <c r="H6" s="150" t="s">
        <v>197</v>
      </c>
      <c r="I6" s="151" t="s">
        <v>198</v>
      </c>
      <c r="J6" s="152" t="s">
        <v>199</v>
      </c>
      <c r="L6" s="115"/>
    </row>
    <row r="7" spans="1:52">
      <c r="A7" s="153">
        <v>0</v>
      </c>
      <c r="B7" s="154" t="s">
        <v>2</v>
      </c>
      <c r="C7" s="155">
        <v>63424.496425830839</v>
      </c>
      <c r="D7" s="156">
        <f t="shared" ref="D7:D17" si="0">C7/C$7</f>
        <v>1</v>
      </c>
      <c r="E7" s="167">
        <f>C7/SUM(India!$I$6:$N$6)*100000</f>
        <v>9442.9670094536577</v>
      </c>
      <c r="F7" s="158">
        <v>0</v>
      </c>
      <c r="G7" s="159" t="s">
        <v>2</v>
      </c>
      <c r="H7" s="160">
        <v>65370.33062784958</v>
      </c>
      <c r="I7" s="161">
        <f>H7/H$7</f>
        <v>1</v>
      </c>
      <c r="J7" s="162">
        <f>H7/SUM(India!$Q$6:$V$6)*100000</f>
        <v>10548.269323344864</v>
      </c>
    </row>
    <row r="8" spans="1:52">
      <c r="A8" s="163">
        <v>1</v>
      </c>
      <c r="B8" s="164" t="s">
        <v>222</v>
      </c>
      <c r="C8" s="165">
        <v>13337.195046875</v>
      </c>
      <c r="D8" s="166">
        <f t="shared" si="0"/>
        <v>0.21028460292895873</v>
      </c>
      <c r="E8" s="167">
        <f>C8/SUM(India!$I$6:$N$6)*100000</f>
        <v>1985.7105680542195</v>
      </c>
      <c r="F8" s="168">
        <v>1</v>
      </c>
      <c r="G8" s="169" t="s">
        <v>202</v>
      </c>
      <c r="H8" s="170">
        <v>13257.902515625001</v>
      </c>
      <c r="I8" s="171">
        <f t="shared" ref="I8:I17" si="1">H8/H$7</f>
        <v>0.20281222977288668</v>
      </c>
      <c r="J8" s="172">
        <f>H8/SUM(India!$Q$6:$V$6)*100000</f>
        <v>2139.3180217125109</v>
      </c>
    </row>
    <row r="9" spans="1:52">
      <c r="A9" s="163">
        <v>2</v>
      </c>
      <c r="B9" s="164" t="s">
        <v>202</v>
      </c>
      <c r="C9" s="165">
        <v>11083.8561875</v>
      </c>
      <c r="D9" s="166">
        <f t="shared" si="0"/>
        <v>0.17475670777239136</v>
      </c>
      <c r="E9" s="167">
        <f>C9/SUM(India!$I$6:$N$6)*100000</f>
        <v>1650.2218261754253</v>
      </c>
      <c r="F9" s="168">
        <v>2</v>
      </c>
      <c r="G9" s="169" t="s">
        <v>222</v>
      </c>
      <c r="H9" s="170">
        <v>11649.177</v>
      </c>
      <c r="I9" s="171">
        <f t="shared" si="1"/>
        <v>0.17820281598877405</v>
      </c>
      <c r="J9" s="172">
        <f>H9/SUM(India!$Q$6:$V$6)*100000</f>
        <v>1879.7312972280552</v>
      </c>
    </row>
    <row r="10" spans="1:52">
      <c r="A10" s="163">
        <v>3</v>
      </c>
      <c r="B10" s="164" t="s">
        <v>190</v>
      </c>
      <c r="C10" s="165">
        <v>8481.8104999999996</v>
      </c>
      <c r="D10" s="166">
        <f t="shared" si="0"/>
        <v>0.13373082922177715</v>
      </c>
      <c r="E10" s="167">
        <f>C10/SUM(India!$I$6:$N$6)*100000</f>
        <v>1262.8158084881229</v>
      </c>
      <c r="F10" s="168">
        <v>3</v>
      </c>
      <c r="G10" s="169" t="s">
        <v>190</v>
      </c>
      <c r="H10" s="170">
        <v>10717.4328828125</v>
      </c>
      <c r="I10" s="171">
        <f t="shared" si="1"/>
        <v>0.16394949788194241</v>
      </c>
      <c r="J10" s="172">
        <f>H10/SUM(India!$Q$6:$V$6)*100000</f>
        <v>1729.3834590858869</v>
      </c>
    </row>
    <row r="11" spans="1:52">
      <c r="A11" s="163">
        <v>4</v>
      </c>
      <c r="B11" s="164" t="s">
        <v>210</v>
      </c>
      <c r="C11" s="165">
        <v>5025.2909140624997</v>
      </c>
      <c r="D11" s="166">
        <f t="shared" si="0"/>
        <v>7.9232649800209595E-2</v>
      </c>
      <c r="E11" s="173">
        <f>C11/SUM(India!$I$6:$N$6)*100000</f>
        <v>748.19129813497409</v>
      </c>
      <c r="F11" s="168">
        <v>4</v>
      </c>
      <c r="G11" s="169" t="s">
        <v>210</v>
      </c>
      <c r="H11" s="170">
        <v>6717.5681249999998</v>
      </c>
      <c r="I11" s="171">
        <f t="shared" si="1"/>
        <v>0.10276172784321407</v>
      </c>
      <c r="J11" s="174">
        <f>H11/SUM(India!$Q$6:$V$6)*100000</f>
        <v>1083.9583814224889</v>
      </c>
    </row>
    <row r="12" spans="1:52">
      <c r="A12" s="163">
        <v>5</v>
      </c>
      <c r="B12" s="164" t="s">
        <v>214</v>
      </c>
      <c r="C12" s="165">
        <v>4541.0564921875002</v>
      </c>
      <c r="D12" s="166">
        <f t="shared" si="0"/>
        <v>7.1597832826277963E-2</v>
      </c>
      <c r="E12" s="167">
        <f>C12/SUM(India!$I$6:$N$6)*100000</f>
        <v>676.09597332692101</v>
      </c>
      <c r="F12" s="168">
        <v>5</v>
      </c>
      <c r="G12" s="169" t="s">
        <v>79</v>
      </c>
      <c r="H12" s="170">
        <v>3192.0661875000001</v>
      </c>
      <c r="I12" s="171">
        <f t="shared" si="1"/>
        <v>4.8830503943330078E-2</v>
      </c>
      <c r="J12" s="172">
        <f>H12/SUM(India!$Q$6:$V$6)*100000</f>
        <v>515.07730678889914</v>
      </c>
    </row>
    <row r="13" spans="1:52">
      <c r="A13" s="163">
        <v>6</v>
      </c>
      <c r="B13" s="164" t="s">
        <v>79</v>
      </c>
      <c r="C13" s="165">
        <v>2490.8334765625</v>
      </c>
      <c r="D13" s="166">
        <f t="shared" si="0"/>
        <v>3.9272420230806286E-2</v>
      </c>
      <c r="E13" s="167">
        <f>C13/SUM(India!$I$6:$N$6)*100000</f>
        <v>370.84816862090418</v>
      </c>
      <c r="F13" s="168">
        <v>6</v>
      </c>
      <c r="G13" s="169" t="s">
        <v>214</v>
      </c>
      <c r="H13" s="170">
        <v>3145.9219257812501</v>
      </c>
      <c r="I13" s="171">
        <f t="shared" si="1"/>
        <v>4.812461395814021E-2</v>
      </c>
      <c r="J13" s="172">
        <f>H13/SUM(India!$Q$6:$V$6)*100000</f>
        <v>507.63138911246443</v>
      </c>
    </row>
    <row r="14" spans="1:52">
      <c r="A14" s="163">
        <v>7</v>
      </c>
      <c r="B14" s="164" t="s">
        <v>209</v>
      </c>
      <c r="C14" s="165">
        <v>2334.4016562500001</v>
      </c>
      <c r="D14" s="166">
        <f t="shared" si="0"/>
        <v>3.6805994336586809E-2</v>
      </c>
      <c r="E14" s="167">
        <f>C14/SUM(India!$I$6:$N$6)*100000</f>
        <v>347.55779027052745</v>
      </c>
      <c r="F14" s="168">
        <v>7</v>
      </c>
      <c r="G14" s="169" t="s">
        <v>209</v>
      </c>
      <c r="H14" s="170">
        <v>2552.24171875</v>
      </c>
      <c r="I14" s="171">
        <f t="shared" si="1"/>
        <v>3.9042814901454302E-2</v>
      </c>
      <c r="J14" s="172">
        <f>H14/SUM(India!$Q$6:$V$6)*100000</f>
        <v>411.83412672204213</v>
      </c>
    </row>
    <row r="15" spans="1:52">
      <c r="A15" s="163">
        <v>8</v>
      </c>
      <c r="B15" s="164" t="s">
        <v>216</v>
      </c>
      <c r="C15" s="165">
        <v>1724.1522304687501</v>
      </c>
      <c r="D15" s="166">
        <f t="shared" si="0"/>
        <v>2.7184326681804857E-2</v>
      </c>
      <c r="E15" s="167">
        <f>C15/SUM(India!$I$6:$N$6)*100000</f>
        <v>256.70070003049409</v>
      </c>
      <c r="F15" s="168">
        <v>8</v>
      </c>
      <c r="G15" s="169" t="s">
        <v>220</v>
      </c>
      <c r="H15" s="170">
        <v>2124.0201101074217</v>
      </c>
      <c r="I15" s="171">
        <f t="shared" si="1"/>
        <v>3.2492112089800719E-2</v>
      </c>
      <c r="J15" s="172">
        <f>H15/SUM(India!$Q$6:$V$6)*100000</f>
        <v>342.73554920752775</v>
      </c>
    </row>
    <row r="16" spans="1:52">
      <c r="A16" s="163">
        <v>9</v>
      </c>
      <c r="B16" s="164" t="s">
        <v>205</v>
      </c>
      <c r="C16" s="165">
        <v>1339.0971406250001</v>
      </c>
      <c r="D16" s="166">
        <f t="shared" si="0"/>
        <v>2.1113248288710529E-2</v>
      </c>
      <c r="E16" s="167">
        <f>C16/SUM(India!$I$6:$N$6)*100000</f>
        <v>199.37170705269745</v>
      </c>
      <c r="F16" s="168">
        <v>9</v>
      </c>
      <c r="G16" s="169" t="s">
        <v>27</v>
      </c>
      <c r="H16" s="170">
        <v>1316.64569921875</v>
      </c>
      <c r="I16" s="171">
        <f t="shared" si="1"/>
        <v>2.0141334556105523E-2</v>
      </c>
      <c r="J16" s="172">
        <f>H16/SUM(India!$Q$6:$V$6)*100000</f>
        <v>212.45622142939376</v>
      </c>
    </row>
    <row r="17" spans="1:52" ht="15" thickBot="1">
      <c r="A17" s="175">
        <v>10</v>
      </c>
      <c r="B17" s="176" t="s">
        <v>27</v>
      </c>
      <c r="C17" s="177">
        <v>1331.5460156250001</v>
      </c>
      <c r="D17" s="178">
        <f t="shared" si="0"/>
        <v>2.099419137181675E-2</v>
      </c>
      <c r="E17" s="179">
        <f>C17/SUM(India!$I$6:$N$6)*100000</f>
        <v>198.24745651422222</v>
      </c>
      <c r="F17" s="180">
        <v>10</v>
      </c>
      <c r="G17" s="181" t="s">
        <v>205</v>
      </c>
      <c r="H17" s="182">
        <v>1310.1136015625</v>
      </c>
      <c r="I17" s="183">
        <f t="shared" si="1"/>
        <v>2.0041410055288218E-2</v>
      </c>
      <c r="J17" s="184">
        <f>H17/SUM(India!$Q$6:$V$6)*100000</f>
        <v>211.40219088277203</v>
      </c>
      <c r="AU17" s="122"/>
      <c r="AV17" s="122"/>
      <c r="AW17" s="122"/>
      <c r="AX17" s="122"/>
      <c r="AY17" s="122"/>
      <c r="AZ17" s="122"/>
    </row>
    <row r="18" spans="1:52">
      <c r="D18" s="185"/>
      <c r="AU18" s="122"/>
      <c r="AV18" s="122"/>
      <c r="AW18" s="122"/>
      <c r="AX18" s="122"/>
      <c r="AY18" s="122"/>
      <c r="AZ18" s="122"/>
    </row>
    <row r="19" spans="1:52" ht="16.2" thickBot="1">
      <c r="A19" s="138" t="s">
        <v>178</v>
      </c>
      <c r="B19" s="139"/>
      <c r="C19" s="140"/>
      <c r="D19" s="141"/>
      <c r="E19" s="142"/>
      <c r="AU19" s="122"/>
      <c r="AV19" s="122"/>
      <c r="AW19" s="122"/>
      <c r="AX19" s="122"/>
      <c r="AY19" s="122"/>
      <c r="AZ19" s="122"/>
    </row>
    <row r="20" spans="1:52" ht="16.2" thickBot="1">
      <c r="A20" s="291" t="s">
        <v>173</v>
      </c>
      <c r="B20" s="292"/>
      <c r="C20" s="292"/>
      <c r="D20" s="292"/>
      <c r="E20" s="293"/>
      <c r="F20" s="294" t="s">
        <v>174</v>
      </c>
      <c r="G20" s="295"/>
      <c r="H20" s="295"/>
      <c r="I20" s="295"/>
      <c r="J20" s="296"/>
      <c r="AU20" s="122"/>
      <c r="AV20" s="122"/>
      <c r="AW20" s="122"/>
      <c r="AX20" s="122"/>
      <c r="AY20" s="122"/>
      <c r="AZ20" s="122"/>
    </row>
    <row r="21" spans="1:52" ht="29.4" customHeight="1" thickBot="1">
      <c r="A21" s="143" t="s">
        <v>175</v>
      </c>
      <c r="B21" s="144" t="s">
        <v>176</v>
      </c>
      <c r="C21" s="145" t="s">
        <v>197</v>
      </c>
      <c r="D21" s="146" t="s">
        <v>198</v>
      </c>
      <c r="E21" s="147" t="s">
        <v>199</v>
      </c>
      <c r="F21" s="148" t="s">
        <v>175</v>
      </c>
      <c r="G21" s="149" t="s">
        <v>176</v>
      </c>
      <c r="H21" s="150" t="s">
        <v>197</v>
      </c>
      <c r="I21" s="151" t="s">
        <v>198</v>
      </c>
      <c r="J21" s="152" t="s">
        <v>199</v>
      </c>
    </row>
    <row r="22" spans="1:52">
      <c r="A22" s="153">
        <v>0</v>
      </c>
      <c r="B22" s="154" t="s">
        <v>2</v>
      </c>
      <c r="C22" s="155">
        <v>47821.645337284084</v>
      </c>
      <c r="D22" s="156">
        <f t="shared" ref="D22:D32" si="2">C22/C$22</f>
        <v>1</v>
      </c>
      <c r="E22" s="157">
        <f>C22/SUM(Rural!$I$6:$N$6)*100000</f>
        <v>10401.906538458092</v>
      </c>
      <c r="F22" s="158">
        <v>0</v>
      </c>
      <c r="G22" s="159" t="s">
        <v>2</v>
      </c>
      <c r="H22" s="160">
        <v>51138.381544383054</v>
      </c>
      <c r="I22" s="161">
        <f>H22/H$22</f>
        <v>1</v>
      </c>
      <c r="J22" s="191">
        <f>H22/SUM(Rural!$Q$6:$V$6)*100000</f>
        <v>11959.776736031456</v>
      </c>
      <c r="AU22" s="122"/>
      <c r="AV22" s="122"/>
      <c r="AW22" s="122"/>
      <c r="AX22" s="122"/>
      <c r="AY22" s="122"/>
      <c r="AZ22" s="122"/>
    </row>
    <row r="23" spans="1:52">
      <c r="A23" s="163">
        <v>1</v>
      </c>
      <c r="B23" s="164" t="s">
        <v>222</v>
      </c>
      <c r="C23" s="165">
        <v>11232.904453125</v>
      </c>
      <c r="D23" s="166">
        <f t="shared" si="2"/>
        <v>0.23489163482142428</v>
      </c>
      <c r="E23" s="173">
        <f>C23/SUM(Rural!$I$6:$N$6)*100000</f>
        <v>2443.3208320780836</v>
      </c>
      <c r="F23" s="168">
        <v>1</v>
      </c>
      <c r="G23" s="169" t="s">
        <v>202</v>
      </c>
      <c r="H23" s="170">
        <v>10122.190328125</v>
      </c>
      <c r="I23" s="171">
        <f t="shared" ref="I23:I32" si="3">H23/H$22</f>
        <v>0.19793724444212105</v>
      </c>
      <c r="J23" s="172">
        <f>H23/SUM(Rural!$Q$6:$V$6)*100000</f>
        <v>2367.285251273051</v>
      </c>
      <c r="AU23" s="122"/>
      <c r="AV23" s="122"/>
      <c r="AW23" s="122"/>
      <c r="AX23" s="122"/>
      <c r="AY23" s="122"/>
      <c r="AZ23" s="122"/>
    </row>
    <row r="24" spans="1:52">
      <c r="A24" s="163">
        <v>2</v>
      </c>
      <c r="B24" s="164" t="s">
        <v>202</v>
      </c>
      <c r="C24" s="165">
        <v>8504.3601875000004</v>
      </c>
      <c r="D24" s="166">
        <f t="shared" si="2"/>
        <v>0.17783495585564027</v>
      </c>
      <c r="E24" s="173">
        <f>C24/SUM(Rural!$I$6:$N$6)*100000</f>
        <v>1849.8225900811908</v>
      </c>
      <c r="F24" s="168">
        <v>2</v>
      </c>
      <c r="G24" s="169" t="s">
        <v>222</v>
      </c>
      <c r="H24" s="170">
        <v>9357.5509062500005</v>
      </c>
      <c r="I24" s="171">
        <f t="shared" si="3"/>
        <v>0.18298488578737229</v>
      </c>
      <c r="J24" s="172">
        <f>H24/SUM(Rural!$Q$6:$V$6)*100000</f>
        <v>2188.4583800851879</v>
      </c>
      <c r="AU24" s="122"/>
      <c r="AV24" s="122"/>
      <c r="AW24" s="122"/>
      <c r="AX24" s="122"/>
      <c r="AY24" s="122"/>
      <c r="AZ24" s="122"/>
    </row>
    <row r="25" spans="1:52">
      <c r="A25" s="163">
        <v>3</v>
      </c>
      <c r="B25" s="164" t="s">
        <v>190</v>
      </c>
      <c r="C25" s="165">
        <v>5267.4225624999999</v>
      </c>
      <c r="D25" s="166">
        <f t="shared" si="2"/>
        <v>0.11014724661498128</v>
      </c>
      <c r="E25" s="173">
        <f>C25/SUM(Rural!$I$6:$N$6)*100000</f>
        <v>1145.7413647575299</v>
      </c>
      <c r="F25" s="168">
        <v>3</v>
      </c>
      <c r="G25" s="169" t="s">
        <v>190</v>
      </c>
      <c r="H25" s="170">
        <v>9194.5863203125009</v>
      </c>
      <c r="I25" s="171">
        <f t="shared" si="3"/>
        <v>0.17979814852631795</v>
      </c>
      <c r="J25" s="172">
        <f>H25/SUM(Rural!$Q$6:$V$6)*100000</f>
        <v>2150.3457139265856</v>
      </c>
      <c r="AU25" s="122"/>
      <c r="AV25" s="122"/>
      <c r="AW25" s="122"/>
      <c r="AX25" s="122"/>
      <c r="AY25" s="122"/>
      <c r="AZ25" s="122"/>
    </row>
    <row r="26" spans="1:52">
      <c r="A26" s="163">
        <v>4</v>
      </c>
      <c r="B26" s="164" t="s">
        <v>214</v>
      </c>
      <c r="C26" s="165">
        <v>3673.3065546875</v>
      </c>
      <c r="D26" s="166">
        <f t="shared" si="2"/>
        <v>7.6812634295198773E-2</v>
      </c>
      <c r="E26" s="173">
        <f>C26/SUM(Rural!$I$6:$N$6)*100000</f>
        <v>798.99784291141839</v>
      </c>
      <c r="F26" s="168">
        <v>4</v>
      </c>
      <c r="G26" s="169" t="s">
        <v>210</v>
      </c>
      <c r="H26" s="170">
        <v>4753.7916875000001</v>
      </c>
      <c r="I26" s="171">
        <f t="shared" si="3"/>
        <v>9.2959369145739962E-2</v>
      </c>
      <c r="J26" s="172">
        <f>H26/SUM(Rural!$Q$6:$V$6)*100000</f>
        <v>1111.773300505381</v>
      </c>
      <c r="AU26" s="122"/>
      <c r="AV26" s="122"/>
      <c r="AW26" s="122"/>
      <c r="AX26" s="122"/>
      <c r="AY26" s="122"/>
      <c r="AZ26" s="122"/>
    </row>
    <row r="27" spans="1:52">
      <c r="A27" s="163">
        <v>5</v>
      </c>
      <c r="B27" s="164" t="s">
        <v>210</v>
      </c>
      <c r="C27" s="165">
        <v>3201.4867812500001</v>
      </c>
      <c r="D27" s="166">
        <f t="shared" si="2"/>
        <v>6.6946395479913892E-2</v>
      </c>
      <c r="E27" s="173">
        <f>C27/SUM(Rural!$I$6:$N$6)*100000</f>
        <v>696.37014886871748</v>
      </c>
      <c r="F27" s="168">
        <v>5</v>
      </c>
      <c r="G27" s="169" t="s">
        <v>214</v>
      </c>
      <c r="H27" s="170">
        <v>2669.5053222656252</v>
      </c>
      <c r="I27" s="171">
        <f t="shared" si="3"/>
        <v>5.2201599691784513E-2</v>
      </c>
      <c r="J27" s="172">
        <f>H27/SUM(Rural!$Q$6:$V$6)*100000</f>
        <v>624.31947757743114</v>
      </c>
      <c r="AU27" s="122"/>
      <c r="AV27" s="122"/>
      <c r="AW27" s="122"/>
      <c r="AX27" s="122"/>
      <c r="AY27" s="122"/>
      <c r="AZ27" s="122"/>
    </row>
    <row r="28" spans="1:52">
      <c r="A28" s="163">
        <v>6</v>
      </c>
      <c r="B28" s="164" t="s">
        <v>79</v>
      </c>
      <c r="C28" s="165">
        <v>1819.8569414062499</v>
      </c>
      <c r="D28" s="166">
        <f t="shared" si="2"/>
        <v>3.8055088413852647E-2</v>
      </c>
      <c r="E28" s="173">
        <f>C28/SUM(Rural!$I$6:$N$6)*100000</f>
        <v>395.8454729936546</v>
      </c>
      <c r="F28" s="168">
        <v>6</v>
      </c>
      <c r="G28" s="169" t="s">
        <v>79</v>
      </c>
      <c r="H28" s="170">
        <v>2471.8913359375001</v>
      </c>
      <c r="I28" s="171">
        <f t="shared" si="3"/>
        <v>4.8337300893892057E-2</v>
      </c>
      <c r="J28" s="172">
        <f>H28/SUM(Rural!$Q$6:$V$6)*100000</f>
        <v>578.10332671332276</v>
      </c>
      <c r="AU28" s="122"/>
      <c r="AV28" s="122"/>
      <c r="AW28" s="122"/>
      <c r="AX28" s="122"/>
      <c r="AY28" s="122"/>
      <c r="AZ28" s="122"/>
    </row>
    <row r="29" spans="1:52">
      <c r="A29" s="163">
        <v>7</v>
      </c>
      <c r="B29" s="164" t="s">
        <v>209</v>
      </c>
      <c r="C29" s="165">
        <v>1723.5398984374999</v>
      </c>
      <c r="D29" s="166">
        <f t="shared" si="2"/>
        <v>3.6040999557448189E-2</v>
      </c>
      <c r="E29" s="173">
        <f>C29/SUM(Rural!$I$6:$N$6)*100000</f>
        <v>374.8951089491855</v>
      </c>
      <c r="F29" s="168">
        <v>7</v>
      </c>
      <c r="G29" s="169" t="s">
        <v>209</v>
      </c>
      <c r="H29" s="170">
        <v>1780.42083203125</v>
      </c>
      <c r="I29" s="171">
        <f t="shared" si="3"/>
        <v>3.481574461808145E-2</v>
      </c>
      <c r="J29" s="172">
        <f>H29/SUM(Rural!$Q$6:$V$6)*100000</f>
        <v>416.38853253094288</v>
      </c>
      <c r="AU29" s="122"/>
      <c r="AV29" s="122"/>
      <c r="AW29" s="122"/>
      <c r="AX29" s="122"/>
      <c r="AY29" s="122"/>
      <c r="AZ29" s="122"/>
    </row>
    <row r="30" spans="1:52">
      <c r="A30" s="163">
        <v>8</v>
      </c>
      <c r="B30" s="164" t="s">
        <v>216</v>
      </c>
      <c r="C30" s="165">
        <v>1154.679640625</v>
      </c>
      <c r="D30" s="166">
        <f t="shared" si="2"/>
        <v>2.4145543978696098E-2</v>
      </c>
      <c r="E30" s="173">
        <f>C30/SUM(Rural!$I$6:$N$6)*100000</f>
        <v>251.15969178662635</v>
      </c>
      <c r="F30" s="168">
        <v>8</v>
      </c>
      <c r="G30" s="169" t="s">
        <v>220</v>
      </c>
      <c r="H30" s="170">
        <v>1673.003408996582</v>
      </c>
      <c r="I30" s="171">
        <f t="shared" si="3"/>
        <v>3.2715220123745621E-2</v>
      </c>
      <c r="J30" s="172">
        <f>H30/SUM(Rural!$Q$6:$V$6)*100000</f>
        <v>391.26672855012094</v>
      </c>
      <c r="AU30" s="122"/>
      <c r="AV30" s="122"/>
      <c r="AW30" s="122"/>
      <c r="AX30" s="122"/>
      <c r="AY30" s="122"/>
      <c r="AZ30" s="122"/>
    </row>
    <row r="31" spans="1:52">
      <c r="A31" s="163">
        <v>9</v>
      </c>
      <c r="B31" s="164" t="s">
        <v>27</v>
      </c>
      <c r="C31" s="165">
        <v>1022.1713359375</v>
      </c>
      <c r="D31" s="166">
        <f t="shared" si="2"/>
        <v>2.1374658457026477E-2</v>
      </c>
      <c r="E31" s="173">
        <f>C31/SUM(Rural!$I$6:$N$6)*100000</f>
        <v>222.33719956145228</v>
      </c>
      <c r="F31" s="168">
        <v>9</v>
      </c>
      <c r="G31" s="169" t="s">
        <v>27</v>
      </c>
      <c r="H31" s="170">
        <v>998.75008007812505</v>
      </c>
      <c r="I31" s="171">
        <f t="shared" si="3"/>
        <v>1.9530341984157415E-2</v>
      </c>
      <c r="J31" s="172">
        <f>H31/SUM(Rural!$Q$6:$V$6)*100000</f>
        <v>233.57852970886427</v>
      </c>
      <c r="AU31" s="122"/>
      <c r="AV31" s="122"/>
      <c r="AW31" s="122"/>
      <c r="AX31" s="122"/>
      <c r="AY31" s="122"/>
      <c r="AZ31" s="122"/>
    </row>
    <row r="32" spans="1:52" ht="15" thickBot="1">
      <c r="A32" s="175">
        <v>10</v>
      </c>
      <c r="B32" s="176" t="s">
        <v>205</v>
      </c>
      <c r="C32" s="177">
        <v>998.39128125000002</v>
      </c>
      <c r="D32" s="178">
        <f t="shared" si="2"/>
        <v>2.0877392950585192E-2</v>
      </c>
      <c r="E32" s="195">
        <f>C32/SUM(Rural!$I$6:$N$6)*100000</f>
        <v>217.16469023865099</v>
      </c>
      <c r="F32" s="180">
        <v>10</v>
      </c>
      <c r="G32" s="181" t="s">
        <v>205</v>
      </c>
      <c r="H32" s="182">
        <v>954.05564843750005</v>
      </c>
      <c r="I32" s="183">
        <f t="shared" si="3"/>
        <v>1.8656352031975711E-2</v>
      </c>
      <c r="J32" s="184">
        <f>H32/SUM(Rural!$Q$6:$V$6)*100000</f>
        <v>223.12580501123628</v>
      </c>
      <c r="AU32" s="122"/>
      <c r="AV32" s="122"/>
      <c r="AW32" s="122"/>
      <c r="AX32" s="122"/>
      <c r="AY32" s="122"/>
      <c r="AZ32" s="122"/>
    </row>
    <row r="34" spans="1:52" ht="16.2" thickBot="1">
      <c r="A34" s="138" t="s">
        <v>177</v>
      </c>
      <c r="B34" s="139"/>
      <c r="C34" s="140"/>
      <c r="D34" s="141"/>
      <c r="E34" s="142"/>
      <c r="AU34" s="122"/>
      <c r="AV34" s="122"/>
      <c r="AW34" s="122"/>
      <c r="AX34" s="122"/>
      <c r="AY34" s="122"/>
      <c r="AZ34" s="122"/>
    </row>
    <row r="35" spans="1:52" ht="16.2" thickBot="1">
      <c r="A35" s="291" t="s">
        <v>173</v>
      </c>
      <c r="B35" s="292"/>
      <c r="C35" s="292"/>
      <c r="D35" s="292"/>
      <c r="E35" s="293"/>
      <c r="F35" s="294" t="s">
        <v>174</v>
      </c>
      <c r="G35" s="295"/>
      <c r="H35" s="295"/>
      <c r="I35" s="295"/>
      <c r="J35" s="296"/>
      <c r="AU35" s="122"/>
      <c r="AV35" s="122"/>
      <c r="AW35" s="122"/>
      <c r="AX35" s="122"/>
      <c r="AY35" s="122"/>
      <c r="AZ35" s="122"/>
    </row>
    <row r="36" spans="1:52" ht="29.4" customHeight="1" thickBot="1">
      <c r="A36" s="143" t="s">
        <v>175</v>
      </c>
      <c r="B36" s="144" t="s">
        <v>176</v>
      </c>
      <c r="C36" s="145" t="s">
        <v>197</v>
      </c>
      <c r="D36" s="146" t="s">
        <v>198</v>
      </c>
      <c r="E36" s="147" t="s">
        <v>199</v>
      </c>
      <c r="F36" s="148" t="s">
        <v>175</v>
      </c>
      <c r="G36" s="149" t="s">
        <v>176</v>
      </c>
      <c r="H36" s="150" t="s">
        <v>197</v>
      </c>
      <c r="I36" s="151" t="s">
        <v>198</v>
      </c>
      <c r="J36" s="152" t="s">
        <v>199</v>
      </c>
    </row>
    <row r="37" spans="1:52">
      <c r="A37" s="186">
        <v>0</v>
      </c>
      <c r="B37" s="154" t="s">
        <v>2</v>
      </c>
      <c r="C37" s="187">
        <v>15664.601886643886</v>
      </c>
      <c r="D37" s="188">
        <f t="shared" ref="D37:D47" si="4">C37/C$37</f>
        <v>1</v>
      </c>
      <c r="E37" s="189">
        <f>C37/SUM(Urban!$I$6:$N$6)*100000</f>
        <v>7391.7758991412647</v>
      </c>
      <c r="F37" s="158">
        <v>0</v>
      </c>
      <c r="G37" s="159" t="s">
        <v>2</v>
      </c>
      <c r="H37" s="160">
        <v>14442.447118747472</v>
      </c>
      <c r="I37" s="190">
        <f t="shared" ref="I37:I47" si="5">H37/H$37</f>
        <v>1</v>
      </c>
      <c r="J37" s="191">
        <f>H37/SUM(Urban!$Q$6:$V$6)*100000</f>
        <v>7516.6572408181237</v>
      </c>
      <c r="AU37" s="122"/>
      <c r="AV37" s="122"/>
      <c r="AW37" s="122"/>
      <c r="AX37" s="122"/>
      <c r="AY37" s="122"/>
      <c r="AZ37" s="122"/>
    </row>
    <row r="38" spans="1:52">
      <c r="A38" s="163">
        <v>1</v>
      </c>
      <c r="B38" s="164" t="s">
        <v>190</v>
      </c>
      <c r="C38" s="165">
        <v>3214.3882285156251</v>
      </c>
      <c r="D38" s="166">
        <f t="shared" si="4"/>
        <v>0.2052007610392135</v>
      </c>
      <c r="E38" s="167">
        <f>C38/SUM(Urban!$I$6:$N$6)*100000</f>
        <v>1516.798039935104</v>
      </c>
      <c r="F38" s="168">
        <v>1</v>
      </c>
      <c r="G38" s="169" t="s">
        <v>202</v>
      </c>
      <c r="H38" s="170">
        <v>3135.7118359374999</v>
      </c>
      <c r="I38" s="192">
        <f t="shared" si="5"/>
        <v>0.2171177647496518</v>
      </c>
      <c r="J38" s="174">
        <f>H38/SUM(Urban!$Q$6:$V$6)*100000</f>
        <v>1631.999818515716</v>
      </c>
      <c r="AU38" s="122"/>
      <c r="AV38" s="122"/>
      <c r="AW38" s="122"/>
      <c r="AX38" s="122"/>
      <c r="AY38" s="122"/>
      <c r="AZ38" s="122"/>
    </row>
    <row r="39" spans="1:52">
      <c r="A39" s="163">
        <v>2</v>
      </c>
      <c r="B39" s="164" t="s">
        <v>202</v>
      </c>
      <c r="C39" s="165">
        <v>2579.4962812499998</v>
      </c>
      <c r="D39" s="166">
        <f t="shared" si="4"/>
        <v>0.16467040145139958</v>
      </c>
      <c r="E39" s="167">
        <f>C39/SUM(Urban!$I$6:$N$6)*100000</f>
        <v>1217.206704750372</v>
      </c>
      <c r="F39" s="168">
        <v>2</v>
      </c>
      <c r="G39" s="169" t="s">
        <v>222</v>
      </c>
      <c r="H39" s="170">
        <v>2291.6260625</v>
      </c>
      <c r="I39" s="192">
        <f t="shared" si="5"/>
        <v>0.1586729758231403</v>
      </c>
      <c r="J39" s="174">
        <f>H39/SUM(Urban!$Q$6:$V$6)*100000</f>
        <v>1192.6903726431665</v>
      </c>
      <c r="AU39" s="122"/>
      <c r="AV39" s="122"/>
      <c r="AW39" s="122"/>
      <c r="AX39" s="122"/>
      <c r="AY39" s="122"/>
      <c r="AZ39" s="122"/>
    </row>
    <row r="40" spans="1:52">
      <c r="A40" s="163">
        <v>3</v>
      </c>
      <c r="B40" s="164" t="s">
        <v>222</v>
      </c>
      <c r="C40" s="165">
        <v>2164.9598525390625</v>
      </c>
      <c r="D40" s="166">
        <f t="shared" si="4"/>
        <v>0.13820714169473869</v>
      </c>
      <c r="E40" s="167">
        <f>C40/SUM(Urban!$I$6:$N$6)*100000</f>
        <v>1021.5962190683712</v>
      </c>
      <c r="F40" s="168">
        <v>3</v>
      </c>
      <c r="G40" s="169" t="s">
        <v>210</v>
      </c>
      <c r="H40" s="170">
        <v>1963.77634375</v>
      </c>
      <c r="I40" s="192">
        <f t="shared" si="5"/>
        <v>0.1359725486687681</v>
      </c>
      <c r="J40" s="174">
        <f>H40/SUM(Urban!$Q$6:$V$6)*100000</f>
        <v>1022.0590425035904</v>
      </c>
      <c r="AU40" s="122"/>
      <c r="AV40" s="122"/>
      <c r="AW40" s="122"/>
      <c r="AX40" s="122"/>
      <c r="AY40" s="122"/>
      <c r="AZ40" s="122"/>
    </row>
    <row r="41" spans="1:52">
      <c r="A41" s="163">
        <v>4</v>
      </c>
      <c r="B41" s="164" t="s">
        <v>210</v>
      </c>
      <c r="C41" s="165">
        <v>1824.6989531249999</v>
      </c>
      <c r="D41" s="166">
        <f t="shared" si="4"/>
        <v>0.11648549808857853</v>
      </c>
      <c r="E41" s="167">
        <f>C41/SUM(Urban!$I$6:$N$6)*100000</f>
        <v>861.03469737062051</v>
      </c>
      <c r="F41" s="168">
        <v>4</v>
      </c>
      <c r="G41" s="169" t="s">
        <v>190</v>
      </c>
      <c r="H41" s="170">
        <v>1747.7050097656249</v>
      </c>
      <c r="I41" s="192">
        <f t="shared" si="5"/>
        <v>0.12101169527544689</v>
      </c>
      <c r="J41" s="174">
        <f>H41/SUM(Urban!$Q$6:$V$6)*100000</f>
        <v>909.60343551586413</v>
      </c>
      <c r="AU41" s="122"/>
      <c r="AV41" s="122"/>
      <c r="AW41" s="122"/>
      <c r="AX41" s="122"/>
      <c r="AY41" s="122"/>
      <c r="AZ41" s="122"/>
    </row>
    <row r="42" spans="1:52">
      <c r="A42" s="163">
        <v>5</v>
      </c>
      <c r="B42" s="164" t="s">
        <v>214</v>
      </c>
      <c r="C42" s="165">
        <v>867.74998437500005</v>
      </c>
      <c r="D42" s="166">
        <f t="shared" si="4"/>
        <v>5.539559770841479E-2</v>
      </c>
      <c r="E42" s="167">
        <f>C42/SUM(Urban!$I$6:$N$6)*100000</f>
        <v>409.47184405958546</v>
      </c>
      <c r="F42" s="168">
        <v>5</v>
      </c>
      <c r="G42" s="169" t="s">
        <v>209</v>
      </c>
      <c r="H42" s="170">
        <v>771.82080468749996</v>
      </c>
      <c r="I42" s="192">
        <f t="shared" si="5"/>
        <v>5.3441137664656135E-2</v>
      </c>
      <c r="J42" s="174">
        <f>H42/SUM(Urban!$Q$6:$V$6)*100000</f>
        <v>401.69871438459563</v>
      </c>
      <c r="AU42" s="122"/>
      <c r="AV42" s="122"/>
      <c r="AW42" s="122"/>
      <c r="AX42" s="122"/>
      <c r="AY42" s="122"/>
      <c r="AZ42" s="122"/>
    </row>
    <row r="43" spans="1:52">
      <c r="A43" s="163">
        <v>6</v>
      </c>
      <c r="B43" s="164" t="s">
        <v>79</v>
      </c>
      <c r="C43" s="165">
        <v>670.97648632812502</v>
      </c>
      <c r="D43" s="166">
        <f t="shared" si="4"/>
        <v>4.2833931636668016E-2</v>
      </c>
      <c r="E43" s="167">
        <f>C43/SUM(Urban!$I$6:$N$6)*100000</f>
        <v>316.61882353738719</v>
      </c>
      <c r="F43" s="168">
        <v>6</v>
      </c>
      <c r="G43" s="169" t="s">
        <v>79</v>
      </c>
      <c r="H43" s="170">
        <v>720.17488476562505</v>
      </c>
      <c r="I43" s="192">
        <f t="shared" si="5"/>
        <v>4.9865156427042021E-2</v>
      </c>
      <c r="J43" s="174">
        <f>H43/SUM(Urban!$Q$6:$V$6)*100000</f>
        <v>374.81928912185384</v>
      </c>
      <c r="AU43" s="122"/>
      <c r="AV43" s="122"/>
      <c r="AW43" s="122"/>
      <c r="AX43" s="122"/>
      <c r="AY43" s="122"/>
      <c r="AZ43" s="122"/>
    </row>
    <row r="44" spans="1:52">
      <c r="A44" s="163">
        <v>7</v>
      </c>
      <c r="B44" s="164" t="s">
        <v>209</v>
      </c>
      <c r="C44" s="165">
        <v>610.86179687499998</v>
      </c>
      <c r="D44" s="166">
        <f t="shared" si="4"/>
        <v>3.8996318022983992E-2</v>
      </c>
      <c r="E44" s="173">
        <f>C44/SUM(Urban!$I$6:$N$6)*100000</f>
        <v>288.2520437175412</v>
      </c>
      <c r="F44" s="168">
        <v>7</v>
      </c>
      <c r="G44" s="169" t="s">
        <v>214</v>
      </c>
      <c r="H44" s="170">
        <v>487.26620800781251</v>
      </c>
      <c r="I44" s="192">
        <f t="shared" si="5"/>
        <v>3.3738479635857646E-2</v>
      </c>
      <c r="J44" s="174">
        <f>H44/SUM(Urban!$Q$6:$V$6)*100000</f>
        <v>253.60058724906418</v>
      </c>
      <c r="AU44" s="122"/>
      <c r="AV44" s="122"/>
      <c r="AW44" s="122"/>
      <c r="AX44" s="122"/>
      <c r="AY44" s="122"/>
      <c r="AZ44" s="122"/>
    </row>
    <row r="45" spans="1:52">
      <c r="A45" s="163">
        <v>8</v>
      </c>
      <c r="B45" s="164" t="s">
        <v>216</v>
      </c>
      <c r="C45" s="165">
        <v>569.47259667968751</v>
      </c>
      <c r="D45" s="166">
        <f t="shared" si="4"/>
        <v>3.6354105951791671E-2</v>
      </c>
      <c r="E45" s="167">
        <f>C45/SUM(Urban!$I$6:$N$6)*100000</f>
        <v>268.72140420928167</v>
      </c>
      <c r="F45" s="168">
        <v>8</v>
      </c>
      <c r="G45" s="169" t="s">
        <v>220</v>
      </c>
      <c r="H45" s="170">
        <v>451.01660797691346</v>
      </c>
      <c r="I45" s="192">
        <f t="shared" si="5"/>
        <v>3.1228544876682095E-2</v>
      </c>
      <c r="J45" s="174">
        <f>H45/SUM(Urban!$Q$6:$V$6)*100000</f>
        <v>234.73426796752619</v>
      </c>
      <c r="AU45" s="122"/>
      <c r="AV45" s="122"/>
      <c r="AW45" s="122"/>
      <c r="AX45" s="122"/>
      <c r="AY45" s="122"/>
      <c r="AZ45" s="122"/>
    </row>
    <row r="46" spans="1:52">
      <c r="A46" s="163">
        <v>9</v>
      </c>
      <c r="B46" s="164" t="s">
        <v>205</v>
      </c>
      <c r="C46" s="165">
        <v>340.70584374999999</v>
      </c>
      <c r="D46" s="166">
        <f t="shared" si="4"/>
        <v>2.175004805200291E-2</v>
      </c>
      <c r="E46" s="167">
        <f>C46/SUM(Urban!$I$6:$N$6)*100000</f>
        <v>160.77148099595951</v>
      </c>
      <c r="F46" s="168">
        <v>9</v>
      </c>
      <c r="G46" s="169" t="s">
        <v>205</v>
      </c>
      <c r="H46" s="170">
        <v>356.05797558593753</v>
      </c>
      <c r="I46" s="192">
        <f t="shared" si="5"/>
        <v>2.4653576548239204E-2</v>
      </c>
      <c r="J46" s="174">
        <f>H46/SUM(Urban!$Q$6:$V$6)*100000</f>
        <v>185.31248467338608</v>
      </c>
      <c r="AU46" s="122"/>
      <c r="AV46" s="122"/>
      <c r="AW46" s="122"/>
      <c r="AX46" s="122"/>
      <c r="AY46" s="122"/>
      <c r="AZ46" s="122"/>
    </row>
    <row r="47" spans="1:52" ht="15" thickBot="1">
      <c r="A47" s="175">
        <v>10</v>
      </c>
      <c r="B47" s="176" t="s">
        <v>225</v>
      </c>
      <c r="C47" s="177">
        <v>330.2467180328369</v>
      </c>
      <c r="D47" s="178">
        <f t="shared" si="4"/>
        <v>2.1082356284740006E-2</v>
      </c>
      <c r="E47" s="179">
        <f>C47/SUM(Urban!$I$6:$N$6)*100000</f>
        <v>155.83605308265055</v>
      </c>
      <c r="F47" s="180">
        <v>10</v>
      </c>
      <c r="G47" s="181" t="s">
        <v>27</v>
      </c>
      <c r="H47" s="182">
        <v>317.89562011718749</v>
      </c>
      <c r="I47" s="193">
        <f t="shared" si="5"/>
        <v>2.2011201945446843E-2</v>
      </c>
      <c r="J47" s="194">
        <f>H47/SUM(Urban!$Q$6:$V$6)*100000</f>
        <v>165.45066048235296</v>
      </c>
      <c r="AU47" s="122"/>
      <c r="AV47" s="122"/>
      <c r="AW47" s="122"/>
      <c r="AX47" s="122"/>
      <c r="AY47" s="122"/>
      <c r="AZ47" s="122"/>
    </row>
    <row r="49" spans="1:52" ht="16.2" thickBot="1">
      <c r="A49" s="138" t="s">
        <v>134</v>
      </c>
      <c r="B49" s="139"/>
      <c r="C49" s="140"/>
      <c r="D49" s="141"/>
      <c r="E49" s="142"/>
      <c r="AU49" s="122"/>
      <c r="AV49" s="122"/>
      <c r="AW49" s="122"/>
      <c r="AX49" s="122"/>
      <c r="AY49" s="122"/>
      <c r="AZ49" s="122"/>
    </row>
    <row r="50" spans="1:52" ht="16.2" thickBot="1">
      <c r="A50" s="285" t="s">
        <v>173</v>
      </c>
      <c r="B50" s="286"/>
      <c r="C50" s="286"/>
      <c r="D50" s="286"/>
      <c r="E50" s="287"/>
      <c r="F50" s="297" t="s">
        <v>174</v>
      </c>
      <c r="G50" s="298"/>
      <c r="H50" s="298"/>
      <c r="I50" s="298"/>
      <c r="J50" s="299"/>
      <c r="AU50" s="122"/>
      <c r="AV50" s="122"/>
      <c r="AW50" s="122"/>
      <c r="AX50" s="122"/>
      <c r="AY50" s="122"/>
      <c r="AZ50" s="122"/>
    </row>
    <row r="51" spans="1:52" ht="29.4" customHeight="1" thickBot="1">
      <c r="A51" s="196" t="s">
        <v>175</v>
      </c>
      <c r="B51" s="197" t="s">
        <v>176</v>
      </c>
      <c r="C51" s="198" t="s">
        <v>197</v>
      </c>
      <c r="D51" s="199" t="s">
        <v>198</v>
      </c>
      <c r="E51" s="200" t="s">
        <v>199</v>
      </c>
      <c r="F51" s="201" t="s">
        <v>175</v>
      </c>
      <c r="G51" s="202" t="s">
        <v>176</v>
      </c>
      <c r="H51" s="203" t="s">
        <v>197</v>
      </c>
      <c r="I51" s="204" t="s">
        <v>198</v>
      </c>
      <c r="J51" s="205" t="s">
        <v>199</v>
      </c>
      <c r="AU51" s="122"/>
      <c r="AV51" s="122"/>
      <c r="AW51" s="122"/>
      <c r="AX51" s="122"/>
      <c r="AY51" s="122"/>
      <c r="AZ51" s="122"/>
    </row>
    <row r="52" spans="1:52">
      <c r="A52" s="206">
        <v>0</v>
      </c>
      <c r="B52" s="207" t="s">
        <v>2</v>
      </c>
      <c r="C52" s="208">
        <v>430.97889999270444</v>
      </c>
      <c r="D52" s="209">
        <f>C52/C$52</f>
        <v>1</v>
      </c>
      <c r="E52" s="210">
        <f>C52/SUM('J &amp; K'!$I$6:$N$6)*100000</f>
        <v>5785.2964658927922</v>
      </c>
      <c r="F52" s="211">
        <v>0</v>
      </c>
      <c r="G52" s="236" t="s">
        <v>2</v>
      </c>
      <c r="H52" s="212">
        <v>357.87349717891209</v>
      </c>
      <c r="I52" s="213">
        <f>H52/H$52</f>
        <v>1</v>
      </c>
      <c r="J52" s="214">
        <f>H52/SUM('J &amp; K'!$Q$6:$V$6)*100000</f>
        <v>5573.070517082082</v>
      </c>
      <c r="AU52" s="122"/>
      <c r="AV52" s="122"/>
      <c r="AW52" s="122"/>
      <c r="AX52" s="122"/>
      <c r="AY52" s="122"/>
      <c r="AZ52" s="122"/>
    </row>
    <row r="53" spans="1:52">
      <c r="A53" s="215">
        <v>1</v>
      </c>
      <c r="B53" s="216" t="s">
        <v>222</v>
      </c>
      <c r="C53" s="217">
        <v>228.38240881347656</v>
      </c>
      <c r="D53" s="218">
        <f t="shared" ref="D53:D62" si="6">C53/$C$52</f>
        <v>0.52991552212264359</v>
      </c>
      <c r="E53" s="219">
        <f>C53/SUM('J &amp; K'!$I$6:$N$6)*100000</f>
        <v>3065.7183973578631</v>
      </c>
      <c r="F53" s="220">
        <v>1</v>
      </c>
      <c r="G53" s="221" t="s">
        <v>222</v>
      </c>
      <c r="H53" s="222">
        <v>99.727009948730469</v>
      </c>
      <c r="I53" s="223">
        <f t="shared" ref="I53:I62" si="7">H53/H$52</f>
        <v>0.27866553610387595</v>
      </c>
      <c r="J53" s="224">
        <f>H53/SUM('J &amp; K'!$Q$6:$V$6)*100000</f>
        <v>1553.0226833873835</v>
      </c>
      <c r="AU53" s="122"/>
      <c r="AV53" s="122"/>
      <c r="AW53" s="122"/>
      <c r="AX53" s="122"/>
      <c r="AY53" s="122"/>
      <c r="AZ53" s="122"/>
    </row>
    <row r="54" spans="1:52">
      <c r="A54" s="215">
        <v>2</v>
      </c>
      <c r="B54" s="216" t="s">
        <v>214</v>
      </c>
      <c r="C54" s="217">
        <v>43.474150878906251</v>
      </c>
      <c r="D54" s="218">
        <f t="shared" si="6"/>
        <v>0.1008730378207429</v>
      </c>
      <c r="E54" s="219">
        <f>C54/SUM('J &amp; K'!$I$6:$N$6)*100000</f>
        <v>583.5804292082139</v>
      </c>
      <c r="F54" s="220">
        <v>2</v>
      </c>
      <c r="G54" s="221" t="s">
        <v>210</v>
      </c>
      <c r="H54" s="222">
        <v>60.682419921875002</v>
      </c>
      <c r="I54" s="223">
        <f t="shared" si="7"/>
        <v>0.16956388332813027</v>
      </c>
      <c r="J54" s="224">
        <f>H54/SUM('J &amp; K'!$Q$6:$V$6)*100000</f>
        <v>944.99147893794873</v>
      </c>
      <c r="AU54" s="122"/>
      <c r="AV54" s="122"/>
      <c r="AW54" s="122"/>
      <c r="AX54" s="122"/>
      <c r="AY54" s="122"/>
      <c r="AZ54" s="122"/>
    </row>
    <row r="55" spans="1:52">
      <c r="A55" s="215">
        <v>3</v>
      </c>
      <c r="B55" s="216" t="s">
        <v>202</v>
      </c>
      <c r="C55" s="217">
        <v>37.944681640624999</v>
      </c>
      <c r="D55" s="218">
        <f t="shared" si="6"/>
        <v>8.8043014730575728E-2</v>
      </c>
      <c r="E55" s="219">
        <f>C55/SUM('J &amp; K'!$I$6:$N$6)*100000</f>
        <v>509.35494196734669</v>
      </c>
      <c r="F55" s="220">
        <v>3</v>
      </c>
      <c r="G55" s="221" t="s">
        <v>202</v>
      </c>
      <c r="H55" s="222">
        <v>47.761539306640628</v>
      </c>
      <c r="I55" s="223">
        <f t="shared" si="7"/>
        <v>0.13345928011753033</v>
      </c>
      <c r="J55" s="224">
        <f>H55/SUM('J &amp; K'!$Q$6:$V$6)*100000</f>
        <v>743.77797925400716</v>
      </c>
      <c r="AU55" s="122"/>
      <c r="AV55" s="122"/>
      <c r="AW55" s="122"/>
      <c r="AX55" s="122"/>
      <c r="AY55" s="122"/>
      <c r="AZ55" s="122"/>
    </row>
    <row r="56" spans="1:52">
      <c r="A56" s="215">
        <v>4</v>
      </c>
      <c r="B56" s="216" t="s">
        <v>225</v>
      </c>
      <c r="C56" s="217">
        <v>13.338350121021271</v>
      </c>
      <c r="D56" s="218">
        <f t="shared" si="6"/>
        <v>3.0948963211997294E-2</v>
      </c>
      <c r="E56" s="219">
        <f>C56/SUM('J &amp; K'!$I$6:$N$6)*100000</f>
        <v>179.04892749341397</v>
      </c>
      <c r="F56" s="220">
        <v>4</v>
      </c>
      <c r="G56" s="221" t="s">
        <v>214</v>
      </c>
      <c r="H56" s="222">
        <v>28.105078002929687</v>
      </c>
      <c r="I56" s="223">
        <f t="shared" si="7"/>
        <v>7.8533555081557446E-2</v>
      </c>
      <c r="J56" s="224">
        <f>H56/SUM('J &amp; K'!$Q$6:$V$6)*100000</f>
        <v>437.67304042666956</v>
      </c>
      <c r="AU56" s="122"/>
      <c r="AV56" s="122"/>
      <c r="AW56" s="122"/>
      <c r="AX56" s="122"/>
      <c r="AY56" s="122"/>
      <c r="AZ56" s="122"/>
    </row>
    <row r="57" spans="1:52">
      <c r="A57" s="215">
        <v>5</v>
      </c>
      <c r="B57" s="216" t="s">
        <v>216</v>
      </c>
      <c r="C57" s="217">
        <v>12.462477722167968</v>
      </c>
      <c r="D57" s="218">
        <f t="shared" si="6"/>
        <v>2.8916677179274743E-2</v>
      </c>
      <c r="E57" s="219">
        <f>C57/SUM('J &amp; K'!$I$6:$N$6)*100000</f>
        <v>167.2915502906209</v>
      </c>
      <c r="F57" s="220">
        <v>5</v>
      </c>
      <c r="G57" s="221" t="s">
        <v>79</v>
      </c>
      <c r="H57" s="222">
        <v>22.489187988281252</v>
      </c>
      <c r="I57" s="223">
        <f t="shared" si="7"/>
        <v>6.2841166405340737E-2</v>
      </c>
      <c r="J57" s="224">
        <f>H57/SUM('J &amp; K'!$Q$6:$V$6)*100000</f>
        <v>350.21825175265343</v>
      </c>
      <c r="AU57" s="122"/>
      <c r="AV57" s="122"/>
      <c r="AW57" s="122"/>
      <c r="AX57" s="122"/>
      <c r="AY57" s="122"/>
      <c r="AZ57" s="122"/>
    </row>
    <row r="58" spans="1:52">
      <c r="A58" s="215">
        <v>6</v>
      </c>
      <c r="B58" s="216" t="s">
        <v>27</v>
      </c>
      <c r="C58" s="217">
        <v>11.594158729553223</v>
      </c>
      <c r="D58" s="218">
        <f t="shared" si="6"/>
        <v>2.690191730905965E-2</v>
      </c>
      <c r="E58" s="219">
        <f>C58/SUM('J &amp; K'!$I$6:$N$6)*100000</f>
        <v>155.6355671338429</v>
      </c>
      <c r="F58" s="220">
        <v>6</v>
      </c>
      <c r="G58" s="221" t="s">
        <v>220</v>
      </c>
      <c r="H58" s="222">
        <v>18.480520019531252</v>
      </c>
      <c r="I58" s="223">
        <f t="shared" si="7"/>
        <v>5.1639811735743779E-2</v>
      </c>
      <c r="J58" s="224">
        <f>H58/SUM('J &amp; K'!$Q$6:$V$6)*100000</f>
        <v>287.79231229214292</v>
      </c>
      <c r="AU58" s="122"/>
      <c r="AV58" s="122"/>
      <c r="AW58" s="122"/>
      <c r="AX58" s="122"/>
      <c r="AY58" s="122"/>
      <c r="AZ58" s="122"/>
    </row>
    <row r="59" spans="1:52">
      <c r="A59" s="215">
        <v>7</v>
      </c>
      <c r="B59" s="216" t="s">
        <v>205</v>
      </c>
      <c r="C59" s="217">
        <v>10.301933807373047</v>
      </c>
      <c r="D59" s="218">
        <f t="shared" si="6"/>
        <v>2.3903568846519948E-2</v>
      </c>
      <c r="E59" s="219">
        <f>C59/SUM('J &amp; K'!$I$6:$N$6)*100000</f>
        <v>138.28923236999688</v>
      </c>
      <c r="F59" s="220">
        <v>7</v>
      </c>
      <c r="G59" s="221" t="s">
        <v>27</v>
      </c>
      <c r="H59" s="222">
        <v>9.0469256515502927</v>
      </c>
      <c r="I59" s="223">
        <f t="shared" si="7"/>
        <v>2.5279674865186938E-2</v>
      </c>
      <c r="J59" s="224">
        <f>H59/SUM('J &amp; K'!$Q$6:$V$6)*100000</f>
        <v>140.8854106725943</v>
      </c>
      <c r="AU59" s="122"/>
      <c r="AV59" s="122"/>
      <c r="AW59" s="122"/>
      <c r="AX59" s="122"/>
      <c r="AY59" s="122"/>
      <c r="AZ59" s="122"/>
    </row>
    <row r="60" spans="1:52">
      <c r="A60" s="215">
        <v>8</v>
      </c>
      <c r="B60" s="216" t="s">
        <v>182</v>
      </c>
      <c r="C60" s="217">
        <v>7.7988284912109371</v>
      </c>
      <c r="D60" s="218">
        <f t="shared" si="6"/>
        <v>1.8095615565734087E-2</v>
      </c>
      <c r="E60" s="219">
        <f>C60/SUM('J &amp; K'!$I$6:$N$6)*100000</f>
        <v>104.68850078059602</v>
      </c>
      <c r="F60" s="220">
        <v>8</v>
      </c>
      <c r="G60" s="221" t="s">
        <v>209</v>
      </c>
      <c r="H60" s="222">
        <v>8.8006337890625002</v>
      </c>
      <c r="I60" s="223">
        <f t="shared" si="7"/>
        <v>2.4591465583333739E-2</v>
      </c>
      <c r="J60" s="224">
        <f>H60/SUM('J &amp; K'!$Q$6:$V$6)*100000</f>
        <v>137.04997181431597</v>
      </c>
      <c r="AU60" s="122"/>
      <c r="AV60" s="122"/>
      <c r="AW60" s="122"/>
      <c r="AX60" s="122"/>
      <c r="AY60" s="122"/>
      <c r="AZ60" s="122"/>
    </row>
    <row r="61" spans="1:52">
      <c r="A61" s="215">
        <v>9</v>
      </c>
      <c r="B61" s="216" t="s">
        <v>54</v>
      </c>
      <c r="C61" s="217">
        <v>6.9787165374755862</v>
      </c>
      <c r="D61" s="218">
        <f t="shared" si="6"/>
        <v>1.619271044961533E-2</v>
      </c>
      <c r="E61" s="219">
        <f>C61/SUM('J &amp; K'!$I$6:$N$6)*100000</f>
        <v>93.679630537384853</v>
      </c>
      <c r="F61" s="220">
        <v>9</v>
      </c>
      <c r="G61" s="221" t="s">
        <v>182</v>
      </c>
      <c r="H61" s="222">
        <v>7.5606793212890624</v>
      </c>
      <c r="I61" s="223">
        <f t="shared" si="7"/>
        <v>2.1126681301882614E-2</v>
      </c>
      <c r="J61" s="224">
        <f>H61/SUM('J &amp; K'!$Q$6:$V$6)*100000</f>
        <v>117.74048468731128</v>
      </c>
      <c r="AU61" s="122"/>
      <c r="AV61" s="122"/>
      <c r="AW61" s="122"/>
      <c r="AX61" s="122"/>
      <c r="AY61" s="122"/>
      <c r="AZ61" s="122"/>
    </row>
    <row r="62" spans="1:52" ht="15" thickBot="1">
      <c r="A62" s="225">
        <v>10</v>
      </c>
      <c r="B62" s="226" t="s">
        <v>118</v>
      </c>
      <c r="C62" s="227">
        <v>6.8979612121582035</v>
      </c>
      <c r="D62" s="228">
        <f t="shared" si="6"/>
        <v>1.6005333932299172E-2</v>
      </c>
      <c r="E62" s="229">
        <f>C62/SUM('J &amp; K'!$I$6:$N$6)*100000</f>
        <v>92.59560183396438</v>
      </c>
      <c r="F62" s="230">
        <v>10</v>
      </c>
      <c r="G62" s="231" t="s">
        <v>211</v>
      </c>
      <c r="H62" s="232">
        <v>7.5412651977539067</v>
      </c>
      <c r="I62" s="233">
        <f t="shared" si="7"/>
        <v>2.1072432737269151E-2</v>
      </c>
      <c r="J62" s="234">
        <f>H62/SUM('J &amp; K'!$Q$6:$V$6)*100000</f>
        <v>117.43815361126998</v>
      </c>
      <c r="AU62" s="122"/>
      <c r="AV62" s="122"/>
      <c r="AW62" s="122"/>
      <c r="AX62" s="122"/>
      <c r="AY62" s="122"/>
      <c r="AZ62" s="122"/>
    </row>
    <row r="64" spans="1:52" ht="16.2" thickBot="1">
      <c r="A64" s="138" t="s">
        <v>135</v>
      </c>
      <c r="B64" s="139"/>
      <c r="C64" s="140"/>
      <c r="D64" s="141"/>
      <c r="E64" s="142"/>
      <c r="AU64" s="122"/>
      <c r="AV64" s="122"/>
      <c r="AW64" s="122"/>
      <c r="AX64" s="122"/>
      <c r="AY64" s="122"/>
      <c r="AZ64" s="122"/>
    </row>
    <row r="65" spans="1:52" ht="16.2" thickBot="1">
      <c r="A65" s="285" t="s">
        <v>173</v>
      </c>
      <c r="B65" s="286"/>
      <c r="C65" s="286"/>
      <c r="D65" s="286"/>
      <c r="E65" s="287"/>
      <c r="F65" s="288" t="s">
        <v>174</v>
      </c>
      <c r="G65" s="289"/>
      <c r="H65" s="289"/>
      <c r="I65" s="289"/>
      <c r="J65" s="290"/>
      <c r="AU65" s="122"/>
      <c r="AV65" s="122"/>
      <c r="AW65" s="122"/>
      <c r="AX65" s="122"/>
      <c r="AY65" s="122"/>
      <c r="AZ65" s="122"/>
    </row>
    <row r="66" spans="1:52" ht="29.4" customHeight="1" thickBot="1">
      <c r="A66" s="196" t="s">
        <v>175</v>
      </c>
      <c r="B66" s="197" t="s">
        <v>176</v>
      </c>
      <c r="C66" s="198" t="s">
        <v>197</v>
      </c>
      <c r="D66" s="199" t="s">
        <v>198</v>
      </c>
      <c r="E66" s="200" t="s">
        <v>199</v>
      </c>
      <c r="F66" s="201" t="s">
        <v>175</v>
      </c>
      <c r="G66" s="202" t="s">
        <v>176</v>
      </c>
      <c r="H66" s="203" t="s">
        <v>197</v>
      </c>
      <c r="I66" s="204" t="s">
        <v>198</v>
      </c>
      <c r="J66" s="205" t="s">
        <v>199</v>
      </c>
      <c r="AU66" s="122"/>
      <c r="AV66" s="122"/>
      <c r="AW66" s="122"/>
      <c r="AX66" s="122"/>
      <c r="AY66" s="122"/>
      <c r="AZ66" s="122"/>
    </row>
    <row r="67" spans="1:52">
      <c r="A67" s="206">
        <v>0</v>
      </c>
      <c r="B67" s="207" t="s">
        <v>2</v>
      </c>
      <c r="C67" s="208">
        <v>1207.2627493309976</v>
      </c>
      <c r="D67" s="209">
        <f t="shared" ref="D67:D77" si="8">C67/C$67</f>
        <v>1</v>
      </c>
      <c r="E67" s="210">
        <f>C67/SUM(Punjab!$I$6:$N$6)*100000</f>
        <v>7821.6625943764429</v>
      </c>
      <c r="F67" s="235">
        <v>0</v>
      </c>
      <c r="G67" s="236" t="s">
        <v>2</v>
      </c>
      <c r="H67" s="237">
        <v>1868.2464827921387</v>
      </c>
      <c r="I67" s="238">
        <f>H67/H$67</f>
        <v>1</v>
      </c>
      <c r="J67" s="214">
        <f>H67/SUM(Punjab!$Q$6:$V$6)*100000</f>
        <v>13667.528720278973</v>
      </c>
      <c r="K67"/>
      <c r="AU67" s="122"/>
      <c r="AV67" s="122"/>
      <c r="AW67" s="122"/>
      <c r="AX67" s="122"/>
      <c r="AY67" s="122"/>
      <c r="AZ67" s="122"/>
    </row>
    <row r="68" spans="1:52">
      <c r="A68" s="215">
        <v>1</v>
      </c>
      <c r="B68" s="216" t="s">
        <v>202</v>
      </c>
      <c r="C68" s="217">
        <v>325.05600781250001</v>
      </c>
      <c r="D68" s="218">
        <f t="shared" si="8"/>
        <v>0.2692504245597151</v>
      </c>
      <c r="E68" s="219">
        <f>C68/SUM(Punjab!$I$6:$N$6)*100000</f>
        <v>2105.9859742987001</v>
      </c>
      <c r="F68" s="220">
        <v>1</v>
      </c>
      <c r="G68" s="221" t="s">
        <v>210</v>
      </c>
      <c r="H68" s="222">
        <v>874.60447265624998</v>
      </c>
      <c r="I68" s="223">
        <f t="shared" ref="I68:I77" si="9">H68/H$67</f>
        <v>0.46814190777928444</v>
      </c>
      <c r="J68" s="224">
        <f>H68/SUM(Punjab!$Q$6:$V$6)*100000</f>
        <v>6398.3429697395604</v>
      </c>
      <c r="K68"/>
      <c r="AU68" s="122"/>
      <c r="AV68" s="122"/>
      <c r="AW68" s="122"/>
      <c r="AX68" s="122"/>
      <c r="AY68" s="122"/>
      <c r="AZ68" s="122"/>
    </row>
    <row r="69" spans="1:52">
      <c r="A69" s="215">
        <v>2</v>
      </c>
      <c r="B69" s="216" t="s">
        <v>222</v>
      </c>
      <c r="C69" s="217">
        <v>211.28896423339845</v>
      </c>
      <c r="D69" s="218">
        <f t="shared" si="8"/>
        <v>0.17501489576356416</v>
      </c>
      <c r="E69" s="219">
        <f>C69/SUM(Punjab!$I$6:$N$6)*100000</f>
        <v>1368.907463652562</v>
      </c>
      <c r="F69" s="220">
        <v>2</v>
      </c>
      <c r="G69" s="221" t="s">
        <v>202</v>
      </c>
      <c r="H69" s="222">
        <v>329.63006250000001</v>
      </c>
      <c r="I69" s="223">
        <f t="shared" si="9"/>
        <v>0.17643820852126538</v>
      </c>
      <c r="J69" s="224">
        <f>H69/SUM(Punjab!$Q$6:$V$6)*100000</f>
        <v>2411.4742823189649</v>
      </c>
      <c r="K69"/>
      <c r="AU69" s="122"/>
      <c r="AV69" s="122"/>
      <c r="AW69" s="122"/>
      <c r="AX69" s="122"/>
      <c r="AY69" s="122"/>
      <c r="AZ69" s="122"/>
    </row>
    <row r="70" spans="1:52">
      <c r="A70" s="215">
        <v>3</v>
      </c>
      <c r="B70" s="216" t="s">
        <v>190</v>
      </c>
      <c r="C70" s="217">
        <v>145.49307812500001</v>
      </c>
      <c r="D70" s="218">
        <f t="shared" si="8"/>
        <v>0.12051484087090795</v>
      </c>
      <c r="E70" s="219">
        <f>C70/SUM(Punjab!$I$6:$N$6)*100000</f>
        <v>942.62642290720999</v>
      </c>
      <c r="F70" s="220">
        <v>3</v>
      </c>
      <c r="G70" s="221" t="s">
        <v>190</v>
      </c>
      <c r="H70" s="222">
        <v>173.02229687499999</v>
      </c>
      <c r="I70" s="223">
        <f t="shared" si="9"/>
        <v>9.2612135747963009E-2</v>
      </c>
      <c r="J70" s="224">
        <f>H70/SUM(Punjab!$Q$6:$V$6)*100000</f>
        <v>1265.7790251816596</v>
      </c>
      <c r="K70"/>
      <c r="AU70" s="122"/>
      <c r="AV70" s="122"/>
      <c r="AW70" s="122"/>
      <c r="AX70" s="122"/>
      <c r="AY70" s="122"/>
      <c r="AZ70" s="122"/>
    </row>
    <row r="71" spans="1:52">
      <c r="A71" s="215">
        <v>4</v>
      </c>
      <c r="B71" s="216" t="s">
        <v>209</v>
      </c>
      <c r="C71" s="217">
        <v>76.088007080078128</v>
      </c>
      <c r="D71" s="218">
        <f t="shared" si="8"/>
        <v>6.3025225554455444E-2</v>
      </c>
      <c r="E71" s="219">
        <f>C71/SUM(Punjab!$I$6:$N$6)*100000</f>
        <v>492.96204922142243</v>
      </c>
      <c r="F71" s="220">
        <v>4</v>
      </c>
      <c r="G71" s="221" t="s">
        <v>209</v>
      </c>
      <c r="H71" s="222">
        <v>114.75985498046875</v>
      </c>
      <c r="I71" s="223">
        <f t="shared" si="9"/>
        <v>6.1426506640043246E-2</v>
      </c>
      <c r="J71" s="224">
        <f>H71/SUM(Punjab!$Q$6:$V$6)*100000</f>
        <v>839.54854368919825</v>
      </c>
      <c r="K71"/>
      <c r="AU71" s="122"/>
      <c r="AV71" s="122"/>
      <c r="AW71" s="122"/>
      <c r="AX71" s="122"/>
      <c r="AY71" s="122"/>
      <c r="AZ71" s="122"/>
    </row>
    <row r="72" spans="1:52">
      <c r="A72" s="215">
        <v>5</v>
      </c>
      <c r="B72" s="216" t="s">
        <v>214</v>
      </c>
      <c r="C72" s="217">
        <v>68.311326416015632</v>
      </c>
      <c r="D72" s="218">
        <f t="shared" si="8"/>
        <v>5.6583644657196806E-2</v>
      </c>
      <c r="E72" s="219">
        <f>C72/SUM(Punjab!$I$6:$N$6)*100000</f>
        <v>442.57817686868469</v>
      </c>
      <c r="F72" s="220">
        <v>5</v>
      </c>
      <c r="G72" s="221" t="s">
        <v>214</v>
      </c>
      <c r="H72" s="222">
        <v>60.645738342285156</v>
      </c>
      <c r="I72" s="223">
        <f t="shared" si="9"/>
        <v>3.2461315410399517E-2</v>
      </c>
      <c r="J72" s="224">
        <f>H72/SUM(Punjab!$Q$6:$V$6)*100000</f>
        <v>443.66596066966991</v>
      </c>
      <c r="AU72" s="122"/>
      <c r="AV72" s="122"/>
      <c r="AW72" s="122"/>
      <c r="AX72" s="122"/>
      <c r="AY72" s="122"/>
      <c r="AZ72" s="122"/>
    </row>
    <row r="73" spans="1:52">
      <c r="A73" s="215">
        <v>6</v>
      </c>
      <c r="B73" s="216" t="s">
        <v>79</v>
      </c>
      <c r="C73" s="217">
        <v>49.743806762695314</v>
      </c>
      <c r="D73" s="218">
        <f t="shared" si="8"/>
        <v>4.1203794940464077E-2</v>
      </c>
      <c r="E73" s="219">
        <f>C73/SUM(Punjab!$I$6:$N$6)*100000</f>
        <v>322.2821816321852</v>
      </c>
      <c r="F73" s="220">
        <v>6</v>
      </c>
      <c r="G73" s="221" t="s">
        <v>79</v>
      </c>
      <c r="H73" s="222">
        <v>56.779546142578127</v>
      </c>
      <c r="I73" s="223">
        <f t="shared" si="9"/>
        <v>3.0391892432587241E-2</v>
      </c>
      <c r="J73" s="224">
        <f>H73/SUM(Punjab!$Q$6:$V$6)*100000</f>
        <v>415.38206268601533</v>
      </c>
      <c r="AU73" s="122"/>
      <c r="AV73" s="122"/>
      <c r="AW73" s="122"/>
      <c r="AX73" s="122"/>
      <c r="AY73" s="122"/>
      <c r="AZ73" s="122"/>
    </row>
    <row r="74" spans="1:52">
      <c r="A74" s="215">
        <v>7</v>
      </c>
      <c r="B74" s="216" t="s">
        <v>225</v>
      </c>
      <c r="C74" s="217">
        <v>39.751479042053219</v>
      </c>
      <c r="D74" s="218">
        <f t="shared" si="8"/>
        <v>3.2926949054032706E-2</v>
      </c>
      <c r="E74" s="219">
        <f>C74/SUM(Punjab!$I$6:$N$6)*100000</f>
        <v>257.54348576286645</v>
      </c>
      <c r="F74" s="220">
        <v>7</v>
      </c>
      <c r="G74" s="221" t="s">
        <v>222</v>
      </c>
      <c r="H74" s="222">
        <v>46.147585449218752</v>
      </c>
      <c r="I74" s="223">
        <f t="shared" si="9"/>
        <v>2.4701015564204402E-2</v>
      </c>
      <c r="J74" s="224">
        <f>H74/SUM(Punjab!$Q$6:$V$6)*100000</f>
        <v>337.60183964382162</v>
      </c>
      <c r="AU74" s="122"/>
      <c r="AV74" s="122"/>
      <c r="AW74" s="122"/>
      <c r="AX74" s="122"/>
      <c r="AY74" s="122"/>
      <c r="AZ74" s="122"/>
    </row>
    <row r="75" spans="1:52">
      <c r="A75" s="215">
        <v>8</v>
      </c>
      <c r="B75" s="216" t="s">
        <v>216</v>
      </c>
      <c r="C75" s="217">
        <v>34.654154602050781</v>
      </c>
      <c r="D75" s="218">
        <f t="shared" si="8"/>
        <v>2.8704732769444196E-2</v>
      </c>
      <c r="E75" s="219">
        <f>C75/SUM(Punjab!$I$6:$N$6)*100000</f>
        <v>224.51873458433337</v>
      </c>
      <c r="F75" s="220">
        <v>8</v>
      </c>
      <c r="G75" s="221" t="s">
        <v>211</v>
      </c>
      <c r="H75" s="222">
        <v>26.816739868164063</v>
      </c>
      <c r="I75" s="223">
        <f t="shared" si="9"/>
        <v>1.4353962453651089E-2</v>
      </c>
      <c r="J75" s="224">
        <f>H75/SUM(Punjab!$Q$6:$V$6)*100000</f>
        <v>196.18319408508228</v>
      </c>
      <c r="AU75" s="122"/>
      <c r="AV75" s="122"/>
      <c r="AW75" s="122"/>
      <c r="AX75" s="122"/>
      <c r="AY75" s="122"/>
      <c r="AZ75" s="122"/>
    </row>
    <row r="76" spans="1:52">
      <c r="A76" s="215">
        <v>9</v>
      </c>
      <c r="B76" s="216" t="s">
        <v>118</v>
      </c>
      <c r="C76" s="217">
        <v>30.887249114990233</v>
      </c>
      <c r="D76" s="218">
        <f t="shared" si="8"/>
        <v>2.5584529243618544E-2</v>
      </c>
      <c r="E76" s="219">
        <f>C76/SUM(Punjab!$I$6:$N$6)*100000</f>
        <v>200.1135553795414</v>
      </c>
      <c r="F76" s="220">
        <v>9</v>
      </c>
      <c r="G76" s="221" t="s">
        <v>27</v>
      </c>
      <c r="H76" s="222">
        <v>24.916937255859374</v>
      </c>
      <c r="I76" s="223">
        <f t="shared" si="9"/>
        <v>1.3337071679439438E-2</v>
      </c>
      <c r="J76" s="224">
        <f>H76/SUM(Punjab!$Q$6:$V$6)*100000</f>
        <v>182.28481022315788</v>
      </c>
      <c r="AU76" s="122"/>
      <c r="AV76" s="122"/>
      <c r="AW76" s="122"/>
      <c r="AX76" s="122"/>
      <c r="AY76" s="122"/>
      <c r="AZ76" s="122"/>
    </row>
    <row r="77" spans="1:52" ht="15" thickBot="1">
      <c r="A77" s="225">
        <v>10</v>
      </c>
      <c r="B77" s="226" t="s">
        <v>27</v>
      </c>
      <c r="C77" s="227">
        <v>26.485403930664063</v>
      </c>
      <c r="D77" s="228">
        <f t="shared" si="8"/>
        <v>2.1938392404918398E-2</v>
      </c>
      <c r="E77" s="229">
        <f>C77/SUM(Punjab!$I$6:$N$6)*100000</f>
        <v>171.59470325430249</v>
      </c>
      <c r="F77" s="230">
        <v>10</v>
      </c>
      <c r="G77" s="231" t="s">
        <v>206</v>
      </c>
      <c r="H77" s="232">
        <v>19.180223937988281</v>
      </c>
      <c r="I77" s="233">
        <f t="shared" si="9"/>
        <v>1.0266431177390994E-2</v>
      </c>
      <c r="J77" s="234">
        <f>H77/SUM(Punjab!$Q$6:$V$6)*100000</f>
        <v>140.31674297175891</v>
      </c>
      <c r="AU77" s="122"/>
      <c r="AV77" s="122"/>
      <c r="AW77" s="122"/>
      <c r="AX77" s="122"/>
      <c r="AY77" s="122"/>
      <c r="AZ77" s="122"/>
    </row>
    <row r="79" spans="1:52" ht="16.2" thickBot="1">
      <c r="A79" s="138" t="s">
        <v>138</v>
      </c>
      <c r="B79" s="139"/>
      <c r="C79" s="140"/>
      <c r="D79" s="141"/>
      <c r="E79" s="142"/>
      <c r="AU79" s="122"/>
      <c r="AV79" s="122"/>
      <c r="AW79" s="122"/>
      <c r="AX79" s="122"/>
      <c r="AY79" s="122"/>
      <c r="AZ79" s="122"/>
    </row>
    <row r="80" spans="1:52" ht="16.2" thickBot="1">
      <c r="A80" s="285" t="s">
        <v>173</v>
      </c>
      <c r="B80" s="286"/>
      <c r="C80" s="286"/>
      <c r="D80" s="286"/>
      <c r="E80" s="287"/>
      <c r="F80" s="288" t="s">
        <v>174</v>
      </c>
      <c r="G80" s="289"/>
      <c r="H80" s="289"/>
      <c r="I80" s="289"/>
      <c r="J80" s="290"/>
      <c r="AU80" s="122"/>
      <c r="AV80" s="122"/>
      <c r="AW80" s="122"/>
      <c r="AX80" s="122"/>
      <c r="AY80" s="122"/>
      <c r="AZ80" s="122"/>
    </row>
    <row r="81" spans="1:52" ht="29.4" customHeight="1" thickBot="1">
      <c r="A81" s="196" t="s">
        <v>175</v>
      </c>
      <c r="B81" s="197" t="s">
        <v>176</v>
      </c>
      <c r="C81" s="198" t="s">
        <v>197</v>
      </c>
      <c r="D81" s="199" t="s">
        <v>198</v>
      </c>
      <c r="E81" s="200" t="s">
        <v>199</v>
      </c>
      <c r="F81" s="201" t="s">
        <v>175</v>
      </c>
      <c r="G81" s="202" t="s">
        <v>176</v>
      </c>
      <c r="H81" s="203" t="s">
        <v>197</v>
      </c>
      <c r="I81" s="204" t="s">
        <v>198</v>
      </c>
      <c r="J81" s="205" t="s">
        <v>199</v>
      </c>
      <c r="AU81" s="122"/>
      <c r="AV81" s="122"/>
      <c r="AW81" s="122"/>
      <c r="AX81" s="122"/>
      <c r="AY81" s="122"/>
      <c r="AZ81" s="122"/>
    </row>
    <row r="82" spans="1:52">
      <c r="A82" s="206">
        <v>0</v>
      </c>
      <c r="B82" s="207" t="s">
        <v>2</v>
      </c>
      <c r="C82" s="208">
        <v>1336.1584976253512</v>
      </c>
      <c r="D82" s="209">
        <f t="shared" ref="D82:D92" si="10">C82/C$82</f>
        <v>1</v>
      </c>
      <c r="E82" s="210">
        <f>C82/SUM(Haryana!$I$6:$N$6)*100000</f>
        <v>9020.2606912369265</v>
      </c>
      <c r="F82" s="235">
        <v>0</v>
      </c>
      <c r="G82" s="236" t="s">
        <v>2</v>
      </c>
      <c r="H82" s="237">
        <v>1254.5172597904204</v>
      </c>
      <c r="I82" s="238">
        <f>H82/H$82</f>
        <v>1</v>
      </c>
      <c r="J82" s="214">
        <f>H82/SUM(Haryana!$Q$6:$V$6)*100000</f>
        <v>9789.1438818179086</v>
      </c>
      <c r="AU82" s="122"/>
      <c r="AV82" s="122"/>
      <c r="AW82" s="122"/>
      <c r="AX82" s="122"/>
      <c r="AY82" s="122"/>
      <c r="AZ82" s="122"/>
    </row>
    <row r="83" spans="1:52">
      <c r="A83" s="215">
        <v>1</v>
      </c>
      <c r="B83" s="216" t="s">
        <v>202</v>
      </c>
      <c r="C83" s="217">
        <v>387.90161914062497</v>
      </c>
      <c r="D83" s="218">
        <f t="shared" si="10"/>
        <v>0.29031108197868133</v>
      </c>
      <c r="E83" s="219">
        <f>C83/SUM(Haryana!$I$6:$N$6)*100000</f>
        <v>2618.68164100276</v>
      </c>
      <c r="F83" s="220">
        <v>1</v>
      </c>
      <c r="G83" s="221" t="s">
        <v>202</v>
      </c>
      <c r="H83" s="222">
        <v>322.1831953125</v>
      </c>
      <c r="I83" s="223">
        <f t="shared" ref="I83:I92" si="11">H83/H$82</f>
        <v>0.25681846367448458</v>
      </c>
      <c r="J83" s="224">
        <f>H83/SUM(Haryana!$Q$6:$V$6)*100000</f>
        <v>2514.0328924169553</v>
      </c>
      <c r="AU83" s="122"/>
      <c r="AV83" s="122"/>
      <c r="AW83" s="122"/>
      <c r="AX83" s="122"/>
      <c r="AY83" s="122"/>
      <c r="AZ83" s="122"/>
    </row>
    <row r="84" spans="1:52">
      <c r="A84" s="215">
        <v>2</v>
      </c>
      <c r="B84" s="216" t="s">
        <v>190</v>
      </c>
      <c r="C84" s="217">
        <v>226.37205078125001</v>
      </c>
      <c r="D84" s="218">
        <f t="shared" si="10"/>
        <v>0.16942005846130018</v>
      </c>
      <c r="E84" s="219">
        <f>C84/SUM(Haryana!$I$6:$N$6)*100000</f>
        <v>1528.213093645528</v>
      </c>
      <c r="F84" s="220">
        <v>2</v>
      </c>
      <c r="G84" s="221" t="s">
        <v>222</v>
      </c>
      <c r="H84" s="222">
        <v>237.61577099609374</v>
      </c>
      <c r="I84" s="223">
        <f t="shared" si="11"/>
        <v>0.18940813220520364</v>
      </c>
      <c r="J84" s="224">
        <f>H84/SUM(Haryana!$Q$6:$V$6)*100000</f>
        <v>1854.1434585431266</v>
      </c>
      <c r="AU84" s="122"/>
      <c r="AV84" s="122"/>
      <c r="AW84" s="122"/>
      <c r="AX84" s="122"/>
      <c r="AY84" s="122"/>
      <c r="AZ84" s="122"/>
    </row>
    <row r="85" spans="1:52">
      <c r="A85" s="215">
        <v>3</v>
      </c>
      <c r="B85" s="216" t="s">
        <v>222</v>
      </c>
      <c r="C85" s="217">
        <v>175.38458154296876</v>
      </c>
      <c r="D85" s="218">
        <f t="shared" si="10"/>
        <v>0.13126031219699302</v>
      </c>
      <c r="E85" s="219">
        <f>C85/SUM(Haryana!$I$6:$N$6)*100000</f>
        <v>1184.002234430023</v>
      </c>
      <c r="F85" s="220">
        <v>3</v>
      </c>
      <c r="G85" s="221" t="s">
        <v>190</v>
      </c>
      <c r="H85" s="222">
        <v>127.5894296875</v>
      </c>
      <c r="I85" s="223">
        <f t="shared" si="11"/>
        <v>0.10170400502007847</v>
      </c>
      <c r="J85" s="224">
        <f>H85/SUM(Haryana!$Q$6:$V$6)*100000</f>
        <v>995.59513849867881</v>
      </c>
      <c r="AU85" s="122"/>
      <c r="AV85" s="122"/>
      <c r="AW85" s="122"/>
      <c r="AX85" s="122"/>
      <c r="AY85" s="122"/>
      <c r="AZ85" s="122"/>
    </row>
    <row r="86" spans="1:52">
      <c r="A86" s="215">
        <v>4</v>
      </c>
      <c r="B86" s="216" t="s">
        <v>214</v>
      </c>
      <c r="C86" s="217">
        <v>106.08472119140625</v>
      </c>
      <c r="D86" s="218">
        <f t="shared" si="10"/>
        <v>7.9395312292622644E-2</v>
      </c>
      <c r="E86" s="219">
        <f>C86/SUM(Haryana!$I$6:$N$6)*100000</f>
        <v>716.16641454162402</v>
      </c>
      <c r="F86" s="220">
        <v>4</v>
      </c>
      <c r="G86" s="221" t="s">
        <v>210</v>
      </c>
      <c r="H86" s="222">
        <v>125.594259765625</v>
      </c>
      <c r="I86" s="223">
        <f t="shared" si="11"/>
        <v>0.10011361644128097</v>
      </c>
      <c r="J86" s="224">
        <f>H86/SUM(Haryana!$Q$6:$V$6)*100000</f>
        <v>980.0265958728304</v>
      </c>
      <c r="AU86" s="122"/>
      <c r="AV86" s="122"/>
      <c r="AW86" s="122"/>
      <c r="AX86" s="122"/>
      <c r="AY86" s="122"/>
      <c r="AZ86" s="122"/>
    </row>
    <row r="87" spans="1:52">
      <c r="A87" s="215">
        <v>5</v>
      </c>
      <c r="B87" s="216" t="s">
        <v>209</v>
      </c>
      <c r="C87" s="217">
        <v>54.040451660156251</v>
      </c>
      <c r="D87" s="218">
        <f t="shared" si="10"/>
        <v>4.044464167701517E-2</v>
      </c>
      <c r="E87" s="219">
        <f>C87/SUM(Haryana!$I$6:$N$6)*100000</f>
        <v>364.82121149034265</v>
      </c>
      <c r="F87" s="220">
        <v>5</v>
      </c>
      <c r="G87" s="221" t="s">
        <v>214</v>
      </c>
      <c r="H87" s="222">
        <v>72.877458984374996</v>
      </c>
      <c r="I87" s="223">
        <f t="shared" si="11"/>
        <v>5.8092033740970529E-2</v>
      </c>
      <c r="J87" s="224">
        <f>H87/SUM(Haryana!$Q$6:$V$6)*100000</f>
        <v>568.67127667778118</v>
      </c>
      <c r="AU87" s="122"/>
      <c r="AV87" s="122"/>
      <c r="AW87" s="122"/>
      <c r="AX87" s="122"/>
      <c r="AY87" s="122"/>
      <c r="AZ87" s="122"/>
    </row>
    <row r="88" spans="1:52">
      <c r="A88" s="215">
        <v>6</v>
      </c>
      <c r="B88" s="216" t="s">
        <v>205</v>
      </c>
      <c r="C88" s="217">
        <v>44.764684387207033</v>
      </c>
      <c r="D88" s="218">
        <f t="shared" si="10"/>
        <v>3.3502525685959988E-2</v>
      </c>
      <c r="E88" s="219">
        <f>C88/SUM(Haryana!$I$6:$N$6)*100000</f>
        <v>302.20151550222033</v>
      </c>
      <c r="F88" s="220">
        <v>6</v>
      </c>
      <c r="G88" s="221" t="s">
        <v>79</v>
      </c>
      <c r="H88" s="222">
        <v>64.678312744140626</v>
      </c>
      <c r="I88" s="223">
        <f t="shared" si="11"/>
        <v>5.1556335506253444E-2</v>
      </c>
      <c r="J88" s="224">
        <f>H88/SUM(Haryana!$Q$6:$V$6)*100000</f>
        <v>504.69238628999227</v>
      </c>
      <c r="AU88" s="122"/>
      <c r="AV88" s="122"/>
      <c r="AW88" s="122"/>
      <c r="AX88" s="122"/>
      <c r="AY88" s="122"/>
      <c r="AZ88" s="122"/>
    </row>
    <row r="89" spans="1:52">
      <c r="A89" s="215">
        <v>7</v>
      </c>
      <c r="B89" s="216" t="s">
        <v>216</v>
      </c>
      <c r="C89" s="217">
        <v>37.088498291015625</v>
      </c>
      <c r="D89" s="218">
        <f t="shared" si="10"/>
        <v>2.7757558969935137E-2</v>
      </c>
      <c r="E89" s="219">
        <f>C89/SUM(Haryana!$I$6:$N$6)*100000</f>
        <v>250.38041806119691</v>
      </c>
      <c r="F89" s="220">
        <v>7</v>
      </c>
      <c r="G89" s="221" t="s">
        <v>209</v>
      </c>
      <c r="H89" s="222">
        <v>51.470274414062501</v>
      </c>
      <c r="I89" s="223">
        <f t="shared" si="11"/>
        <v>4.1027952395538282E-2</v>
      </c>
      <c r="J89" s="224">
        <f>H89/SUM(Haryana!$Q$6:$V$6)*100000</f>
        <v>401.62852917629999</v>
      </c>
      <c r="AU89" s="122"/>
      <c r="AV89" s="122"/>
      <c r="AW89" s="122"/>
      <c r="AX89" s="122"/>
      <c r="AY89" s="122"/>
      <c r="AZ89" s="122"/>
    </row>
    <row r="90" spans="1:52">
      <c r="A90" s="215">
        <v>8</v>
      </c>
      <c r="B90" s="216" t="s">
        <v>79</v>
      </c>
      <c r="C90" s="217">
        <v>34.905936889648437</v>
      </c>
      <c r="D90" s="218">
        <f t="shared" si="10"/>
        <v>2.6124099013465841E-2</v>
      </c>
      <c r="E90" s="219">
        <f>C90/SUM(Haryana!$I$6:$N$6)*100000</f>
        <v>235.64618342514729</v>
      </c>
      <c r="F90" s="220">
        <v>8</v>
      </c>
      <c r="G90" s="221" t="s">
        <v>182</v>
      </c>
      <c r="H90" s="222">
        <v>25.357269775390623</v>
      </c>
      <c r="I90" s="223">
        <f t="shared" si="11"/>
        <v>2.0212770751059102E-2</v>
      </c>
      <c r="J90" s="224">
        <f>H90/SUM(Haryana!$Q$6:$V$6)*100000</f>
        <v>197.86572113231816</v>
      </c>
      <c r="AU90" s="122"/>
      <c r="AV90" s="122"/>
      <c r="AW90" s="122"/>
      <c r="AX90" s="122"/>
      <c r="AY90" s="122"/>
      <c r="AZ90" s="122"/>
    </row>
    <row r="91" spans="1:52">
      <c r="A91" s="215">
        <v>9</v>
      </c>
      <c r="B91" s="216" t="s">
        <v>225</v>
      </c>
      <c r="C91" s="217">
        <v>31.833556915283204</v>
      </c>
      <c r="D91" s="218">
        <f t="shared" si="10"/>
        <v>2.3824686196928332E-2</v>
      </c>
      <c r="E91" s="219">
        <f>C91/SUM(Haryana!$I$6:$N$6)*100000</f>
        <v>214.90488038320763</v>
      </c>
      <c r="F91" s="220">
        <v>9</v>
      </c>
      <c r="G91" s="221" t="s">
        <v>206</v>
      </c>
      <c r="H91" s="222">
        <v>21.828720458984375</v>
      </c>
      <c r="I91" s="223">
        <f t="shared" si="11"/>
        <v>1.7400095764829159E-2</v>
      </c>
      <c r="J91" s="224">
        <f>H91/SUM(Haryana!$Q$6:$V$6)*100000</f>
        <v>170.33204099932306</v>
      </c>
      <c r="AU91" s="122"/>
      <c r="AV91" s="122"/>
      <c r="AW91" s="122"/>
      <c r="AX91" s="122"/>
      <c r="AY91" s="122"/>
      <c r="AZ91" s="122"/>
    </row>
    <row r="92" spans="1:52" ht="15" thickBot="1">
      <c r="A92" s="225">
        <v>10</v>
      </c>
      <c r="B92" s="226" t="s">
        <v>118</v>
      </c>
      <c r="C92" s="227">
        <v>25.498104370117186</v>
      </c>
      <c r="D92" s="228">
        <f t="shared" si="10"/>
        <v>1.9083143515857551E-2</v>
      </c>
      <c r="E92" s="229">
        <f>C92/SUM(Haryana!$I$6:$N$6)*100000</f>
        <v>172.13492932132269</v>
      </c>
      <c r="F92" s="230">
        <v>10</v>
      </c>
      <c r="G92" s="231" t="s">
        <v>220</v>
      </c>
      <c r="H92" s="232">
        <v>20.292566162109374</v>
      </c>
      <c r="I92" s="233">
        <f t="shared" si="11"/>
        <v>1.6175597429005838E-2</v>
      </c>
      <c r="J92" s="234">
        <f>H92/SUM(Haryana!$Q$6:$V$6)*100000</f>
        <v>158.34525060690197</v>
      </c>
      <c r="AU92" s="122"/>
      <c r="AV92" s="122"/>
      <c r="AW92" s="122"/>
      <c r="AX92" s="122"/>
      <c r="AY92" s="122"/>
      <c r="AZ92" s="122"/>
    </row>
    <row r="94" spans="1:52" ht="16.2" thickBot="1">
      <c r="A94" s="138" t="s">
        <v>139</v>
      </c>
      <c r="B94" s="139"/>
      <c r="C94" s="140"/>
      <c r="D94" s="141"/>
      <c r="E94" s="142"/>
      <c r="AU94" s="122"/>
      <c r="AV94" s="122"/>
      <c r="AW94" s="122"/>
      <c r="AX94" s="122"/>
      <c r="AY94" s="122"/>
      <c r="AZ94" s="122"/>
    </row>
    <row r="95" spans="1:52" ht="16.2" thickBot="1">
      <c r="A95" s="285" t="s">
        <v>173</v>
      </c>
      <c r="B95" s="286"/>
      <c r="C95" s="286"/>
      <c r="D95" s="286"/>
      <c r="E95" s="287"/>
      <c r="F95" s="288" t="s">
        <v>174</v>
      </c>
      <c r="G95" s="289"/>
      <c r="H95" s="289"/>
      <c r="I95" s="289"/>
      <c r="J95" s="290"/>
      <c r="AU95" s="122"/>
      <c r="AV95" s="122"/>
      <c r="AW95" s="122"/>
      <c r="AX95" s="122"/>
      <c r="AY95" s="122"/>
      <c r="AZ95" s="122"/>
    </row>
    <row r="96" spans="1:52" ht="29.4" customHeight="1" thickBot="1">
      <c r="A96" s="196" t="s">
        <v>175</v>
      </c>
      <c r="B96" s="197" t="s">
        <v>176</v>
      </c>
      <c r="C96" s="198" t="s">
        <v>197</v>
      </c>
      <c r="D96" s="199" t="s">
        <v>198</v>
      </c>
      <c r="E96" s="200" t="s">
        <v>199</v>
      </c>
      <c r="F96" s="201" t="s">
        <v>175</v>
      </c>
      <c r="G96" s="202" t="s">
        <v>176</v>
      </c>
      <c r="H96" s="203" t="s">
        <v>197</v>
      </c>
      <c r="I96" s="204" t="s">
        <v>198</v>
      </c>
      <c r="J96" s="205" t="s">
        <v>199</v>
      </c>
      <c r="AU96" s="122"/>
      <c r="AV96" s="122"/>
      <c r="AW96" s="122"/>
      <c r="AX96" s="122"/>
      <c r="AY96" s="122"/>
      <c r="AZ96" s="122"/>
    </row>
    <row r="97" spans="1:52">
      <c r="A97" s="206">
        <v>0</v>
      </c>
      <c r="B97" s="207" t="s">
        <v>2</v>
      </c>
      <c r="C97" s="208">
        <v>913.67276909708971</v>
      </c>
      <c r="D97" s="209">
        <f t="shared" ref="D97:D107" si="12">C97/C$97</f>
        <v>1</v>
      </c>
      <c r="E97" s="210">
        <f>C97/SUM(Delhi!$I$6:$N$6)*100000</f>
        <v>9228.2097022118323</v>
      </c>
      <c r="F97" s="235">
        <v>0</v>
      </c>
      <c r="G97" s="236" t="s">
        <v>2</v>
      </c>
      <c r="H97" s="237">
        <v>451.10121207261091</v>
      </c>
      <c r="I97" s="238">
        <f>H97/H$97</f>
        <v>1</v>
      </c>
      <c r="J97" s="214">
        <f>H97/SUM(Delhi!$Q$6:$V$6)*100000</f>
        <v>5213.4378985129879</v>
      </c>
      <c r="AU97" s="122"/>
      <c r="AV97" s="122"/>
      <c r="AW97" s="122"/>
      <c r="AX97" s="122"/>
      <c r="AY97" s="122"/>
      <c r="AZ97" s="122"/>
    </row>
    <row r="98" spans="1:52">
      <c r="A98" s="215">
        <v>1</v>
      </c>
      <c r="B98" s="216" t="s">
        <v>190</v>
      </c>
      <c r="C98" s="217">
        <v>374.1099375</v>
      </c>
      <c r="D98" s="218">
        <f t="shared" si="12"/>
        <v>0.40945724788285326</v>
      </c>
      <c r="E98" s="239">
        <f>C98/SUM(Delhi!$I$6:$N$6)*100000</f>
        <v>3778.5573475535025</v>
      </c>
      <c r="F98" s="220">
        <v>1</v>
      </c>
      <c r="G98" s="221" t="s">
        <v>202</v>
      </c>
      <c r="H98" s="222">
        <v>153.40483691406251</v>
      </c>
      <c r="I98" s="223">
        <f t="shared" ref="I98:I107" si="13">H98/H$97</f>
        <v>0.34006744563871821</v>
      </c>
      <c r="J98" s="224">
        <f>H98/SUM(Delhi!$Q$6:$V$6)*100000</f>
        <v>1772.9205091433989</v>
      </c>
      <c r="AU98" s="122"/>
      <c r="AV98" s="122"/>
      <c r="AW98" s="122"/>
      <c r="AX98" s="122"/>
      <c r="AY98" s="122"/>
      <c r="AZ98" s="122"/>
    </row>
    <row r="99" spans="1:52">
      <c r="A99" s="215">
        <v>2</v>
      </c>
      <c r="B99" s="216" t="s">
        <v>202</v>
      </c>
      <c r="C99" s="217">
        <v>154.06478759765625</v>
      </c>
      <c r="D99" s="218">
        <f t="shared" si="12"/>
        <v>0.168621406709873</v>
      </c>
      <c r="E99" s="239">
        <f>C99/SUM(Delhi!$I$6:$N$6)*100000</f>
        <v>1556.0737014006575</v>
      </c>
      <c r="F99" s="220">
        <v>2</v>
      </c>
      <c r="G99" s="221" t="s">
        <v>210</v>
      </c>
      <c r="H99" s="222">
        <v>82.484682617187502</v>
      </c>
      <c r="I99" s="223">
        <f t="shared" si="13"/>
        <v>0.18285183105185376</v>
      </c>
      <c r="J99" s="224">
        <f>H99/SUM(Delhi!$Q$6:$V$6)*100000</f>
        <v>953.28666581822836</v>
      </c>
      <c r="AU99" s="122"/>
      <c r="AV99" s="122"/>
      <c r="AW99" s="122"/>
      <c r="AX99" s="122"/>
      <c r="AY99" s="122"/>
      <c r="AZ99" s="122"/>
    </row>
    <row r="100" spans="1:52">
      <c r="A100" s="215">
        <v>3</v>
      </c>
      <c r="B100" s="216" t="s">
        <v>222</v>
      </c>
      <c r="C100" s="217">
        <v>102.8750107421875</v>
      </c>
      <c r="D100" s="218">
        <f t="shared" si="12"/>
        <v>0.11259502769667822</v>
      </c>
      <c r="E100" s="239">
        <f>C100/SUM(Delhi!$I$6:$N$6)*100000</f>
        <v>1039.050527011296</v>
      </c>
      <c r="F100" s="220">
        <v>3</v>
      </c>
      <c r="G100" s="221" t="s">
        <v>79</v>
      </c>
      <c r="H100" s="222">
        <v>40.284016357421876</v>
      </c>
      <c r="I100" s="223">
        <f t="shared" si="13"/>
        <v>8.9301503253193679E-2</v>
      </c>
      <c r="J100" s="224">
        <f>H100/SUM(Delhi!$Q$6:$V$6)*100000</f>
        <v>465.56784145438087</v>
      </c>
      <c r="AU100" s="122"/>
      <c r="AV100" s="122"/>
      <c r="AW100" s="122"/>
      <c r="AX100" s="122"/>
      <c r="AY100" s="122"/>
      <c r="AZ100" s="122"/>
    </row>
    <row r="101" spans="1:52">
      <c r="A101" s="215">
        <v>4</v>
      </c>
      <c r="B101" s="216" t="s">
        <v>214</v>
      </c>
      <c r="C101" s="217">
        <v>50.296533813476564</v>
      </c>
      <c r="D101" s="218">
        <f t="shared" si="12"/>
        <v>5.5048739017559467E-2</v>
      </c>
      <c r="E101" s="239">
        <f>C101/SUM(Delhi!$I$6:$N$6)*100000</f>
        <v>508.00130749636935</v>
      </c>
      <c r="F101" s="220">
        <v>4</v>
      </c>
      <c r="G101" s="221" t="s">
        <v>214</v>
      </c>
      <c r="H101" s="222">
        <v>19.569148498535156</v>
      </c>
      <c r="I101" s="223">
        <f t="shared" si="13"/>
        <v>4.3380837769474302E-2</v>
      </c>
      <c r="J101" s="224">
        <f>H101/SUM(Delhi!$Q$6:$V$6)*100000</f>
        <v>226.163303696621</v>
      </c>
      <c r="AU101" s="122"/>
      <c r="AV101" s="122"/>
      <c r="AW101" s="122"/>
      <c r="AX101" s="122"/>
      <c r="AY101" s="122"/>
      <c r="AZ101" s="122"/>
    </row>
    <row r="102" spans="1:52">
      <c r="A102" s="215">
        <v>5</v>
      </c>
      <c r="B102" s="216" t="s">
        <v>79</v>
      </c>
      <c r="C102" s="217">
        <v>34.048823974609377</v>
      </c>
      <c r="D102" s="218">
        <f t="shared" si="12"/>
        <v>3.7265884599206267E-2</v>
      </c>
      <c r="E102" s="239">
        <f>C102/SUM(Delhi!$I$6:$N$6)*100000</f>
        <v>343.89739781990181</v>
      </c>
      <c r="F102" s="220">
        <v>5</v>
      </c>
      <c r="G102" s="221" t="s">
        <v>222</v>
      </c>
      <c r="H102" s="222">
        <v>19.474109130859375</v>
      </c>
      <c r="I102" s="223">
        <f t="shared" si="13"/>
        <v>4.3170154745061404E-2</v>
      </c>
      <c r="J102" s="224">
        <f>H102/SUM(Delhi!$Q$6:$V$6)*100000</f>
        <v>225.06492083257342</v>
      </c>
      <c r="AU102" s="122"/>
      <c r="AV102" s="122"/>
      <c r="AW102" s="122"/>
      <c r="AX102" s="122"/>
      <c r="AY102" s="122"/>
      <c r="AZ102" s="122"/>
    </row>
    <row r="103" spans="1:52">
      <c r="A103" s="215">
        <v>6</v>
      </c>
      <c r="B103" s="216" t="s">
        <v>205</v>
      </c>
      <c r="C103" s="217">
        <v>30.931467041015626</v>
      </c>
      <c r="D103" s="218">
        <f t="shared" si="12"/>
        <v>3.3853988087641861E-2</v>
      </c>
      <c r="E103" s="239">
        <f>C103/SUM(Delhi!$I$6:$N$6)*100000</f>
        <v>312.41170132894041</v>
      </c>
      <c r="F103" s="220">
        <v>6</v>
      </c>
      <c r="G103" s="221" t="s">
        <v>220</v>
      </c>
      <c r="H103" s="222">
        <v>17.003044799804687</v>
      </c>
      <c r="I103" s="223">
        <f t="shared" si="13"/>
        <v>3.7692305728204992E-2</v>
      </c>
      <c r="J103" s="224">
        <f>H103/SUM(Delhi!$Q$6:$V$6)*100000</f>
        <v>196.50649516576212</v>
      </c>
      <c r="AU103" s="122"/>
      <c r="AV103" s="122"/>
      <c r="AW103" s="122"/>
      <c r="AX103" s="122"/>
      <c r="AY103" s="122"/>
      <c r="AZ103" s="122"/>
    </row>
    <row r="104" spans="1:52">
      <c r="A104" s="215">
        <v>7</v>
      </c>
      <c r="B104" s="216" t="s">
        <v>216</v>
      </c>
      <c r="C104" s="217">
        <v>30.091777008056642</v>
      </c>
      <c r="D104" s="218">
        <f t="shared" si="12"/>
        <v>3.2934960990239383E-2</v>
      </c>
      <c r="E104" s="239">
        <f>C104/SUM(Delhi!$I$6:$N$6)*100000</f>
        <v>303.93072655209534</v>
      </c>
      <c r="F104" s="220">
        <v>7</v>
      </c>
      <c r="G104" s="221" t="s">
        <v>209</v>
      </c>
      <c r="H104" s="222">
        <v>13.440094970703125</v>
      </c>
      <c r="I104" s="223">
        <f t="shared" si="13"/>
        <v>2.9793967763801436E-2</v>
      </c>
      <c r="J104" s="224">
        <f>H104/SUM(Delhi!$Q$6:$V$6)*100000</f>
        <v>155.32900068687667</v>
      </c>
      <c r="AU104" s="122"/>
      <c r="AV104" s="122"/>
      <c r="AW104" s="122"/>
      <c r="AX104" s="122"/>
      <c r="AY104" s="122"/>
      <c r="AZ104" s="122"/>
    </row>
    <row r="105" spans="1:52">
      <c r="A105" s="215">
        <v>8</v>
      </c>
      <c r="B105" s="216" t="s">
        <v>209</v>
      </c>
      <c r="C105" s="217">
        <v>19.349923583984374</v>
      </c>
      <c r="D105" s="218">
        <f t="shared" si="12"/>
        <v>2.1178176956183521E-2</v>
      </c>
      <c r="E105" s="239">
        <f>C105/SUM(Delhi!$I$6:$N$6)*100000</f>
        <v>195.43665806221185</v>
      </c>
      <c r="F105" s="220">
        <v>8</v>
      </c>
      <c r="G105" s="221" t="s">
        <v>205</v>
      </c>
      <c r="H105" s="222">
        <v>12.873930480957032</v>
      </c>
      <c r="I105" s="223">
        <f t="shared" si="13"/>
        <v>2.8538895787504105E-2</v>
      </c>
      <c r="J105" s="224">
        <f>H105/SUM(Delhi!$Q$6:$V$6)*100000</f>
        <v>148.78576088028657</v>
      </c>
      <c r="AU105" s="122"/>
      <c r="AV105" s="122"/>
      <c r="AW105" s="122"/>
      <c r="AX105" s="122"/>
      <c r="AY105" s="122"/>
      <c r="AZ105" s="122"/>
    </row>
    <row r="106" spans="1:52">
      <c r="A106" s="215">
        <v>9</v>
      </c>
      <c r="B106" s="216" t="s">
        <v>206</v>
      </c>
      <c r="C106" s="217">
        <v>16.186371032714845</v>
      </c>
      <c r="D106" s="218">
        <f t="shared" si="12"/>
        <v>1.7715720091680692E-2</v>
      </c>
      <c r="E106" s="239">
        <f>C106/SUM(Delhi!$I$6:$N$6)*100000</f>
        <v>163.48438003171685</v>
      </c>
      <c r="F106" s="220">
        <v>9</v>
      </c>
      <c r="G106" s="221" t="s">
        <v>54</v>
      </c>
      <c r="H106" s="222">
        <v>11.865577331542969</v>
      </c>
      <c r="I106" s="223">
        <f t="shared" si="13"/>
        <v>2.6303581134322119E-2</v>
      </c>
      <c r="J106" s="224">
        <f>H106/SUM(Delhi!$Q$6:$V$6)*100000</f>
        <v>137.13208675228617</v>
      </c>
      <c r="AU106" s="122"/>
      <c r="AV106" s="122"/>
      <c r="AW106" s="122"/>
      <c r="AX106" s="122"/>
      <c r="AY106" s="122"/>
      <c r="AZ106" s="122"/>
    </row>
    <row r="107" spans="1:52" ht="15" thickBot="1">
      <c r="A107" s="225">
        <v>10</v>
      </c>
      <c r="B107" s="226" t="s">
        <v>27</v>
      </c>
      <c r="C107" s="227">
        <v>9.8302278747558596</v>
      </c>
      <c r="D107" s="228">
        <f t="shared" si="12"/>
        <v>1.0759024682841642E-2</v>
      </c>
      <c r="E107" s="240">
        <f>C107/SUM(Delhi!$I$6:$N$6)*100000</f>
        <v>99.28653596453583</v>
      </c>
      <c r="F107" s="230">
        <v>10</v>
      </c>
      <c r="G107" s="231" t="s">
        <v>27</v>
      </c>
      <c r="H107" s="232">
        <v>9.4974394454956048</v>
      </c>
      <c r="I107" s="233">
        <f t="shared" si="13"/>
        <v>2.1053899194504629E-2</v>
      </c>
      <c r="J107" s="234">
        <f>H107/SUM(Delhi!$Q$6:$V$6)*100000</f>
        <v>109.76319597210251</v>
      </c>
      <c r="AU107" s="122"/>
      <c r="AV107" s="122"/>
      <c r="AW107" s="122"/>
      <c r="AX107" s="122"/>
      <c r="AY107" s="122"/>
      <c r="AZ107" s="122"/>
    </row>
    <row r="109" spans="1:52" ht="16.2" thickBot="1">
      <c r="A109" s="138" t="s">
        <v>140</v>
      </c>
      <c r="B109" s="139"/>
      <c r="C109" s="140"/>
      <c r="D109" s="141"/>
      <c r="E109" s="142"/>
      <c r="AU109" s="122"/>
      <c r="AV109" s="122"/>
      <c r="AW109" s="122"/>
      <c r="AX109" s="122"/>
      <c r="AY109" s="122"/>
      <c r="AZ109" s="122"/>
    </row>
    <row r="110" spans="1:52" ht="16.2" thickBot="1">
      <c r="A110" s="285" t="s">
        <v>173</v>
      </c>
      <c r="B110" s="286"/>
      <c r="C110" s="286"/>
      <c r="D110" s="286"/>
      <c r="E110" s="287"/>
      <c r="F110" s="288" t="s">
        <v>174</v>
      </c>
      <c r="G110" s="289"/>
      <c r="H110" s="289"/>
      <c r="I110" s="289"/>
      <c r="J110" s="290"/>
      <c r="AU110" s="122"/>
      <c r="AV110" s="122"/>
      <c r="AW110" s="122"/>
      <c r="AX110" s="122"/>
      <c r="AY110" s="122"/>
      <c r="AZ110" s="122"/>
    </row>
    <row r="111" spans="1:52" ht="29.4" customHeight="1" thickBot="1">
      <c r="A111" s="196" t="s">
        <v>175</v>
      </c>
      <c r="B111" s="197" t="s">
        <v>176</v>
      </c>
      <c r="C111" s="198" t="s">
        <v>197</v>
      </c>
      <c r="D111" s="199" t="s">
        <v>198</v>
      </c>
      <c r="E111" s="200" t="s">
        <v>199</v>
      </c>
      <c r="F111" s="201" t="s">
        <v>175</v>
      </c>
      <c r="G111" s="202" t="s">
        <v>176</v>
      </c>
      <c r="H111" s="203" t="s">
        <v>197</v>
      </c>
      <c r="I111" s="204" t="s">
        <v>198</v>
      </c>
      <c r="J111" s="205" t="s">
        <v>199</v>
      </c>
      <c r="AU111" s="122"/>
      <c r="AV111" s="122"/>
      <c r="AW111" s="122"/>
      <c r="AX111" s="122"/>
      <c r="AY111" s="122"/>
      <c r="AZ111" s="122"/>
    </row>
    <row r="112" spans="1:52">
      <c r="A112" s="206">
        <v>0</v>
      </c>
      <c r="B112" s="207" t="s">
        <v>2</v>
      </c>
      <c r="C112" s="208">
        <v>3792.737163270473</v>
      </c>
      <c r="D112" s="209">
        <f t="shared" ref="D112:D122" si="14">C112/C$112</f>
        <v>1</v>
      </c>
      <c r="E112" s="210">
        <f>C112/SUM(Rajasthan!$I$6:$N$6)*100000</f>
        <v>9713.7064088870538</v>
      </c>
      <c r="F112" s="235">
        <v>0</v>
      </c>
      <c r="G112" s="236" t="s">
        <v>2</v>
      </c>
      <c r="H112" s="237">
        <v>3109.3196377873414</v>
      </c>
      <c r="I112" s="238">
        <f>H112/H$112</f>
        <v>1</v>
      </c>
      <c r="J112" s="214">
        <f>H112/SUM(Rajasthan!$Q$6:$V$6)*100000</f>
        <v>8811.87805712917</v>
      </c>
      <c r="AU112" s="122"/>
      <c r="AV112" s="122"/>
      <c r="AW112" s="122"/>
      <c r="AX112" s="122"/>
      <c r="AY112" s="122"/>
      <c r="AZ112" s="122"/>
    </row>
    <row r="113" spans="1:52">
      <c r="A113" s="215">
        <v>1</v>
      </c>
      <c r="B113" s="216" t="s">
        <v>202</v>
      </c>
      <c r="C113" s="217">
        <v>857.86248828124997</v>
      </c>
      <c r="D113" s="218">
        <f t="shared" si="14"/>
        <v>0.22618558875867795</v>
      </c>
      <c r="E113" s="239">
        <f>C113/SUM(Rajasthan!$I$6:$N$6)*100000</f>
        <v>2197.1004031230614</v>
      </c>
      <c r="F113" s="220">
        <v>1</v>
      </c>
      <c r="G113" s="221" t="s">
        <v>190</v>
      </c>
      <c r="H113" s="222">
        <v>677.65634375000002</v>
      </c>
      <c r="I113" s="223">
        <f t="shared" ref="I113:I122" si="15">H113/H$112</f>
        <v>0.21794360911451188</v>
      </c>
      <c r="J113" s="224">
        <f>H113/SUM(Rajasthan!$Q$6:$V$6)*100000</f>
        <v>1920.4925068477041</v>
      </c>
      <c r="AU113" s="122"/>
      <c r="AV113" s="122"/>
      <c r="AW113" s="122"/>
      <c r="AX113" s="122"/>
      <c r="AY113" s="122"/>
      <c r="AZ113" s="122"/>
    </row>
    <row r="114" spans="1:52">
      <c r="A114" s="215">
        <v>2</v>
      </c>
      <c r="B114" s="216" t="s">
        <v>222</v>
      </c>
      <c r="C114" s="217">
        <v>656.17010986328125</v>
      </c>
      <c r="D114" s="218">
        <f t="shared" si="14"/>
        <v>0.17300700829410137</v>
      </c>
      <c r="E114" s="239">
        <f>C114/SUM(Rajasthan!$I$6:$N$6)*100000</f>
        <v>1680.539285248788</v>
      </c>
      <c r="F114" s="220">
        <v>2</v>
      </c>
      <c r="G114" s="221" t="s">
        <v>202</v>
      </c>
      <c r="H114" s="222">
        <v>657.03141210937497</v>
      </c>
      <c r="I114" s="223">
        <f t="shared" si="15"/>
        <v>0.21131034716550809</v>
      </c>
      <c r="J114" s="224">
        <f>H114/SUM(Rajasthan!$Q$6:$V$6)*100000</f>
        <v>1862.0410114320875</v>
      </c>
      <c r="AU114" s="122"/>
      <c r="AV114" s="122"/>
      <c r="AW114" s="122"/>
      <c r="AX114" s="122"/>
      <c r="AY114" s="122"/>
      <c r="AZ114" s="122"/>
    </row>
    <row r="115" spans="1:52">
      <c r="A115" s="215">
        <v>3</v>
      </c>
      <c r="B115" s="216" t="s">
        <v>214</v>
      </c>
      <c r="C115" s="217">
        <v>479.72788110351564</v>
      </c>
      <c r="D115" s="218">
        <f t="shared" si="14"/>
        <v>0.12648592835519529</v>
      </c>
      <c r="E115" s="239">
        <f>C115/SUM(Rajasthan!$I$6:$N$6)*100000</f>
        <v>1228.647172897889</v>
      </c>
      <c r="F115" s="220">
        <v>3</v>
      </c>
      <c r="G115" s="221" t="s">
        <v>222</v>
      </c>
      <c r="H115" s="222">
        <v>564.41278613281247</v>
      </c>
      <c r="I115" s="223">
        <f t="shared" si="15"/>
        <v>0.18152292201597539</v>
      </c>
      <c r="J115" s="224">
        <f>H115/SUM(Rajasthan!$Q$6:$V$6)*100000</f>
        <v>1599.5578533785433</v>
      </c>
      <c r="AU115" s="122"/>
      <c r="AV115" s="122"/>
      <c r="AW115" s="122"/>
      <c r="AX115" s="122"/>
      <c r="AY115" s="122"/>
      <c r="AZ115" s="122"/>
    </row>
    <row r="116" spans="1:52">
      <c r="A116" s="215">
        <v>4</v>
      </c>
      <c r="B116" s="216" t="s">
        <v>190</v>
      </c>
      <c r="C116" s="217">
        <v>449.89093750000001</v>
      </c>
      <c r="D116" s="218">
        <f t="shared" si="14"/>
        <v>0.11861906536968134</v>
      </c>
      <c r="E116" s="239">
        <f>C116/SUM(Rajasthan!$I$6:$N$6)*100000</f>
        <v>1152.2307754976659</v>
      </c>
      <c r="F116" s="220">
        <v>4</v>
      </c>
      <c r="G116" s="221" t="s">
        <v>214</v>
      </c>
      <c r="H116" s="222">
        <v>255.83050659179688</v>
      </c>
      <c r="I116" s="223">
        <f t="shared" si="15"/>
        <v>8.227861281378307E-2</v>
      </c>
      <c r="J116" s="224">
        <f>H116/SUM(Rajasthan!$Q$6:$V$6)*100000</f>
        <v>725.02910282480195</v>
      </c>
      <c r="AU116" s="122"/>
      <c r="AV116" s="122"/>
      <c r="AW116" s="122"/>
      <c r="AX116" s="122"/>
      <c r="AY116" s="122"/>
      <c r="AZ116" s="122"/>
    </row>
    <row r="117" spans="1:52">
      <c r="A117" s="215">
        <v>5</v>
      </c>
      <c r="B117" s="216" t="s">
        <v>210</v>
      </c>
      <c r="C117" s="217">
        <v>204.794166015625</v>
      </c>
      <c r="D117" s="218">
        <f t="shared" si="14"/>
        <v>5.3996403441526966E-2</v>
      </c>
      <c r="E117" s="219">
        <f>C117/SUM(Rajasthan!$I$6:$N$6)*100000</f>
        <v>524.50521016681137</v>
      </c>
      <c r="F117" s="220">
        <v>5</v>
      </c>
      <c r="G117" s="221" t="s">
        <v>209</v>
      </c>
      <c r="H117" s="222">
        <v>128.06102856445312</v>
      </c>
      <c r="I117" s="223">
        <f t="shared" si="15"/>
        <v>4.1186189740075776E-2</v>
      </c>
      <c r="J117" s="224">
        <f>H117/SUM(Rajasthan!$Q$6:$V$6)*100000</f>
        <v>362.92768162733228</v>
      </c>
      <c r="AU117" s="122"/>
      <c r="AV117" s="122"/>
      <c r="AW117" s="122"/>
      <c r="AX117" s="122"/>
      <c r="AY117" s="122"/>
      <c r="AZ117" s="122"/>
    </row>
    <row r="118" spans="1:52">
      <c r="A118" s="215">
        <v>6</v>
      </c>
      <c r="B118" s="216" t="s">
        <v>79</v>
      </c>
      <c r="C118" s="217">
        <v>145.59384692382812</v>
      </c>
      <c r="D118" s="218">
        <f t="shared" si="14"/>
        <v>3.8387539303747248E-2</v>
      </c>
      <c r="E118" s="239">
        <f>C118/SUM(Rajasthan!$I$6:$N$6)*100000</f>
        <v>372.88528655621326</v>
      </c>
      <c r="F118" s="220">
        <v>6</v>
      </c>
      <c r="G118" s="221" t="s">
        <v>79</v>
      </c>
      <c r="H118" s="222">
        <v>126.59345922851563</v>
      </c>
      <c r="I118" s="223">
        <f t="shared" si="15"/>
        <v>4.0714199238326698E-2</v>
      </c>
      <c r="J118" s="224">
        <f>H118/SUM(Rajasthan!$Q$6:$V$6)*100000</f>
        <v>358.7685588817962</v>
      </c>
      <c r="AU118" s="122"/>
      <c r="AV118" s="122"/>
      <c r="AW118" s="122"/>
      <c r="AX118" s="122"/>
      <c r="AY118" s="122"/>
      <c r="AZ118" s="122"/>
    </row>
    <row r="119" spans="1:52">
      <c r="A119" s="215">
        <v>7</v>
      </c>
      <c r="B119" s="216" t="s">
        <v>54</v>
      </c>
      <c r="C119" s="217">
        <v>120.81237158203125</v>
      </c>
      <c r="D119" s="218">
        <f t="shared" si="14"/>
        <v>3.1853610303397582E-2</v>
      </c>
      <c r="E119" s="239">
        <f>C119/SUM(Rajasthan!$I$6:$N$6)*100000</f>
        <v>309.41661855030378</v>
      </c>
      <c r="F119" s="220">
        <v>7</v>
      </c>
      <c r="G119" s="221" t="s">
        <v>54</v>
      </c>
      <c r="H119" s="222">
        <v>81.7816533203125</v>
      </c>
      <c r="I119" s="223">
        <f t="shared" si="15"/>
        <v>2.6302105555963386E-2</v>
      </c>
      <c r="J119" s="224">
        <f>H119/SUM(Rajasthan!$Q$6:$V$6)*100000</f>
        <v>231.77094680488898</v>
      </c>
      <c r="AU119" s="122"/>
      <c r="AV119" s="122"/>
      <c r="AW119" s="122"/>
      <c r="AX119" s="122"/>
      <c r="AY119" s="122"/>
      <c r="AZ119" s="122"/>
    </row>
    <row r="120" spans="1:52">
      <c r="A120" s="215">
        <v>8</v>
      </c>
      <c r="B120" s="216" t="s">
        <v>209</v>
      </c>
      <c r="C120" s="217">
        <v>87.882393554687496</v>
      </c>
      <c r="D120" s="218">
        <f t="shared" si="14"/>
        <v>2.3171232218714203E-2</v>
      </c>
      <c r="E120" s="239">
        <f>C120/SUM(Rajasthan!$I$6:$N$6)*100000</f>
        <v>225.07854690473434</v>
      </c>
      <c r="F120" s="220">
        <v>8</v>
      </c>
      <c r="G120" s="221" t="s">
        <v>220</v>
      </c>
      <c r="H120" s="222">
        <v>77.26510888671875</v>
      </c>
      <c r="I120" s="223">
        <f t="shared" si="15"/>
        <v>2.4849522689054337E-2</v>
      </c>
      <c r="J120" s="224">
        <f>H120/SUM(Rajasthan!$Q$6:$V$6)*100000</f>
        <v>218.97096371381133</v>
      </c>
      <c r="AU120" s="122"/>
      <c r="AV120" s="122"/>
      <c r="AW120" s="122"/>
      <c r="AX120" s="122"/>
      <c r="AY120" s="122"/>
      <c r="AZ120" s="122"/>
    </row>
    <row r="121" spans="1:52">
      <c r="A121" s="215">
        <v>9</v>
      </c>
      <c r="B121" s="216" t="s">
        <v>206</v>
      </c>
      <c r="C121" s="217">
        <v>84.748052978515631</v>
      </c>
      <c r="D121" s="218">
        <f t="shared" si="14"/>
        <v>2.2344826264058194E-2</v>
      </c>
      <c r="E121" s="239">
        <f>C121/SUM(Rajasthan!$I$6:$N$6)*100000</f>
        <v>217.05108208664981</v>
      </c>
      <c r="F121" s="220">
        <v>9</v>
      </c>
      <c r="G121" s="221" t="s">
        <v>206</v>
      </c>
      <c r="H121" s="222">
        <v>59.156180175781252</v>
      </c>
      <c r="I121" s="223">
        <f t="shared" si="15"/>
        <v>1.9025441918823778E-2</v>
      </c>
      <c r="J121" s="224">
        <f>H121/SUM(Rajasthan!$Q$6:$V$6)*100000</f>
        <v>167.64987417166876</v>
      </c>
      <c r="AU121" s="122"/>
      <c r="AV121" s="122"/>
      <c r="AW121" s="122"/>
      <c r="AX121" s="122"/>
      <c r="AY121" s="122"/>
      <c r="AZ121" s="122"/>
    </row>
    <row r="122" spans="1:52" ht="15" thickBot="1">
      <c r="A122" s="225">
        <v>10</v>
      </c>
      <c r="B122" s="226" t="s">
        <v>118</v>
      </c>
      <c r="C122" s="227">
        <v>77.171051391601566</v>
      </c>
      <c r="D122" s="228">
        <f t="shared" si="14"/>
        <v>2.0347060202046022E-2</v>
      </c>
      <c r="E122" s="240">
        <f>C122/SUM(Rajasthan!$I$6:$N$6)*100000</f>
        <v>197.64536908662512</v>
      </c>
      <c r="F122" s="230">
        <v>10</v>
      </c>
      <c r="G122" s="231" t="s">
        <v>205</v>
      </c>
      <c r="H122" s="232">
        <v>58.634808654785154</v>
      </c>
      <c r="I122" s="233">
        <f t="shared" si="15"/>
        <v>1.8857761660203885E-2</v>
      </c>
      <c r="J122" s="234">
        <f>H122/SUM(Rajasthan!$Q$6:$V$6)*100000</f>
        <v>166.17229618012234</v>
      </c>
      <c r="AU122" s="122"/>
      <c r="AV122" s="122"/>
      <c r="AW122" s="122"/>
      <c r="AX122" s="122"/>
      <c r="AY122" s="122"/>
      <c r="AZ122" s="122"/>
    </row>
    <row r="124" spans="1:52" ht="16.2" thickBot="1">
      <c r="A124" s="138" t="s">
        <v>141</v>
      </c>
      <c r="B124" s="139"/>
      <c r="C124" s="140"/>
      <c r="D124" s="141"/>
      <c r="E124" s="142"/>
      <c r="AU124" s="122"/>
      <c r="AV124" s="122"/>
      <c r="AW124" s="122"/>
      <c r="AX124" s="122"/>
      <c r="AY124" s="122"/>
      <c r="AZ124" s="122"/>
    </row>
    <row r="125" spans="1:52" ht="16.2" thickBot="1">
      <c r="A125" s="285" t="s">
        <v>173</v>
      </c>
      <c r="B125" s="286"/>
      <c r="C125" s="286"/>
      <c r="D125" s="286"/>
      <c r="E125" s="287"/>
      <c r="F125" s="288" t="s">
        <v>174</v>
      </c>
      <c r="G125" s="289"/>
      <c r="H125" s="289"/>
      <c r="I125" s="289"/>
      <c r="J125" s="290"/>
      <c r="AU125" s="122"/>
      <c r="AV125" s="122"/>
      <c r="AW125" s="122"/>
      <c r="AX125" s="122"/>
      <c r="AY125" s="122"/>
      <c r="AZ125" s="122"/>
    </row>
    <row r="126" spans="1:52" ht="29.4" customHeight="1" thickBot="1">
      <c r="A126" s="196" t="s">
        <v>175</v>
      </c>
      <c r="B126" s="197" t="s">
        <v>176</v>
      </c>
      <c r="C126" s="198" t="s">
        <v>197</v>
      </c>
      <c r="D126" s="199" t="s">
        <v>198</v>
      </c>
      <c r="E126" s="200" t="s">
        <v>199</v>
      </c>
      <c r="F126" s="201" t="s">
        <v>175</v>
      </c>
      <c r="G126" s="202" t="s">
        <v>176</v>
      </c>
      <c r="H126" s="203" t="s">
        <v>197</v>
      </c>
      <c r="I126" s="204" t="s">
        <v>198</v>
      </c>
      <c r="J126" s="205" t="s">
        <v>199</v>
      </c>
      <c r="AU126" s="122"/>
      <c r="AV126" s="122"/>
      <c r="AW126" s="122"/>
      <c r="AX126" s="122"/>
      <c r="AY126" s="122"/>
      <c r="AZ126" s="122"/>
    </row>
    <row r="127" spans="1:52">
      <c r="A127" s="206">
        <v>0</v>
      </c>
      <c r="B127" s="207" t="s">
        <v>2</v>
      </c>
      <c r="C127" s="208">
        <v>12404.226380014417</v>
      </c>
      <c r="D127" s="209">
        <f t="shared" ref="D127:D137" si="16">C127/C$127</f>
        <v>1</v>
      </c>
      <c r="E127" s="210">
        <f>C127/SUM('Uttar Pradesh'!$I$6:$N$6)*100000</f>
        <v>11039.403704386055</v>
      </c>
      <c r="F127" s="235">
        <v>0</v>
      </c>
      <c r="G127" s="236" t="s">
        <v>2</v>
      </c>
      <c r="H127" s="237">
        <v>14831.175949056626</v>
      </c>
      <c r="I127" s="238">
        <f>H127/H$127</f>
        <v>1</v>
      </c>
      <c r="J127" s="214">
        <f>H127/SUM('Uttar Pradesh'!$Q$6:$V$6)*100000</f>
        <v>14640.030152178329</v>
      </c>
      <c r="AU127" s="122"/>
      <c r="AV127" s="122"/>
      <c r="AW127" s="122"/>
      <c r="AX127" s="122"/>
      <c r="AY127" s="122"/>
      <c r="AZ127" s="122"/>
    </row>
    <row r="128" spans="1:52">
      <c r="A128" s="215">
        <v>1</v>
      </c>
      <c r="B128" s="216" t="s">
        <v>222</v>
      </c>
      <c r="C128" s="217">
        <v>4612.8879648437496</v>
      </c>
      <c r="D128" s="218">
        <f t="shared" si="16"/>
        <v>0.37188034332201442</v>
      </c>
      <c r="E128" s="239">
        <f>C128/SUM('Uttar Pradesh'!$I$6:$N$6)*100000</f>
        <v>4105.3372396574041</v>
      </c>
      <c r="F128" s="220">
        <v>1</v>
      </c>
      <c r="G128" s="221" t="s">
        <v>222</v>
      </c>
      <c r="H128" s="222">
        <v>3806.8247421874999</v>
      </c>
      <c r="I128" s="223">
        <f t="shared" ref="I128:I137" si="17">H128/H$127</f>
        <v>0.25667720181214915</v>
      </c>
      <c r="J128" s="224">
        <f>H128/SUM('Uttar Pradesh'!$Q$6:$V$6)*100000</f>
        <v>3757.7619739066254</v>
      </c>
      <c r="AU128" s="122"/>
      <c r="AV128" s="122"/>
      <c r="AW128" s="122"/>
      <c r="AX128" s="122"/>
      <c r="AY128" s="122"/>
      <c r="AZ128" s="122"/>
    </row>
    <row r="129" spans="1:52">
      <c r="A129" s="215">
        <v>2</v>
      </c>
      <c r="B129" s="216" t="s">
        <v>202</v>
      </c>
      <c r="C129" s="217">
        <v>1806.67737109375</v>
      </c>
      <c r="D129" s="218">
        <f t="shared" si="16"/>
        <v>0.1456501450186892</v>
      </c>
      <c r="E129" s="239">
        <f>C129/SUM('Uttar Pradesh'!$I$6:$N$6)*100000</f>
        <v>1607.8907504636838</v>
      </c>
      <c r="F129" s="220">
        <v>2</v>
      </c>
      <c r="G129" s="221" t="s">
        <v>190</v>
      </c>
      <c r="H129" s="222">
        <v>2822.3093867187499</v>
      </c>
      <c r="I129" s="223">
        <f t="shared" si="17"/>
        <v>0.19029572546459272</v>
      </c>
      <c r="J129" s="224">
        <f>H129/SUM('Uttar Pradesh'!$Q$6:$V$6)*100000</f>
        <v>2785.9351586322864</v>
      </c>
      <c r="AU129" s="122"/>
      <c r="AV129" s="122"/>
      <c r="AW129" s="122"/>
      <c r="AX129" s="122"/>
      <c r="AY129" s="122"/>
      <c r="AZ129" s="122"/>
    </row>
    <row r="130" spans="1:52">
      <c r="A130" s="215">
        <v>3</v>
      </c>
      <c r="B130" s="216" t="s">
        <v>214</v>
      </c>
      <c r="C130" s="217">
        <v>1338.6026875</v>
      </c>
      <c r="D130" s="218">
        <f t="shared" si="16"/>
        <v>0.10791504818524959</v>
      </c>
      <c r="E130" s="239">
        <f>C130/SUM('Uttar Pradesh'!$I$6:$N$6)*100000</f>
        <v>1191.3177826952442</v>
      </c>
      <c r="F130" s="220">
        <v>3</v>
      </c>
      <c r="G130" s="221" t="s">
        <v>210</v>
      </c>
      <c r="H130" s="222">
        <v>1922.7443593749999</v>
      </c>
      <c r="I130" s="223">
        <f t="shared" si="17"/>
        <v>0.12964207059368754</v>
      </c>
      <c r="J130" s="224">
        <f>H130/SUM('Uttar Pradesh'!$Q$6:$V$6)*100000</f>
        <v>1897.9638224824171</v>
      </c>
      <c r="AU130" s="122"/>
      <c r="AV130" s="122"/>
      <c r="AW130" s="122"/>
      <c r="AX130" s="122"/>
      <c r="AY130" s="122"/>
      <c r="AZ130" s="122"/>
    </row>
    <row r="131" spans="1:52">
      <c r="A131" s="215">
        <v>4</v>
      </c>
      <c r="B131" s="216" t="s">
        <v>79</v>
      </c>
      <c r="C131" s="217">
        <v>622.06705566406254</v>
      </c>
      <c r="D131" s="218">
        <f t="shared" si="16"/>
        <v>5.0149605191528238E-2</v>
      </c>
      <c r="E131" s="239">
        <f>C131/SUM('Uttar Pradesh'!$I$6:$N$6)*100000</f>
        <v>553.62173732485496</v>
      </c>
      <c r="F131" s="220">
        <v>4</v>
      </c>
      <c r="G131" s="221" t="s">
        <v>202</v>
      </c>
      <c r="H131" s="222">
        <v>1445.1102578125001</v>
      </c>
      <c r="I131" s="223">
        <f t="shared" si="17"/>
        <v>9.7437334893489685E-2</v>
      </c>
      <c r="J131" s="224">
        <f>H131/SUM('Uttar Pradesh'!$Q$6:$V$6)*100000</f>
        <v>1426.4855207885864</v>
      </c>
      <c r="AU131" s="122"/>
      <c r="AV131" s="122"/>
      <c r="AW131" s="122"/>
      <c r="AX131" s="122"/>
      <c r="AY131" s="122"/>
      <c r="AZ131" s="122"/>
    </row>
    <row r="132" spans="1:52">
      <c r="A132" s="215">
        <v>5</v>
      </c>
      <c r="B132" s="216" t="s">
        <v>209</v>
      </c>
      <c r="C132" s="217">
        <v>496.01276953125</v>
      </c>
      <c r="D132" s="218">
        <f t="shared" si="16"/>
        <v>3.9987400611328855E-2</v>
      </c>
      <c r="E132" s="239">
        <f>C132/SUM('Uttar Pradesh'!$I$6:$N$6)*100000</f>
        <v>441.43705843747301</v>
      </c>
      <c r="F132" s="220">
        <v>5</v>
      </c>
      <c r="G132" s="221" t="s">
        <v>79</v>
      </c>
      <c r="H132" s="222">
        <v>678.42158642578124</v>
      </c>
      <c r="I132" s="223">
        <f t="shared" si="17"/>
        <v>4.5742939653341107E-2</v>
      </c>
      <c r="J132" s="224">
        <f>H132/SUM('Uttar Pradesh'!$Q$6:$V$6)*100000</f>
        <v>669.67801577418754</v>
      </c>
      <c r="AU132" s="122"/>
      <c r="AV132" s="122"/>
      <c r="AW132" s="122"/>
      <c r="AX132" s="122"/>
      <c r="AY132" s="122"/>
      <c r="AZ132" s="122"/>
    </row>
    <row r="133" spans="1:52">
      <c r="A133" s="215">
        <v>6</v>
      </c>
      <c r="B133" s="216" t="s">
        <v>190</v>
      </c>
      <c r="C133" s="217">
        <v>467.22635546875</v>
      </c>
      <c r="D133" s="218">
        <f t="shared" si="16"/>
        <v>3.7666706584905695E-2</v>
      </c>
      <c r="E133" s="239">
        <f>C133/SUM('Uttar Pradesh'!$I$6:$N$6)*100000</f>
        <v>415.81798020543056</v>
      </c>
      <c r="F133" s="220">
        <v>6</v>
      </c>
      <c r="G133" s="221" t="s">
        <v>214</v>
      </c>
      <c r="H133" s="222">
        <v>638.33307666015628</v>
      </c>
      <c r="I133" s="223">
        <f t="shared" si="17"/>
        <v>4.3039950362180085E-2</v>
      </c>
      <c r="J133" s="224">
        <f>H133/SUM('Uttar Pradesh'!$Q$6:$V$6)*100000</f>
        <v>630.10617105057497</v>
      </c>
      <c r="AU133" s="122"/>
      <c r="AV133" s="122"/>
      <c r="AW133" s="122"/>
      <c r="AX133" s="122"/>
      <c r="AY133" s="122"/>
      <c r="AZ133" s="122"/>
    </row>
    <row r="134" spans="1:52">
      <c r="A134" s="215">
        <v>7</v>
      </c>
      <c r="B134" s="216" t="s">
        <v>216</v>
      </c>
      <c r="C134" s="217">
        <v>251.95092431640626</v>
      </c>
      <c r="D134" s="218">
        <f t="shared" si="16"/>
        <v>2.0311699947878039E-2</v>
      </c>
      <c r="E134" s="239">
        <f>C134/SUM('Uttar Pradesh'!$I$6:$N$6)*100000</f>
        <v>224.22905564698291</v>
      </c>
      <c r="F134" s="220">
        <v>7</v>
      </c>
      <c r="G134" s="221" t="s">
        <v>209</v>
      </c>
      <c r="H134" s="222">
        <v>441.135408203125</v>
      </c>
      <c r="I134" s="223">
        <f t="shared" si="17"/>
        <v>2.974379170730454E-2</v>
      </c>
      <c r="J134" s="224">
        <f>H134/SUM('Uttar Pradesh'!$Q$6:$V$6)*100000</f>
        <v>435.45000743505022</v>
      </c>
      <c r="AU134" s="122"/>
      <c r="AV134" s="122"/>
      <c r="AW134" s="122"/>
      <c r="AX134" s="122"/>
      <c r="AY134" s="122"/>
      <c r="AZ134" s="122"/>
    </row>
    <row r="135" spans="1:52">
      <c r="A135" s="215">
        <v>8</v>
      </c>
      <c r="B135" s="216" t="s">
        <v>206</v>
      </c>
      <c r="C135" s="217">
        <v>244.63384375000001</v>
      </c>
      <c r="D135" s="218">
        <f t="shared" si="16"/>
        <v>1.9721813860488064E-2</v>
      </c>
      <c r="E135" s="239">
        <f>C135/SUM('Uttar Pradesh'!$I$6:$N$6)*100000</f>
        <v>217.71706498868417</v>
      </c>
      <c r="F135" s="220">
        <v>8</v>
      </c>
      <c r="G135" s="221" t="s">
        <v>220</v>
      </c>
      <c r="H135" s="222">
        <v>420.37290644836423</v>
      </c>
      <c r="I135" s="223">
        <f t="shared" si="17"/>
        <v>2.8343868880815422E-2</v>
      </c>
      <c r="J135" s="224">
        <f>H135/SUM('Uttar Pradesh'!$Q$6:$V$6)*100000</f>
        <v>414.95509504452679</v>
      </c>
      <c r="AU135" s="122"/>
      <c r="AV135" s="122"/>
      <c r="AW135" s="122"/>
      <c r="AX135" s="122"/>
      <c r="AY135" s="122"/>
      <c r="AZ135" s="122"/>
    </row>
    <row r="136" spans="1:52">
      <c r="A136" s="215">
        <v>9</v>
      </c>
      <c r="B136" s="216" t="s">
        <v>225</v>
      </c>
      <c r="C136" s="217">
        <v>244.08032241821289</v>
      </c>
      <c r="D136" s="218">
        <f t="shared" si="16"/>
        <v>1.9677190252789405E-2</v>
      </c>
      <c r="E136" s="239">
        <f>C136/SUM('Uttar Pradesh'!$I$6:$N$6)*100000</f>
        <v>217.22444696855254</v>
      </c>
      <c r="F136" s="220">
        <v>9</v>
      </c>
      <c r="G136" s="221" t="s">
        <v>27</v>
      </c>
      <c r="H136" s="222">
        <v>346.37337890625003</v>
      </c>
      <c r="I136" s="223">
        <f t="shared" si="17"/>
        <v>2.3354411012046685E-2</v>
      </c>
      <c r="J136" s="224">
        <f>H136/SUM('Uttar Pradesh'!$Q$6:$V$6)*100000</f>
        <v>341.90928140272905</v>
      </c>
      <c r="AU136" s="122"/>
      <c r="AV136" s="122"/>
      <c r="AW136" s="122"/>
      <c r="AX136" s="122"/>
      <c r="AY136" s="122"/>
      <c r="AZ136" s="122"/>
    </row>
    <row r="137" spans="1:52" ht="15" thickBot="1">
      <c r="A137" s="225">
        <v>10</v>
      </c>
      <c r="B137" s="226" t="s">
        <v>205</v>
      </c>
      <c r="C137" s="227">
        <v>229.34995605468751</v>
      </c>
      <c r="D137" s="228">
        <f t="shared" si="16"/>
        <v>1.8489662235140612E-2</v>
      </c>
      <c r="E137" s="240">
        <f>C137/SUM('Uttar Pradesh'!$I$6:$N$6)*100000</f>
        <v>204.11484577145825</v>
      </c>
      <c r="F137" s="230">
        <v>10</v>
      </c>
      <c r="G137" s="231" t="s">
        <v>205</v>
      </c>
      <c r="H137" s="232">
        <v>296.131931640625</v>
      </c>
      <c r="I137" s="233">
        <f t="shared" si="17"/>
        <v>1.996685445967359E-2</v>
      </c>
      <c r="J137" s="234">
        <f>H137/SUM('Uttar Pradesh'!$Q$6:$V$6)*100000</f>
        <v>292.3153513337777</v>
      </c>
      <c r="AU137" s="122"/>
      <c r="AV137" s="122"/>
      <c r="AW137" s="122"/>
      <c r="AX137" s="122"/>
      <c r="AY137" s="122"/>
      <c r="AZ137" s="122"/>
    </row>
    <row r="139" spans="1:52" ht="16.2" thickBot="1">
      <c r="A139" s="138" t="s">
        <v>142</v>
      </c>
      <c r="B139" s="139"/>
      <c r="C139" s="140"/>
      <c r="D139" s="141"/>
      <c r="E139" s="142"/>
      <c r="AU139" s="122"/>
      <c r="AV139" s="122"/>
      <c r="AW139" s="122"/>
      <c r="AX139" s="122"/>
      <c r="AY139" s="122"/>
      <c r="AZ139" s="122"/>
    </row>
    <row r="140" spans="1:52" ht="16.2" thickBot="1">
      <c r="A140" s="285" t="s">
        <v>173</v>
      </c>
      <c r="B140" s="286"/>
      <c r="C140" s="286"/>
      <c r="D140" s="286"/>
      <c r="E140" s="287"/>
      <c r="F140" s="288" t="s">
        <v>174</v>
      </c>
      <c r="G140" s="289"/>
      <c r="H140" s="289"/>
      <c r="I140" s="289"/>
      <c r="J140" s="290"/>
      <c r="AU140" s="122"/>
      <c r="AV140" s="122"/>
      <c r="AW140" s="122"/>
      <c r="AX140" s="122"/>
      <c r="AY140" s="122"/>
      <c r="AZ140" s="122"/>
    </row>
    <row r="141" spans="1:52" ht="29.4" customHeight="1" thickBot="1">
      <c r="A141" s="196" t="s">
        <v>175</v>
      </c>
      <c r="B141" s="197" t="s">
        <v>176</v>
      </c>
      <c r="C141" s="198" t="s">
        <v>197</v>
      </c>
      <c r="D141" s="199" t="s">
        <v>198</v>
      </c>
      <c r="E141" s="200" t="s">
        <v>199</v>
      </c>
      <c r="F141" s="201" t="s">
        <v>175</v>
      </c>
      <c r="G141" s="202" t="s">
        <v>176</v>
      </c>
      <c r="H141" s="203" t="s">
        <v>197</v>
      </c>
      <c r="I141" s="204" t="s">
        <v>198</v>
      </c>
      <c r="J141" s="205" t="s">
        <v>199</v>
      </c>
      <c r="AU141" s="122"/>
      <c r="AV141" s="122"/>
      <c r="AW141" s="122"/>
      <c r="AX141" s="122"/>
      <c r="AY141" s="122"/>
      <c r="AZ141" s="122"/>
    </row>
    <row r="142" spans="1:52">
      <c r="A142" s="206">
        <v>0</v>
      </c>
      <c r="B142" s="207" t="s">
        <v>2</v>
      </c>
      <c r="C142" s="208">
        <v>4072.6364824957836</v>
      </c>
      <c r="D142" s="209">
        <f t="shared" ref="D142:D152" si="18">C142/C$142</f>
        <v>1</v>
      </c>
      <c r="E142" s="210">
        <f>C142/SUM(Bihar!$I$6:$N$6)*100000</f>
        <v>6705.4364547795885</v>
      </c>
      <c r="F142" s="235">
        <v>0</v>
      </c>
      <c r="G142" s="236" t="s">
        <v>2</v>
      </c>
      <c r="H142" s="237">
        <v>4116.7149656023976</v>
      </c>
      <c r="I142" s="238">
        <f>H142/H$142</f>
        <v>1</v>
      </c>
      <c r="J142" s="214">
        <f>H142/SUM(Bihar!$Q$6:$V$6)*100000</f>
        <v>7536.4655827642737</v>
      </c>
      <c r="AU142" s="122"/>
      <c r="AV142" s="122"/>
      <c r="AW142" s="122"/>
      <c r="AX142" s="122"/>
      <c r="AY142" s="122"/>
      <c r="AZ142" s="122"/>
    </row>
    <row r="143" spans="1:52">
      <c r="A143" s="215">
        <v>1</v>
      </c>
      <c r="B143" s="216" t="s">
        <v>222</v>
      </c>
      <c r="C143" s="217">
        <v>1223.6422363281249</v>
      </c>
      <c r="D143" s="218">
        <f t="shared" si="18"/>
        <v>0.30045456833364498</v>
      </c>
      <c r="E143" s="239">
        <f>C143/SUM(Bihar!$I$6:$N$6)*100000</f>
        <v>2014.679015509488</v>
      </c>
      <c r="F143" s="220">
        <v>1</v>
      </c>
      <c r="G143" s="221" t="s">
        <v>190</v>
      </c>
      <c r="H143" s="222">
        <v>875.25012500000003</v>
      </c>
      <c r="I143" s="223">
        <f t="shared" ref="I143:I152" si="19">H143/H$142</f>
        <v>0.21260887195573058</v>
      </c>
      <c r="J143" s="224">
        <f>H143/SUM(Bihar!$Q$6:$V$6)*100000</f>
        <v>1602.3194460847001</v>
      </c>
      <c r="AU143" s="122"/>
      <c r="AV143" s="122"/>
      <c r="AW143" s="122"/>
      <c r="AX143" s="122"/>
      <c r="AY143" s="122"/>
      <c r="AZ143" s="122"/>
    </row>
    <row r="144" spans="1:52">
      <c r="A144" s="215">
        <v>2</v>
      </c>
      <c r="B144" s="216" t="s">
        <v>202</v>
      </c>
      <c r="C144" s="217">
        <v>537.87734960937496</v>
      </c>
      <c r="D144" s="218">
        <f t="shared" si="18"/>
        <v>0.13207104339441417</v>
      </c>
      <c r="E144" s="239">
        <f>C144/SUM(Bihar!$I$6:$N$6)*100000</f>
        <v>885.59398899768178</v>
      </c>
      <c r="F144" s="220">
        <v>2</v>
      </c>
      <c r="G144" s="221" t="s">
        <v>222</v>
      </c>
      <c r="H144" s="222">
        <v>814.66463671874999</v>
      </c>
      <c r="I144" s="223">
        <f t="shared" si="19"/>
        <v>0.19789192196344843</v>
      </c>
      <c r="J144" s="224">
        <f>H144/SUM(Bihar!$Q$6:$V$6)*100000</f>
        <v>1491.4056589846027</v>
      </c>
      <c r="AU144" s="122"/>
      <c r="AV144" s="122"/>
      <c r="AW144" s="122"/>
      <c r="AX144" s="122"/>
      <c r="AY144" s="122"/>
      <c r="AZ144" s="122"/>
    </row>
    <row r="145" spans="1:52">
      <c r="A145" s="215">
        <v>3</v>
      </c>
      <c r="B145" s="216" t="s">
        <v>210</v>
      </c>
      <c r="C145" s="217">
        <v>323.20977734374998</v>
      </c>
      <c r="D145" s="218">
        <f t="shared" si="18"/>
        <v>7.9361312685997776E-2</v>
      </c>
      <c r="E145" s="239">
        <f>C145/SUM(Bihar!$I$6:$N$6)*100000</f>
        <v>532.15223918385129</v>
      </c>
      <c r="F145" s="220">
        <v>3</v>
      </c>
      <c r="G145" s="221" t="s">
        <v>202</v>
      </c>
      <c r="H145" s="222">
        <v>425.473404296875</v>
      </c>
      <c r="I145" s="223">
        <f t="shared" si="19"/>
        <v>0.10335265080336103</v>
      </c>
      <c r="J145" s="224">
        <f>H145/SUM(Bihar!$Q$6:$V$6)*100000</f>
        <v>778.91369566698484</v>
      </c>
      <c r="AU145" s="122"/>
      <c r="AV145" s="122"/>
      <c r="AW145" s="122"/>
      <c r="AX145" s="122"/>
      <c r="AY145" s="122"/>
      <c r="AZ145" s="122"/>
    </row>
    <row r="146" spans="1:52">
      <c r="A146" s="215">
        <v>4</v>
      </c>
      <c r="B146" s="216" t="s">
        <v>214</v>
      </c>
      <c r="C146" s="217">
        <v>271.92367626953126</v>
      </c>
      <c r="D146" s="218">
        <f t="shared" si="18"/>
        <v>6.6768462502916931E-2</v>
      </c>
      <c r="E146" s="239">
        <f>C146/SUM(Bihar!$I$6:$N$6)*100000</f>
        <v>447.71168249664328</v>
      </c>
      <c r="F146" s="220">
        <v>4</v>
      </c>
      <c r="G146" s="221" t="s">
        <v>214</v>
      </c>
      <c r="H146" s="222">
        <v>405.46326367187498</v>
      </c>
      <c r="I146" s="223">
        <f t="shared" si="19"/>
        <v>9.8491944926904523E-2</v>
      </c>
      <c r="J146" s="224">
        <f>H146/SUM(Bihar!$Q$6:$V$6)*100000</f>
        <v>742.28115312113027</v>
      </c>
      <c r="AU146" s="122"/>
      <c r="AV146" s="122"/>
      <c r="AW146" s="122"/>
      <c r="AX146" s="122"/>
      <c r="AY146" s="122"/>
      <c r="AZ146" s="122"/>
    </row>
    <row r="147" spans="1:52">
      <c r="A147" s="215">
        <v>5</v>
      </c>
      <c r="B147" s="216" t="s">
        <v>206</v>
      </c>
      <c r="C147" s="217">
        <v>229.95406542968749</v>
      </c>
      <c r="D147" s="218">
        <f t="shared" si="18"/>
        <v>5.64631943995079E-2</v>
      </c>
      <c r="E147" s="239">
        <f>C147/SUM(Bihar!$I$6:$N$6)*100000</f>
        <v>378.61036207976701</v>
      </c>
      <c r="F147" s="220">
        <v>5</v>
      </c>
      <c r="G147" s="221" t="s">
        <v>79</v>
      </c>
      <c r="H147" s="222">
        <v>294.37319628906249</v>
      </c>
      <c r="I147" s="223">
        <f t="shared" si="19"/>
        <v>7.1506820061317256E-2</v>
      </c>
      <c r="J147" s="224">
        <f>H147/SUM(Bihar!$Q$6:$V$6)*100000</f>
        <v>538.90868832503543</v>
      </c>
      <c r="AU147" s="122"/>
      <c r="AV147" s="122"/>
      <c r="AW147" s="122"/>
      <c r="AX147" s="122"/>
      <c r="AY147" s="122"/>
      <c r="AZ147" s="122"/>
    </row>
    <row r="148" spans="1:52">
      <c r="A148" s="215">
        <v>6</v>
      </c>
      <c r="B148" s="216" t="s">
        <v>79</v>
      </c>
      <c r="C148" s="217">
        <v>194.57431591796876</v>
      </c>
      <c r="D148" s="218">
        <f t="shared" si="18"/>
        <v>4.7776008675031602E-2</v>
      </c>
      <c r="E148" s="239">
        <f>C148/SUM(Bihar!$I$6:$N$6)*100000</f>
        <v>320.35899023342279</v>
      </c>
      <c r="F148" s="220">
        <v>6</v>
      </c>
      <c r="G148" s="221" t="s">
        <v>220</v>
      </c>
      <c r="H148" s="222">
        <v>162.44365625</v>
      </c>
      <c r="I148" s="223">
        <f t="shared" si="19"/>
        <v>3.9459534509266099E-2</v>
      </c>
      <c r="J148" s="224">
        <f>H148/SUM(Bihar!$Q$6:$V$6)*100000</f>
        <v>297.38542374098313</v>
      </c>
      <c r="AU148" s="122"/>
      <c r="AV148" s="122"/>
      <c r="AW148" s="122"/>
      <c r="AX148" s="122"/>
      <c r="AY148" s="122"/>
      <c r="AZ148" s="122"/>
    </row>
    <row r="149" spans="1:52">
      <c r="A149" s="215">
        <v>7</v>
      </c>
      <c r="B149" s="216" t="s">
        <v>216</v>
      </c>
      <c r="C149" s="217">
        <v>157.96474609374999</v>
      </c>
      <c r="D149" s="218">
        <f t="shared" si="18"/>
        <v>3.8786851410059164E-2</v>
      </c>
      <c r="E149" s="239">
        <f>C149/SUM(Bihar!$I$6:$N$6)*100000</f>
        <v>260.08276741112985</v>
      </c>
      <c r="F149" s="220">
        <v>7</v>
      </c>
      <c r="G149" s="221" t="s">
        <v>206</v>
      </c>
      <c r="H149" s="222">
        <v>158.7491484375</v>
      </c>
      <c r="I149" s="223">
        <f t="shared" si="19"/>
        <v>3.8562093748035403E-2</v>
      </c>
      <c r="J149" s="224">
        <f>H149/SUM(Bihar!$Q$6:$V$6)*100000</f>
        <v>290.62189233139821</v>
      </c>
      <c r="AU149" s="122"/>
      <c r="AV149" s="122"/>
      <c r="AW149" s="122"/>
      <c r="AX149" s="122"/>
      <c r="AY149" s="122"/>
      <c r="AZ149" s="122"/>
    </row>
    <row r="150" spans="1:52">
      <c r="A150" s="215">
        <v>8</v>
      </c>
      <c r="B150" s="216" t="s">
        <v>27</v>
      </c>
      <c r="C150" s="217">
        <v>147.68879833984374</v>
      </c>
      <c r="D150" s="218">
        <f t="shared" si="18"/>
        <v>3.6263682991254216E-2</v>
      </c>
      <c r="E150" s="239">
        <f>C150/SUM(Bihar!$I$6:$N$6)*100000</f>
        <v>243.16382191412654</v>
      </c>
      <c r="F150" s="220">
        <v>8</v>
      </c>
      <c r="G150" s="221" t="s">
        <v>27</v>
      </c>
      <c r="H150" s="222">
        <v>124.6903994140625</v>
      </c>
      <c r="I150" s="223">
        <f t="shared" si="19"/>
        <v>3.0288810485040854E-2</v>
      </c>
      <c r="J150" s="224">
        <f>H150/SUM(Bihar!$Q$6:$V$6)*100000</f>
        <v>228.27057776338006</v>
      </c>
      <c r="AU150" s="122"/>
      <c r="AV150" s="122"/>
      <c r="AW150" s="122"/>
      <c r="AX150" s="122"/>
      <c r="AY150" s="122"/>
      <c r="AZ150" s="122"/>
    </row>
    <row r="151" spans="1:52">
      <c r="A151" s="215">
        <v>9</v>
      </c>
      <c r="B151" s="216" t="s">
        <v>209</v>
      </c>
      <c r="C151" s="217">
        <v>142.220666015625</v>
      </c>
      <c r="D151" s="218">
        <f t="shared" si="18"/>
        <v>3.4921031284498451E-2</v>
      </c>
      <c r="E151" s="239">
        <f>C151/SUM(Bihar!$I$6:$N$6)*100000</f>
        <v>234.16075621357442</v>
      </c>
      <c r="F151" s="220">
        <v>9</v>
      </c>
      <c r="G151" s="221" t="s">
        <v>117</v>
      </c>
      <c r="H151" s="222">
        <v>120.36401416015624</v>
      </c>
      <c r="I151" s="223">
        <f t="shared" si="19"/>
        <v>2.9237879028756953E-2</v>
      </c>
      <c r="J151" s="224">
        <f>H151/SUM(Bihar!$Q$6:$V$6)*100000</f>
        <v>220.3502690132521</v>
      </c>
      <c r="AU151" s="122"/>
      <c r="AV151" s="122"/>
      <c r="AW151" s="122"/>
      <c r="AX151" s="122"/>
      <c r="AY151" s="122"/>
      <c r="AZ151" s="122"/>
    </row>
    <row r="152" spans="1:52" ht="15" thickBot="1">
      <c r="A152" s="225">
        <v>10</v>
      </c>
      <c r="B152" s="226" t="s">
        <v>54</v>
      </c>
      <c r="C152" s="227">
        <v>120.16064184570313</v>
      </c>
      <c r="D152" s="228">
        <f t="shared" si="18"/>
        <v>2.9504386743612963E-2</v>
      </c>
      <c r="E152" s="240">
        <f>C152/SUM(Bihar!$I$6:$N$6)*100000</f>
        <v>197.83979044653799</v>
      </c>
      <c r="F152" s="230">
        <v>10</v>
      </c>
      <c r="G152" s="231" t="s">
        <v>209</v>
      </c>
      <c r="H152" s="232">
        <v>107.818537109375</v>
      </c>
      <c r="I152" s="233">
        <f t="shared" si="19"/>
        <v>2.6190430479220206E-2</v>
      </c>
      <c r="J152" s="234">
        <f>H152/SUM(Bihar!$Q$6:$V$6)*100000</f>
        <v>197.38327790442355</v>
      </c>
      <c r="AU152" s="122"/>
      <c r="AV152" s="122"/>
      <c r="AW152" s="122"/>
      <c r="AX152" s="122"/>
      <c r="AY152" s="122"/>
      <c r="AZ152" s="122"/>
    </row>
    <row r="154" spans="1:52" ht="16.2" thickBot="1">
      <c r="A154" s="138" t="s">
        <v>143</v>
      </c>
      <c r="B154" s="139"/>
      <c r="C154" s="140"/>
      <c r="D154" s="141"/>
      <c r="E154" s="142"/>
      <c r="AU154" s="122"/>
      <c r="AV154" s="122"/>
      <c r="AW154" s="122"/>
      <c r="AX154" s="122"/>
      <c r="AY154" s="122"/>
      <c r="AZ154" s="122"/>
    </row>
    <row r="155" spans="1:52" ht="16.2" thickBot="1">
      <c r="A155" s="285" t="s">
        <v>173</v>
      </c>
      <c r="B155" s="286"/>
      <c r="C155" s="286"/>
      <c r="D155" s="286"/>
      <c r="E155" s="287"/>
      <c r="F155" s="288" t="s">
        <v>174</v>
      </c>
      <c r="G155" s="289"/>
      <c r="H155" s="289"/>
      <c r="I155" s="289"/>
      <c r="J155" s="290"/>
      <c r="AU155" s="122"/>
      <c r="AV155" s="122"/>
      <c r="AW155" s="122"/>
      <c r="AX155" s="122"/>
      <c r="AY155" s="122"/>
      <c r="AZ155" s="122"/>
    </row>
    <row r="156" spans="1:52" ht="29.4" customHeight="1" thickBot="1">
      <c r="A156" s="196" t="s">
        <v>175</v>
      </c>
      <c r="B156" s="197" t="s">
        <v>176</v>
      </c>
      <c r="C156" s="198" t="s">
        <v>197</v>
      </c>
      <c r="D156" s="199" t="s">
        <v>198</v>
      </c>
      <c r="E156" s="200" t="s">
        <v>199</v>
      </c>
      <c r="F156" s="201" t="s">
        <v>175</v>
      </c>
      <c r="G156" s="202" t="s">
        <v>176</v>
      </c>
      <c r="H156" s="203" t="s">
        <v>197</v>
      </c>
      <c r="I156" s="204" t="s">
        <v>198</v>
      </c>
      <c r="J156" s="205" t="s">
        <v>199</v>
      </c>
      <c r="AU156" s="122"/>
      <c r="AV156" s="122"/>
      <c r="AW156" s="122"/>
      <c r="AX156" s="122"/>
      <c r="AY156" s="122"/>
      <c r="AZ156" s="122"/>
    </row>
    <row r="157" spans="1:52">
      <c r="A157" s="206">
        <v>0</v>
      </c>
      <c r="B157" s="207" t="s">
        <v>2</v>
      </c>
      <c r="C157" s="208">
        <v>2187.2729282072769</v>
      </c>
      <c r="D157" s="209">
        <f t="shared" ref="D157:D167" si="20">C157/C$157</f>
        <v>1</v>
      </c>
      <c r="E157" s="210">
        <f>C157/SUM(Assam!$I$6:$N$6)*100000</f>
        <v>12707.130612173592</v>
      </c>
      <c r="F157" s="235">
        <v>0</v>
      </c>
      <c r="G157" s="236" t="s">
        <v>2</v>
      </c>
      <c r="H157" s="237">
        <v>1493.8098068357704</v>
      </c>
      <c r="I157" s="238">
        <f>H157/H$157</f>
        <v>1</v>
      </c>
      <c r="J157" s="214">
        <f>H157/SUM(Assam!$Q$6:$V$6)*100000</f>
        <v>9172.4145761456184</v>
      </c>
      <c r="AU157" s="122"/>
      <c r="AV157" s="122"/>
      <c r="AW157" s="122"/>
      <c r="AX157" s="122"/>
      <c r="AY157" s="122"/>
      <c r="AZ157" s="122"/>
    </row>
    <row r="158" spans="1:52">
      <c r="A158" s="215">
        <v>1</v>
      </c>
      <c r="B158" s="216" t="s">
        <v>190</v>
      </c>
      <c r="C158" s="217">
        <v>539.64407031250005</v>
      </c>
      <c r="D158" s="218">
        <f t="shared" si="20"/>
        <v>0.24672004273138459</v>
      </c>
      <c r="E158" s="239">
        <f>C158/SUM(Assam!$I$6:$N$6)*100000</f>
        <v>3135.1038076287537</v>
      </c>
      <c r="F158" s="220">
        <v>1</v>
      </c>
      <c r="G158" s="221" t="s">
        <v>222</v>
      </c>
      <c r="H158" s="222">
        <v>327.42448339843747</v>
      </c>
      <c r="I158" s="223">
        <f t="shared" ref="I158:I167" si="21">H158/H$157</f>
        <v>0.21918753103649596</v>
      </c>
      <c r="J158" s="224">
        <f>H158/SUM(Assam!$Q$6:$V$6)*100000</f>
        <v>2010.4789045885259</v>
      </c>
      <c r="AU158" s="122"/>
      <c r="AV158" s="122"/>
      <c r="AW158" s="122"/>
      <c r="AX158" s="122"/>
      <c r="AY158" s="122"/>
      <c r="AZ158" s="122"/>
    </row>
    <row r="159" spans="1:52">
      <c r="A159" s="215">
        <v>2</v>
      </c>
      <c r="B159" s="216" t="s">
        <v>210</v>
      </c>
      <c r="C159" s="217">
        <v>500.995833984375</v>
      </c>
      <c r="D159" s="218">
        <f t="shared" si="20"/>
        <v>0.22905044337333752</v>
      </c>
      <c r="E159" s="239">
        <f>C159/SUM(Assam!$I$6:$N$6)*100000</f>
        <v>2910.573900721271</v>
      </c>
      <c r="F159" s="220">
        <v>2</v>
      </c>
      <c r="G159" s="221" t="s">
        <v>210</v>
      </c>
      <c r="H159" s="222">
        <v>284.49427539062498</v>
      </c>
      <c r="I159" s="223">
        <f t="shared" si="21"/>
        <v>0.19044879347341326</v>
      </c>
      <c r="J159" s="224">
        <f>H159/SUM(Assam!$Q$6:$V$6)*100000</f>
        <v>1746.8752892648824</v>
      </c>
      <c r="AU159" s="122"/>
      <c r="AV159" s="122"/>
      <c r="AW159" s="122"/>
      <c r="AX159" s="122"/>
      <c r="AY159" s="122"/>
      <c r="AZ159" s="122"/>
    </row>
    <row r="160" spans="1:52">
      <c r="A160" s="215">
        <v>3</v>
      </c>
      <c r="B160" s="216" t="s">
        <v>202</v>
      </c>
      <c r="C160" s="217">
        <v>401.56436279296872</v>
      </c>
      <c r="D160" s="218">
        <f t="shared" si="20"/>
        <v>0.18359133769469599</v>
      </c>
      <c r="E160" s="239">
        <f>C160/SUM(Assam!$I$6:$N$6)*100000</f>
        <v>2332.9191073501711</v>
      </c>
      <c r="F160" s="220">
        <v>3</v>
      </c>
      <c r="G160" s="221" t="s">
        <v>202</v>
      </c>
      <c r="H160" s="222">
        <v>252.67302343750001</v>
      </c>
      <c r="I160" s="223">
        <f t="shared" si="21"/>
        <v>0.16914671618920421</v>
      </c>
      <c r="J160" s="224">
        <f>H160/SUM(Assam!$Q$6:$V$6)*100000</f>
        <v>1551.4838050810226</v>
      </c>
      <c r="AU160" s="122"/>
      <c r="AV160" s="122"/>
      <c r="AW160" s="122"/>
      <c r="AX160" s="122"/>
      <c r="AY160" s="122"/>
      <c r="AZ160" s="122"/>
    </row>
    <row r="161" spans="1:52">
      <c r="A161" s="215">
        <v>4</v>
      </c>
      <c r="B161" s="216" t="s">
        <v>222</v>
      </c>
      <c r="C161" s="217">
        <v>122.75693017578125</v>
      </c>
      <c r="D161" s="218">
        <f t="shared" si="20"/>
        <v>5.6123279629485816E-2</v>
      </c>
      <c r="E161" s="239">
        <f>C161/SUM(Assam!$I$6:$N$6)*100000</f>
        <v>713.16584463541778</v>
      </c>
      <c r="F161" s="220">
        <v>4</v>
      </c>
      <c r="G161" s="221" t="s">
        <v>79</v>
      </c>
      <c r="H161" s="222">
        <v>87.554353759765618</v>
      </c>
      <c r="I161" s="223">
        <f t="shared" si="21"/>
        <v>5.8611446624002084E-2</v>
      </c>
      <c r="J161" s="224">
        <f>H161/SUM(Assam!$Q$6:$V$6)*100000</f>
        <v>537.60848734297758</v>
      </c>
      <c r="AU161" s="122"/>
      <c r="AV161" s="122"/>
      <c r="AW161" s="122"/>
      <c r="AX161" s="122"/>
      <c r="AY161" s="122"/>
      <c r="AZ161" s="122"/>
    </row>
    <row r="162" spans="1:52">
      <c r="A162" s="215">
        <v>5</v>
      </c>
      <c r="B162" s="216" t="s">
        <v>209</v>
      </c>
      <c r="C162" s="217">
        <v>93.848268554687493</v>
      </c>
      <c r="D162" s="218">
        <f t="shared" si="20"/>
        <v>4.290651950399578E-2</v>
      </c>
      <c r="E162" s="239">
        <f>C162/SUM(Assam!$I$6:$N$6)*100000</f>
        <v>545.2187474510481</v>
      </c>
      <c r="F162" s="220">
        <v>5</v>
      </c>
      <c r="G162" s="221" t="s">
        <v>209</v>
      </c>
      <c r="H162" s="222">
        <v>74.629093749999996</v>
      </c>
      <c r="I162" s="223">
        <f t="shared" si="21"/>
        <v>4.9958899324728245E-2</v>
      </c>
      <c r="J162" s="224">
        <f>H162/SUM(Assam!$Q$6:$V$6)*100000</f>
        <v>458.24373637432882</v>
      </c>
      <c r="AU162" s="122"/>
      <c r="AV162" s="122"/>
      <c r="AW162" s="122"/>
      <c r="AX162" s="122"/>
      <c r="AY162" s="122"/>
      <c r="AZ162" s="122"/>
    </row>
    <row r="163" spans="1:52">
      <c r="A163" s="215">
        <v>6</v>
      </c>
      <c r="B163" s="216" t="s">
        <v>214</v>
      </c>
      <c r="C163" s="217">
        <v>82.3009736328125</v>
      </c>
      <c r="D163" s="218">
        <f t="shared" si="20"/>
        <v>3.7627208096187456E-2</v>
      </c>
      <c r="E163" s="239">
        <f>C163/SUM(Assam!$I$6:$N$6)*100000</f>
        <v>478.13384784968969</v>
      </c>
      <c r="F163" s="220">
        <v>6</v>
      </c>
      <c r="G163" s="221" t="s">
        <v>190</v>
      </c>
      <c r="H163" s="222">
        <v>67.236351562500005</v>
      </c>
      <c r="I163" s="223">
        <f t="shared" si="21"/>
        <v>4.500998136096182E-2</v>
      </c>
      <c r="J163" s="224">
        <f>H163/SUM(Assam!$Q$6:$V$6)*100000</f>
        <v>412.85020910732885</v>
      </c>
      <c r="AU163" s="122"/>
      <c r="AV163" s="122"/>
      <c r="AW163" s="122"/>
      <c r="AX163" s="122"/>
      <c r="AY163" s="122"/>
      <c r="AZ163" s="122"/>
    </row>
    <row r="164" spans="1:52">
      <c r="A164" s="215">
        <v>7</v>
      </c>
      <c r="B164" s="216" t="s">
        <v>216</v>
      </c>
      <c r="C164" s="217">
        <v>70.43678002929687</v>
      </c>
      <c r="D164" s="218">
        <f t="shared" si="20"/>
        <v>3.2203013680157398E-2</v>
      </c>
      <c r="E164" s="239">
        <f>C164/SUM(Assam!$I$6:$N$6)*100000</f>
        <v>409.20790093937302</v>
      </c>
      <c r="F164" s="220">
        <v>7</v>
      </c>
      <c r="G164" s="221" t="s">
        <v>214</v>
      </c>
      <c r="H164" s="222">
        <v>63.020059082031253</v>
      </c>
      <c r="I164" s="223">
        <f t="shared" si="21"/>
        <v>4.218747178767162E-2</v>
      </c>
      <c r="J164" s="224">
        <f>H164/SUM(Assam!$Q$6:$V$6)*100000</f>
        <v>386.96098115597124</v>
      </c>
      <c r="AU164" s="122"/>
      <c r="AV164" s="122"/>
      <c r="AW164" s="122"/>
      <c r="AX164" s="122"/>
      <c r="AY164" s="122"/>
      <c r="AZ164" s="122"/>
    </row>
    <row r="165" spans="1:52">
      <c r="A165" s="215">
        <v>8</v>
      </c>
      <c r="B165" s="216" t="s">
        <v>206</v>
      </c>
      <c r="C165" s="217">
        <v>47.436676025390625</v>
      </c>
      <c r="D165" s="218">
        <f t="shared" si="20"/>
        <v>2.1687588875463504E-2</v>
      </c>
      <c r="E165" s="239">
        <f>C165/SUM(Assam!$I$6:$N$6)*100000</f>
        <v>275.58702450363774</v>
      </c>
      <c r="F165" s="220">
        <v>8</v>
      </c>
      <c r="G165" s="221" t="s">
        <v>220</v>
      </c>
      <c r="H165" s="222">
        <v>60.204774414062499</v>
      </c>
      <c r="I165" s="223">
        <f t="shared" si="21"/>
        <v>4.0302837843587284E-2</v>
      </c>
      <c r="J165" s="224">
        <f>H165/SUM(Assam!$Q$6:$V$6)*100000</f>
        <v>369.67433729655329</v>
      </c>
      <c r="AU165" s="122"/>
      <c r="AV165" s="122"/>
      <c r="AW165" s="122"/>
      <c r="AX165" s="122"/>
      <c r="AY165" s="122"/>
      <c r="AZ165" s="122"/>
    </row>
    <row r="166" spans="1:52">
      <c r="A166" s="215">
        <v>9</v>
      </c>
      <c r="B166" s="216" t="s">
        <v>54</v>
      </c>
      <c r="C166" s="217">
        <v>37.044912536621091</v>
      </c>
      <c r="D166" s="218">
        <f t="shared" si="20"/>
        <v>1.6936575248057261E-2</v>
      </c>
      <c r="E166" s="239">
        <f>C166/SUM(Assam!$I$6:$N$6)*100000</f>
        <v>215.21527379996996</v>
      </c>
      <c r="F166" s="220">
        <v>9</v>
      </c>
      <c r="G166" s="221" t="s">
        <v>205</v>
      </c>
      <c r="H166" s="222">
        <v>51.210587242126465</v>
      </c>
      <c r="I166" s="223">
        <f t="shared" si="21"/>
        <v>3.4281865742066694E-2</v>
      </c>
      <c r="J166" s="224">
        <f>H166/SUM(Assam!$Q$6:$V$6)*100000</f>
        <v>314.44748502999971</v>
      </c>
      <c r="AU166" s="122"/>
      <c r="AV166" s="122"/>
      <c r="AW166" s="122"/>
      <c r="AX166" s="122"/>
      <c r="AY166" s="122"/>
      <c r="AZ166" s="122"/>
    </row>
    <row r="167" spans="1:52" ht="15" thickBot="1">
      <c r="A167" s="225">
        <v>10</v>
      </c>
      <c r="B167" s="226" t="s">
        <v>79</v>
      </c>
      <c r="C167" s="227">
        <v>32.399152832031248</v>
      </c>
      <c r="D167" s="228">
        <f t="shared" si="20"/>
        <v>1.481257890325836E-2</v>
      </c>
      <c r="E167" s="240">
        <f>C167/SUM(Assam!$I$6:$N$6)*100000</f>
        <v>188.22537482683103</v>
      </c>
      <c r="F167" s="230">
        <v>10</v>
      </c>
      <c r="G167" s="231" t="s">
        <v>206</v>
      </c>
      <c r="H167" s="232">
        <v>33.578802246093751</v>
      </c>
      <c r="I167" s="233">
        <f t="shared" si="21"/>
        <v>2.2478632883808219E-2</v>
      </c>
      <c r="J167" s="234">
        <f>H167/SUM(Assam!$Q$6:$V$6)*100000</f>
        <v>206.18333991526873</v>
      </c>
      <c r="AU167" s="122"/>
      <c r="AV167" s="122"/>
      <c r="AW167" s="122"/>
      <c r="AX167" s="122"/>
      <c r="AY167" s="122"/>
      <c r="AZ167" s="122"/>
    </row>
    <row r="169" spans="1:52" ht="16.2" thickBot="1">
      <c r="A169" s="138" t="s">
        <v>144</v>
      </c>
      <c r="B169" s="139"/>
      <c r="C169" s="140"/>
      <c r="D169" s="141"/>
      <c r="E169" s="142"/>
      <c r="AU169" s="122"/>
      <c r="AV169" s="122"/>
      <c r="AW169" s="122"/>
      <c r="AX169" s="122"/>
      <c r="AY169" s="122"/>
      <c r="AZ169" s="122"/>
    </row>
    <row r="170" spans="1:52" ht="16.2" thickBot="1">
      <c r="A170" s="285" t="s">
        <v>173</v>
      </c>
      <c r="B170" s="286"/>
      <c r="C170" s="286"/>
      <c r="D170" s="286"/>
      <c r="E170" s="287"/>
      <c r="F170" s="288" t="s">
        <v>174</v>
      </c>
      <c r="G170" s="289"/>
      <c r="H170" s="289"/>
      <c r="I170" s="289"/>
      <c r="J170" s="290"/>
      <c r="AU170" s="122"/>
      <c r="AV170" s="122"/>
      <c r="AW170" s="122"/>
      <c r="AX170" s="122"/>
      <c r="AY170" s="122"/>
      <c r="AZ170" s="122"/>
    </row>
    <row r="171" spans="1:52" ht="29.4" customHeight="1" thickBot="1">
      <c r="A171" s="196" t="s">
        <v>175</v>
      </c>
      <c r="B171" s="197" t="s">
        <v>176</v>
      </c>
      <c r="C171" s="198" t="s">
        <v>197</v>
      </c>
      <c r="D171" s="199" t="s">
        <v>198</v>
      </c>
      <c r="E171" s="200" t="s">
        <v>199</v>
      </c>
      <c r="F171" s="201" t="s">
        <v>175</v>
      </c>
      <c r="G171" s="202" t="s">
        <v>176</v>
      </c>
      <c r="H171" s="203" t="s">
        <v>197</v>
      </c>
      <c r="I171" s="204" t="s">
        <v>198</v>
      </c>
      <c r="J171" s="205" t="s">
        <v>199</v>
      </c>
      <c r="AU171" s="122"/>
      <c r="AV171" s="122"/>
      <c r="AW171" s="122"/>
      <c r="AX171" s="122"/>
      <c r="AY171" s="122"/>
      <c r="AZ171" s="122"/>
    </row>
    <row r="172" spans="1:52">
      <c r="A172" s="206">
        <v>0</v>
      </c>
      <c r="B172" s="207" t="s">
        <v>2</v>
      </c>
      <c r="C172" s="208">
        <v>2401.1232259163858</v>
      </c>
      <c r="D172" s="209">
        <f t="shared" ref="D172:D182" si="22">C172/C$172</f>
        <v>1</v>
      </c>
      <c r="E172" s="210">
        <f>C172/SUM('West Bengal'!$I$6:$N$6)*100000</f>
        <v>4816.5100647384888</v>
      </c>
      <c r="F172" s="235">
        <v>0</v>
      </c>
      <c r="G172" s="236" t="s">
        <v>2</v>
      </c>
      <c r="H172" s="237">
        <v>3466.1897434253688</v>
      </c>
      <c r="I172" s="238">
        <f>H172/H$172</f>
        <v>1</v>
      </c>
      <c r="J172" s="214">
        <f>H172/SUM('West Bengal'!$Q$6:$V$6)*100000</f>
        <v>7471.0394917345293</v>
      </c>
      <c r="AU172" s="122"/>
      <c r="AV172" s="122"/>
      <c r="AW172" s="122"/>
      <c r="AX172" s="122"/>
      <c r="AY172" s="122"/>
      <c r="AZ172" s="122"/>
    </row>
    <row r="173" spans="1:52">
      <c r="A173" s="215">
        <v>1</v>
      </c>
      <c r="B173" s="216" t="s">
        <v>202</v>
      </c>
      <c r="C173" s="217">
        <v>544.56380078125005</v>
      </c>
      <c r="D173" s="218">
        <f t="shared" si="22"/>
        <v>0.22679544094344342</v>
      </c>
      <c r="E173" s="239">
        <f>C173/SUM('West Bengal'!$I$6:$N$6)*100000</f>
        <v>1092.3625239408989</v>
      </c>
      <c r="F173" s="220">
        <v>1</v>
      </c>
      <c r="G173" s="221" t="s">
        <v>222</v>
      </c>
      <c r="H173" s="222">
        <v>723.91725585937502</v>
      </c>
      <c r="I173" s="223">
        <f t="shared" ref="I173:I182" si="23">H173/H$172</f>
        <v>0.20885101781646359</v>
      </c>
      <c r="J173" s="224">
        <f>H173/SUM('West Bengal'!$Q$6:$V$6)*100000</f>
        <v>1560.3342019957513</v>
      </c>
      <c r="AU173" s="122"/>
      <c r="AV173" s="122"/>
      <c r="AW173" s="122"/>
      <c r="AX173" s="122"/>
      <c r="AY173" s="122"/>
      <c r="AZ173" s="122"/>
    </row>
    <row r="174" spans="1:52">
      <c r="A174" s="215">
        <v>2</v>
      </c>
      <c r="B174" s="216" t="s">
        <v>210</v>
      </c>
      <c r="C174" s="217">
        <v>288.1929609375</v>
      </c>
      <c r="D174" s="218">
        <f t="shared" si="22"/>
        <v>0.12002422775595431</v>
      </c>
      <c r="E174" s="239">
        <f>C174/SUM('West Bengal'!$I$6:$N$6)*100000</f>
        <v>578.09790099901863</v>
      </c>
      <c r="F174" s="220">
        <v>2</v>
      </c>
      <c r="G174" s="221" t="s">
        <v>202</v>
      </c>
      <c r="H174" s="222">
        <v>581.45675292968747</v>
      </c>
      <c r="I174" s="223">
        <f t="shared" si="23"/>
        <v>0.16775098767532515</v>
      </c>
      <c r="J174" s="224">
        <f>H174/SUM('West Bengal'!$Q$6:$V$6)*100000</f>
        <v>1253.2742536998264</v>
      </c>
      <c r="AU174" s="122"/>
      <c r="AV174" s="122"/>
      <c r="AW174" s="122"/>
      <c r="AX174" s="122"/>
      <c r="AY174" s="122"/>
      <c r="AZ174" s="122"/>
    </row>
    <row r="175" spans="1:52">
      <c r="A175" s="215">
        <v>3</v>
      </c>
      <c r="B175" s="216" t="s">
        <v>190</v>
      </c>
      <c r="C175" s="217">
        <v>219.88121484375</v>
      </c>
      <c r="D175" s="218">
        <f t="shared" si="22"/>
        <v>9.157431508323885E-2</v>
      </c>
      <c r="E175" s="239">
        <f>C175/SUM('West Bengal'!$I$6:$N$6)*100000</f>
        <v>441.06861026995352</v>
      </c>
      <c r="F175" s="220">
        <v>3</v>
      </c>
      <c r="G175" s="221" t="s">
        <v>190</v>
      </c>
      <c r="H175" s="222">
        <v>528.67033056640628</v>
      </c>
      <c r="I175" s="223">
        <f t="shared" si="23"/>
        <v>0.15252203996309852</v>
      </c>
      <c r="J175" s="224">
        <f>H175/SUM('West Bengal'!$Q$6:$V$6)*100000</f>
        <v>1139.4981839242212</v>
      </c>
      <c r="AU175" s="122"/>
      <c r="AV175" s="122"/>
      <c r="AW175" s="122"/>
      <c r="AX175" s="122"/>
      <c r="AY175" s="122"/>
      <c r="AZ175" s="122"/>
    </row>
    <row r="176" spans="1:52">
      <c r="A176" s="215">
        <v>4</v>
      </c>
      <c r="B176" s="216" t="s">
        <v>214</v>
      </c>
      <c r="C176" s="217">
        <v>181.13291552734376</v>
      </c>
      <c r="D176" s="218">
        <f t="shared" si="22"/>
        <v>7.54367429261006E-2</v>
      </c>
      <c r="E176" s="239">
        <f>C176/SUM('West Bengal'!$I$6:$N$6)*100000</f>
        <v>363.34183155465354</v>
      </c>
      <c r="F176" s="220">
        <v>4</v>
      </c>
      <c r="G176" s="221" t="s">
        <v>210</v>
      </c>
      <c r="H176" s="222">
        <v>420.76301171875002</v>
      </c>
      <c r="I176" s="223">
        <f t="shared" si="23"/>
        <v>0.12139064588626423</v>
      </c>
      <c r="J176" s="224">
        <f>H176/SUM('West Bengal'!$Q$6:$V$6)*100000</f>
        <v>906.9143093434418</v>
      </c>
      <c r="AU176" s="122"/>
      <c r="AV176" s="122"/>
      <c r="AW176" s="122"/>
      <c r="AX176" s="122"/>
      <c r="AY176" s="122"/>
      <c r="AZ176" s="122"/>
    </row>
    <row r="177" spans="1:52">
      <c r="A177" s="215">
        <v>5</v>
      </c>
      <c r="B177" s="216" t="s">
        <v>222</v>
      </c>
      <c r="C177" s="217">
        <v>157.09711914062501</v>
      </c>
      <c r="D177" s="218">
        <f t="shared" si="22"/>
        <v>6.5426512660827343E-2</v>
      </c>
      <c r="E177" s="239">
        <f>C177/SUM('West Bengal'!$I$6:$N$6)*100000</f>
        <v>315.12745673161504</v>
      </c>
      <c r="F177" s="220">
        <v>5</v>
      </c>
      <c r="G177" s="221" t="s">
        <v>214</v>
      </c>
      <c r="H177" s="222">
        <v>208.59157470703124</v>
      </c>
      <c r="I177" s="223">
        <f t="shared" si="23"/>
        <v>6.0178925606333436E-2</v>
      </c>
      <c r="J177" s="224">
        <f>H177/SUM('West Bengal'!$Q$6:$V$6)*100000</f>
        <v>449.59912977507145</v>
      </c>
      <c r="AU177" s="122"/>
      <c r="AV177" s="122"/>
      <c r="AW177" s="122"/>
      <c r="AX177" s="122"/>
      <c r="AY177" s="122"/>
      <c r="AZ177" s="122"/>
    </row>
    <row r="178" spans="1:52">
      <c r="A178" s="215">
        <v>6</v>
      </c>
      <c r="B178" s="216" t="s">
        <v>79</v>
      </c>
      <c r="C178" s="217">
        <v>101.10973266601563</v>
      </c>
      <c r="D178" s="218">
        <f t="shared" si="22"/>
        <v>4.2109347648089664E-2</v>
      </c>
      <c r="E178" s="239">
        <f>C178/SUM('West Bengal'!$I$6:$N$6)*100000</f>
        <v>202.8200967665959</v>
      </c>
      <c r="F178" s="220">
        <v>6</v>
      </c>
      <c r="G178" s="221" t="s">
        <v>209</v>
      </c>
      <c r="H178" s="222">
        <v>157.98796093749999</v>
      </c>
      <c r="I178" s="223">
        <f t="shared" si="23"/>
        <v>4.5579720855492646E-2</v>
      </c>
      <c r="J178" s="224">
        <f>H178/SUM('West Bengal'!$Q$6:$V$6)*100000</f>
        <v>340.52789453362152</v>
      </c>
      <c r="AU178" s="122"/>
      <c r="AV178" s="122"/>
      <c r="AW178" s="122"/>
      <c r="AX178" s="122"/>
      <c r="AY178" s="122"/>
      <c r="AZ178" s="122"/>
    </row>
    <row r="179" spans="1:52">
      <c r="A179" s="215">
        <v>7</v>
      </c>
      <c r="B179" s="216" t="s">
        <v>209</v>
      </c>
      <c r="C179" s="217">
        <v>98.94576977539063</v>
      </c>
      <c r="D179" s="218">
        <f t="shared" si="22"/>
        <v>4.1208118228762747E-2</v>
      </c>
      <c r="E179" s="239">
        <f>C179/SUM('West Bengal'!$I$6:$N$6)*100000</f>
        <v>198.47931619776938</v>
      </c>
      <c r="F179" s="220">
        <v>7</v>
      </c>
      <c r="G179" s="221" t="s">
        <v>79</v>
      </c>
      <c r="H179" s="222">
        <v>134.83405322265625</v>
      </c>
      <c r="I179" s="223">
        <f t="shared" si="23"/>
        <v>3.8899790029789348E-2</v>
      </c>
      <c r="J179" s="224">
        <f>H179/SUM('West Bengal'!$Q$6:$V$6)*100000</f>
        <v>290.62186753273727</v>
      </c>
      <c r="AU179" s="122"/>
      <c r="AV179" s="122"/>
      <c r="AW179" s="122"/>
      <c r="AX179" s="122"/>
      <c r="AY179" s="122"/>
      <c r="AZ179" s="122"/>
    </row>
    <row r="180" spans="1:52">
      <c r="A180" s="215">
        <v>8</v>
      </c>
      <c r="B180" s="216" t="s">
        <v>216</v>
      </c>
      <c r="C180" s="217">
        <v>85.995031799316408</v>
      </c>
      <c r="D180" s="218">
        <f t="shared" si="22"/>
        <v>3.5814501676188028E-2</v>
      </c>
      <c r="E180" s="239">
        <f>C180/SUM('West Bengal'!$I$6:$N$6)*100000</f>
        <v>172.50090778695312</v>
      </c>
      <c r="F180" s="220">
        <v>8</v>
      </c>
      <c r="G180" s="221" t="s">
        <v>220</v>
      </c>
      <c r="H180" s="222">
        <v>117.15218618774414</v>
      </c>
      <c r="I180" s="223">
        <f t="shared" si="23"/>
        <v>3.3798549663923372E-2</v>
      </c>
      <c r="J180" s="224">
        <f>H180/SUM('West Bengal'!$Q$6:$V$6)*100000</f>
        <v>252.51029930252233</v>
      </c>
      <c r="AU180" s="122"/>
      <c r="AV180" s="122"/>
      <c r="AW180" s="122"/>
      <c r="AX180" s="122"/>
      <c r="AY180" s="122"/>
      <c r="AZ180" s="122"/>
    </row>
    <row r="181" spans="1:52">
      <c r="A181" s="215">
        <v>9</v>
      </c>
      <c r="B181" s="216" t="s">
        <v>27</v>
      </c>
      <c r="C181" s="217">
        <v>75.353668640136718</v>
      </c>
      <c r="D181" s="218">
        <f t="shared" si="22"/>
        <v>3.1382674502837347E-2</v>
      </c>
      <c r="E181" s="239">
        <f>C181/SUM('West Bengal'!$I$6:$N$6)*100000</f>
        <v>151.15496760132802</v>
      </c>
      <c r="F181" s="220">
        <v>9</v>
      </c>
      <c r="G181" s="221" t="s">
        <v>213</v>
      </c>
      <c r="H181" s="222">
        <v>72.509714599609381</v>
      </c>
      <c r="I181" s="223">
        <f t="shared" si="23"/>
        <v>2.0919141757067692E-2</v>
      </c>
      <c r="J181" s="224">
        <f>H181/SUM('West Bengal'!$Q$6:$V$6)*100000</f>
        <v>156.28773420024558</v>
      </c>
      <c r="AU181" s="122"/>
      <c r="AV181" s="122"/>
      <c r="AW181" s="122"/>
      <c r="AX181" s="122"/>
      <c r="AY181" s="122"/>
      <c r="AZ181" s="122"/>
    </row>
    <row r="182" spans="1:52" ht="15" thickBot="1">
      <c r="A182" s="225">
        <v>10</v>
      </c>
      <c r="B182" s="226" t="s">
        <v>213</v>
      </c>
      <c r="C182" s="227">
        <v>69.331400299072271</v>
      </c>
      <c r="D182" s="228">
        <f t="shared" si="22"/>
        <v>2.8874569847456299E-2</v>
      </c>
      <c r="E182" s="240">
        <f>C182/SUM('West Bengal'!$I$6:$N$6)*100000</f>
        <v>139.07465628526774</v>
      </c>
      <c r="F182" s="230">
        <v>10</v>
      </c>
      <c r="G182" s="231" t="s">
        <v>205</v>
      </c>
      <c r="H182" s="232">
        <v>60.805472412109374</v>
      </c>
      <c r="I182" s="233">
        <f t="shared" si="23"/>
        <v>1.7542453504585123E-2</v>
      </c>
      <c r="J182" s="234">
        <f>H182/SUM('West Bengal'!$Q$6:$V$6)*100000</f>
        <v>131.06036291467225</v>
      </c>
      <c r="AU182" s="122"/>
      <c r="AV182" s="122"/>
      <c r="AW182" s="122"/>
      <c r="AX182" s="122"/>
      <c r="AY182" s="122"/>
      <c r="AZ182" s="122"/>
    </row>
    <row r="184" spans="1:52" ht="16.2" thickBot="1">
      <c r="A184" s="138" t="s">
        <v>155</v>
      </c>
      <c r="B184" s="139"/>
      <c r="C184" s="140"/>
      <c r="D184" s="141"/>
      <c r="E184" s="142"/>
      <c r="AU184" s="122"/>
      <c r="AV184" s="122"/>
      <c r="AW184" s="122"/>
      <c r="AX184" s="122"/>
      <c r="AY184" s="122"/>
      <c r="AZ184" s="122"/>
    </row>
    <row r="185" spans="1:52" ht="16.2" thickBot="1">
      <c r="A185" s="285" t="s">
        <v>173</v>
      </c>
      <c r="B185" s="286"/>
      <c r="C185" s="286"/>
      <c r="D185" s="286"/>
      <c r="E185" s="287"/>
      <c r="F185" s="288" t="s">
        <v>174</v>
      </c>
      <c r="G185" s="289"/>
      <c r="H185" s="289"/>
      <c r="I185" s="289"/>
      <c r="J185" s="290"/>
      <c r="AU185" s="122"/>
      <c r="AV185" s="122"/>
      <c r="AW185" s="122"/>
      <c r="AX185" s="122"/>
      <c r="AY185" s="122"/>
      <c r="AZ185" s="122"/>
    </row>
    <row r="186" spans="1:52" ht="29.4" customHeight="1" thickBot="1">
      <c r="A186" s="196" t="s">
        <v>175</v>
      </c>
      <c r="B186" s="197" t="s">
        <v>176</v>
      </c>
      <c r="C186" s="198" t="s">
        <v>197</v>
      </c>
      <c r="D186" s="199" t="s">
        <v>198</v>
      </c>
      <c r="E186" s="200" t="s">
        <v>199</v>
      </c>
      <c r="F186" s="201" t="s">
        <v>175</v>
      </c>
      <c r="G186" s="202" t="s">
        <v>176</v>
      </c>
      <c r="H186" s="203" t="s">
        <v>197</v>
      </c>
      <c r="I186" s="204" t="s">
        <v>198</v>
      </c>
      <c r="J186" s="205" t="s">
        <v>199</v>
      </c>
      <c r="AU186" s="122"/>
      <c r="AV186" s="122"/>
      <c r="AW186" s="122"/>
      <c r="AX186" s="122"/>
      <c r="AY186" s="122"/>
      <c r="AZ186" s="122"/>
    </row>
    <row r="187" spans="1:52">
      <c r="A187" s="206">
        <v>0</v>
      </c>
      <c r="B187" s="207" t="s">
        <v>2</v>
      </c>
      <c r="C187" s="208">
        <v>1675.9090058891768</v>
      </c>
      <c r="D187" s="209">
        <f t="shared" ref="D187:D197" si="24">C187/C$187</f>
        <v>1</v>
      </c>
      <c r="E187" s="210">
        <f>C187/SUM(Jharkhand!$I$6:$N$6)*100000</f>
        <v>8940.3389665462037</v>
      </c>
      <c r="F187" s="235">
        <v>0</v>
      </c>
      <c r="G187" s="236" t="s">
        <v>2</v>
      </c>
      <c r="H187" s="237">
        <v>1450.0491386394499</v>
      </c>
      <c r="I187" s="238">
        <f>H187/H$187</f>
        <v>1</v>
      </c>
      <c r="J187" s="214">
        <f>H187/SUM(Jharkhand!$Q$6:$V$6)*100000</f>
        <v>8320.1438007185952</v>
      </c>
      <c r="AU187" s="122"/>
      <c r="AV187" s="122"/>
      <c r="AW187" s="122"/>
      <c r="AX187" s="122"/>
      <c r="AY187" s="122"/>
      <c r="AZ187" s="122"/>
    </row>
    <row r="188" spans="1:52">
      <c r="A188" s="215">
        <v>1</v>
      </c>
      <c r="B188" s="216" t="s">
        <v>222</v>
      </c>
      <c r="C188" s="217">
        <v>884.84280859374996</v>
      </c>
      <c r="D188" s="218">
        <f t="shared" si="24"/>
        <v>0.52797783500440365</v>
      </c>
      <c r="E188" s="239">
        <f>C188/SUM(Jharkhand!$I$6:$N$6)*100000</f>
        <v>4720.3008117625723</v>
      </c>
      <c r="F188" s="220">
        <v>1</v>
      </c>
      <c r="G188" s="221" t="s">
        <v>222</v>
      </c>
      <c r="H188" s="222">
        <v>351.11602246093747</v>
      </c>
      <c r="I188" s="223">
        <f t="shared" ref="I188:I197" si="25">H188/H$187</f>
        <v>0.2421407751673727</v>
      </c>
      <c r="J188" s="224">
        <f>H188/SUM(Jharkhand!$Q$6:$V$6)*100000</f>
        <v>2014.6460694100108</v>
      </c>
      <c r="AU188" s="122"/>
      <c r="AV188" s="122"/>
      <c r="AW188" s="122"/>
      <c r="AX188" s="122"/>
      <c r="AY188" s="122"/>
      <c r="AZ188" s="122"/>
    </row>
    <row r="189" spans="1:52">
      <c r="A189" s="215">
        <v>2</v>
      </c>
      <c r="B189" s="216" t="s">
        <v>190</v>
      </c>
      <c r="C189" s="217">
        <v>143.54126562499999</v>
      </c>
      <c r="D189" s="218">
        <f t="shared" si="24"/>
        <v>8.5649796689792349E-2</v>
      </c>
      <c r="E189" s="239">
        <f>C189/SUM(Jharkhand!$I$6:$N$6)*100000</f>
        <v>765.7382148225106</v>
      </c>
      <c r="F189" s="220">
        <v>2</v>
      </c>
      <c r="G189" s="221" t="s">
        <v>202</v>
      </c>
      <c r="H189" s="222">
        <v>203.80600976562499</v>
      </c>
      <c r="I189" s="223">
        <f t="shared" si="25"/>
        <v>0.14055110570725335</v>
      </c>
      <c r="J189" s="224">
        <f>H189/SUM(Jharkhand!$Q$6:$V$6)*100000</f>
        <v>1169.4054108343478</v>
      </c>
      <c r="AU189" s="122"/>
      <c r="AV189" s="122"/>
      <c r="AW189" s="122"/>
      <c r="AX189" s="122"/>
      <c r="AY189" s="122"/>
      <c r="AZ189" s="122"/>
    </row>
    <row r="190" spans="1:52">
      <c r="A190" s="215">
        <v>3</v>
      </c>
      <c r="B190" s="216" t="s">
        <v>27</v>
      </c>
      <c r="C190" s="217">
        <v>64.465835815429685</v>
      </c>
      <c r="D190" s="218">
        <f t="shared" si="24"/>
        <v>3.8466190938109102E-2</v>
      </c>
      <c r="E190" s="239">
        <f>C190/SUM(Jharkhand!$I$6:$N$6)*100000</f>
        <v>343.90078573858324</v>
      </c>
      <c r="F190" s="220">
        <v>3</v>
      </c>
      <c r="G190" s="221" t="s">
        <v>79</v>
      </c>
      <c r="H190" s="222">
        <v>168.05674487304688</v>
      </c>
      <c r="I190" s="223">
        <f t="shared" si="25"/>
        <v>0.11589727575075899</v>
      </c>
      <c r="J190" s="224">
        <f>H190/SUM(Jharkhand!$Q$6:$V$6)*100000</f>
        <v>964.28200035785085</v>
      </c>
      <c r="AU190" s="122"/>
      <c r="AV190" s="122"/>
      <c r="AW190" s="122"/>
      <c r="AX190" s="122"/>
      <c r="AY190" s="122"/>
      <c r="AZ190" s="122"/>
    </row>
    <row r="191" spans="1:52">
      <c r="A191" s="215">
        <v>4</v>
      </c>
      <c r="B191" s="216" t="s">
        <v>79</v>
      </c>
      <c r="C191" s="217">
        <v>62.19701770019531</v>
      </c>
      <c r="D191" s="218">
        <f t="shared" si="24"/>
        <v>3.7112407345287708E-2</v>
      </c>
      <c r="E191" s="239">
        <f>C191/SUM(Jharkhand!$I$6:$N$6)*100000</f>
        <v>331.79750153141129</v>
      </c>
      <c r="F191" s="220">
        <v>4</v>
      </c>
      <c r="G191" s="221" t="s">
        <v>220</v>
      </c>
      <c r="H191" s="222">
        <v>137.95021264648437</v>
      </c>
      <c r="I191" s="223">
        <f t="shared" si="25"/>
        <v>9.5134853689110219E-2</v>
      </c>
      <c r="J191" s="224">
        <f>H191/SUM(Jharkhand!$Q$6:$V$6)*100000</f>
        <v>791.53566315372098</v>
      </c>
      <c r="AU191" s="122"/>
      <c r="AV191" s="122"/>
      <c r="AW191" s="122"/>
      <c r="AX191" s="122"/>
      <c r="AY191" s="122"/>
      <c r="AZ191" s="122"/>
    </row>
    <row r="192" spans="1:52">
      <c r="A192" s="215">
        <v>5</v>
      </c>
      <c r="B192" s="216" t="s">
        <v>214</v>
      </c>
      <c r="C192" s="217">
        <v>58.774180175781247</v>
      </c>
      <c r="D192" s="218">
        <f t="shared" si="24"/>
        <v>3.5070030633672616E-2</v>
      </c>
      <c r="E192" s="239">
        <f>C192/SUM(Jharkhand!$I$6:$N$6)*100000</f>
        <v>313.53796143219228</v>
      </c>
      <c r="F192" s="220">
        <v>5</v>
      </c>
      <c r="G192" s="221" t="s">
        <v>27</v>
      </c>
      <c r="H192" s="222">
        <v>126.84153234863281</v>
      </c>
      <c r="I192" s="223">
        <f t="shared" si="25"/>
        <v>8.7473954481049873E-2</v>
      </c>
      <c r="J192" s="224">
        <f>H192/SUM(Jharkhand!$Q$6:$V$6)*100000</f>
        <v>727.79588009984764</v>
      </c>
      <c r="AU192" s="122"/>
      <c r="AV192" s="122"/>
      <c r="AW192" s="122"/>
      <c r="AX192" s="122"/>
      <c r="AY192" s="122"/>
      <c r="AZ192" s="122"/>
    </row>
    <row r="193" spans="1:52">
      <c r="A193" s="215">
        <v>6</v>
      </c>
      <c r="B193" s="216" t="s">
        <v>206</v>
      </c>
      <c r="C193" s="217">
        <v>53.617378417968752</v>
      </c>
      <c r="D193" s="218">
        <f t="shared" si="24"/>
        <v>3.1993012884086333E-2</v>
      </c>
      <c r="E193" s="239">
        <f>C193/SUM(Jharkhand!$I$6:$N$6)*100000</f>
        <v>286.02837974481179</v>
      </c>
      <c r="F193" s="220">
        <v>6</v>
      </c>
      <c r="G193" s="221" t="s">
        <v>210</v>
      </c>
      <c r="H193" s="222">
        <v>72.144841796874999</v>
      </c>
      <c r="I193" s="223">
        <f t="shared" si="25"/>
        <v>4.9753377230075779E-2</v>
      </c>
      <c r="J193" s="224">
        <f>H193/SUM(Jharkhand!$Q$6:$V$6)*100000</f>
        <v>413.95525312562864</v>
      </c>
      <c r="AU193" s="122"/>
      <c r="AV193" s="122"/>
      <c r="AW193" s="122"/>
      <c r="AX193" s="122"/>
      <c r="AY193" s="122"/>
      <c r="AZ193" s="122"/>
    </row>
    <row r="194" spans="1:52">
      <c r="A194" s="215">
        <v>7</v>
      </c>
      <c r="B194" s="216" t="s">
        <v>216</v>
      </c>
      <c r="C194" s="217">
        <v>49.276097656250002</v>
      </c>
      <c r="D194" s="218">
        <f t="shared" si="24"/>
        <v>2.9402609260462731E-2</v>
      </c>
      <c r="E194" s="239">
        <f>C194/SUM(Jharkhand!$I$6:$N$6)*100000</f>
        <v>262.86929328944723</v>
      </c>
      <c r="F194" s="220">
        <v>7</v>
      </c>
      <c r="G194" s="221" t="s">
        <v>214</v>
      </c>
      <c r="H194" s="222">
        <v>58.252119140624998</v>
      </c>
      <c r="I194" s="223">
        <f t="shared" si="25"/>
        <v>4.0172513874448222E-2</v>
      </c>
      <c r="J194" s="224">
        <f>H194/SUM(Jharkhand!$Q$6:$V$6)*100000</f>
        <v>334.24109227177212</v>
      </c>
      <c r="AU194" s="122"/>
      <c r="AV194" s="122"/>
      <c r="AW194" s="122"/>
      <c r="AX194" s="122"/>
      <c r="AY194" s="122"/>
      <c r="AZ194" s="122"/>
    </row>
    <row r="195" spans="1:52">
      <c r="A195" s="215">
        <v>8</v>
      </c>
      <c r="B195" s="216" t="s">
        <v>205</v>
      </c>
      <c r="C195" s="217">
        <v>48.920921813964846</v>
      </c>
      <c r="D195" s="218">
        <f t="shared" si="24"/>
        <v>2.9190678993940469E-2</v>
      </c>
      <c r="E195" s="239">
        <f>C195/SUM(Jharkhand!$I$6:$N$6)*100000</f>
        <v>260.97456486946771</v>
      </c>
      <c r="F195" s="220">
        <v>8</v>
      </c>
      <c r="G195" s="221" t="s">
        <v>209</v>
      </c>
      <c r="H195" s="222">
        <v>50.223322265625001</v>
      </c>
      <c r="I195" s="223">
        <f t="shared" si="25"/>
        <v>3.4635600220243895E-2</v>
      </c>
      <c r="J195" s="224">
        <f>H195/SUM(Jharkhand!$Q$6:$V$6)*100000</f>
        <v>288.17317445662985</v>
      </c>
      <c r="AU195" s="122"/>
      <c r="AV195" s="122"/>
      <c r="AW195" s="122"/>
      <c r="AX195" s="122"/>
      <c r="AY195" s="122"/>
      <c r="AZ195" s="122"/>
    </row>
    <row r="196" spans="1:52">
      <c r="A196" s="215">
        <v>9</v>
      </c>
      <c r="B196" s="216" t="s">
        <v>210</v>
      </c>
      <c r="C196" s="217">
        <v>42.464117187500001</v>
      </c>
      <c r="D196" s="218">
        <f t="shared" si="24"/>
        <v>2.5337961093520156E-2</v>
      </c>
      <c r="E196" s="239">
        <f>C196/SUM(Jharkhand!$I$6:$N$6)*100000</f>
        <v>226.5299608972299</v>
      </c>
      <c r="F196" s="220">
        <v>9</v>
      </c>
      <c r="G196" s="221" t="s">
        <v>206</v>
      </c>
      <c r="H196" s="222">
        <v>43.087187988281251</v>
      </c>
      <c r="I196" s="223">
        <f t="shared" si="25"/>
        <v>2.9714295081550848E-2</v>
      </c>
      <c r="J196" s="224">
        <f>H196/SUM(Jharkhand!$Q$6:$V$6)*100000</f>
        <v>247.22720801548834</v>
      </c>
      <c r="AU196" s="122"/>
      <c r="AV196" s="122"/>
      <c r="AW196" s="122"/>
      <c r="AX196" s="122"/>
      <c r="AY196" s="122"/>
      <c r="AZ196" s="122"/>
    </row>
    <row r="197" spans="1:52" ht="15" thickBot="1">
      <c r="A197" s="225">
        <v>10</v>
      </c>
      <c r="B197" s="226" t="s">
        <v>209</v>
      </c>
      <c r="C197" s="227">
        <v>29.36287255859375</v>
      </c>
      <c r="D197" s="228">
        <f t="shared" si="24"/>
        <v>1.7520564932470704E-2</v>
      </c>
      <c r="E197" s="240">
        <f>C197/SUM(Jharkhand!$I$6:$N$6)*100000</f>
        <v>156.63978938167079</v>
      </c>
      <c r="F197" s="230">
        <v>10</v>
      </c>
      <c r="G197" s="231" t="s">
        <v>14</v>
      </c>
      <c r="H197" s="232">
        <v>36.511537292480469</v>
      </c>
      <c r="I197" s="233">
        <f t="shared" si="25"/>
        <v>2.5179517245007617E-2</v>
      </c>
      <c r="J197" s="234">
        <f>H197/SUM(Jharkhand!$Q$6:$V$6)*100000</f>
        <v>209.4972043111371</v>
      </c>
      <c r="AU197" s="122"/>
      <c r="AV197" s="122"/>
      <c r="AW197" s="122"/>
      <c r="AX197" s="122"/>
      <c r="AY197" s="122"/>
      <c r="AZ197" s="122"/>
    </row>
    <row r="199" spans="1:52" ht="16.2" thickBot="1">
      <c r="A199" s="138" t="s">
        <v>145</v>
      </c>
      <c r="B199" s="139"/>
      <c r="C199" s="140"/>
      <c r="D199" s="141"/>
      <c r="E199" s="142"/>
      <c r="AU199" s="122"/>
      <c r="AV199" s="122"/>
      <c r="AW199" s="122"/>
      <c r="AX199" s="122"/>
      <c r="AY199" s="122"/>
      <c r="AZ199" s="122"/>
    </row>
    <row r="200" spans="1:52" ht="16.2" thickBot="1">
      <c r="A200" s="285" t="s">
        <v>173</v>
      </c>
      <c r="B200" s="286"/>
      <c r="C200" s="286"/>
      <c r="D200" s="286"/>
      <c r="E200" s="287"/>
      <c r="F200" s="288" t="s">
        <v>174</v>
      </c>
      <c r="G200" s="289"/>
      <c r="H200" s="289"/>
      <c r="I200" s="289"/>
      <c r="J200" s="290"/>
      <c r="AU200" s="122"/>
      <c r="AV200" s="122"/>
      <c r="AW200" s="122"/>
      <c r="AX200" s="122"/>
      <c r="AY200" s="122"/>
      <c r="AZ200" s="122"/>
    </row>
    <row r="201" spans="1:52" ht="29.4" customHeight="1" thickBot="1">
      <c r="A201" s="196" t="s">
        <v>175</v>
      </c>
      <c r="B201" s="197" t="s">
        <v>176</v>
      </c>
      <c r="C201" s="198" t="s">
        <v>197</v>
      </c>
      <c r="D201" s="199" t="s">
        <v>198</v>
      </c>
      <c r="E201" s="200" t="s">
        <v>199</v>
      </c>
      <c r="F201" s="201" t="s">
        <v>175</v>
      </c>
      <c r="G201" s="202" t="s">
        <v>176</v>
      </c>
      <c r="H201" s="203" t="s">
        <v>197</v>
      </c>
      <c r="I201" s="204" t="s">
        <v>198</v>
      </c>
      <c r="J201" s="205" t="s">
        <v>199</v>
      </c>
      <c r="AU201" s="122"/>
      <c r="AV201" s="122"/>
      <c r="AW201" s="122"/>
      <c r="AX201" s="122"/>
      <c r="AY201" s="122"/>
      <c r="AZ201" s="122"/>
    </row>
    <row r="202" spans="1:52">
      <c r="A202" s="206">
        <v>0</v>
      </c>
      <c r="B202" s="207" t="s">
        <v>2</v>
      </c>
      <c r="C202" s="208">
        <v>4176.6868128156666</v>
      </c>
      <c r="D202" s="209">
        <f t="shared" ref="D202:D212" si="26">C202/C$202</f>
        <v>1</v>
      </c>
      <c r="E202" s="210">
        <f>C202/SUM(Odisha!$I$6:$N$6)*100000</f>
        <v>18653.77534505782</v>
      </c>
      <c r="F202" s="235">
        <v>0</v>
      </c>
      <c r="G202" s="236" t="s">
        <v>2</v>
      </c>
      <c r="H202" s="237">
        <v>3006.9427124221311</v>
      </c>
      <c r="I202" s="238">
        <f>H202/H$202</f>
        <v>1</v>
      </c>
      <c r="J202" s="214">
        <f>H202/SUM(Odisha!$Q$6:$V$6)*100000</f>
        <v>14040.896781762956</v>
      </c>
      <c r="AU202" s="122"/>
      <c r="AV202" s="122"/>
      <c r="AW202" s="122"/>
      <c r="AX202" s="122"/>
      <c r="AY202" s="122"/>
      <c r="AZ202" s="122"/>
    </row>
    <row r="203" spans="1:52">
      <c r="A203" s="215">
        <v>1</v>
      </c>
      <c r="B203" s="216" t="s">
        <v>210</v>
      </c>
      <c r="C203" s="217">
        <v>1149.07616796875</v>
      </c>
      <c r="D203" s="218">
        <f t="shared" si="26"/>
        <v>0.27511667009433088</v>
      </c>
      <c r="E203" s="239">
        <f>C203/SUM(Odisha!$I$6:$N$6)*100000</f>
        <v>5131.9645576200364</v>
      </c>
      <c r="F203" s="220">
        <v>1</v>
      </c>
      <c r="G203" s="221" t="s">
        <v>222</v>
      </c>
      <c r="H203" s="222">
        <v>866.35428417968751</v>
      </c>
      <c r="I203" s="223">
        <f t="shared" ref="I203:I212" si="27">H203/H$202</f>
        <v>0.28811798794857252</v>
      </c>
      <c r="J203" s="224">
        <f>H203/SUM(Odisha!$Q$6:$V$6)*100000</f>
        <v>4045.4349297551303</v>
      </c>
      <c r="AU203" s="122"/>
      <c r="AV203" s="122"/>
      <c r="AW203" s="122"/>
      <c r="AX203" s="122"/>
      <c r="AY203" s="122"/>
      <c r="AZ203" s="122"/>
    </row>
    <row r="204" spans="1:52">
      <c r="A204" s="215">
        <v>2</v>
      </c>
      <c r="B204" s="216" t="s">
        <v>222</v>
      </c>
      <c r="C204" s="217">
        <v>961.19786718750004</v>
      </c>
      <c r="D204" s="218">
        <f t="shared" si="26"/>
        <v>0.23013405368058212</v>
      </c>
      <c r="E204" s="239">
        <f>C204/SUM(Odisha!$I$6:$N$6)*100000</f>
        <v>4292.8689366050558</v>
      </c>
      <c r="F204" s="220">
        <v>2</v>
      </c>
      <c r="G204" s="221" t="s">
        <v>202</v>
      </c>
      <c r="H204" s="222">
        <v>470.93969873046876</v>
      </c>
      <c r="I204" s="223">
        <f t="shared" si="27"/>
        <v>0.15661744960585591</v>
      </c>
      <c r="J204" s="224">
        <f>H204/SUM(Odisha!$Q$6:$V$6)*100000</f>
        <v>2199.0494441387841</v>
      </c>
      <c r="AU204" s="122"/>
      <c r="AV204" s="122"/>
      <c r="AW204" s="122"/>
      <c r="AX204" s="122"/>
      <c r="AY204" s="122"/>
      <c r="AZ204" s="122"/>
    </row>
    <row r="205" spans="1:52">
      <c r="A205" s="215">
        <v>3</v>
      </c>
      <c r="B205" s="216" t="s">
        <v>190</v>
      </c>
      <c r="C205" s="217">
        <v>611.05869531250005</v>
      </c>
      <c r="D205" s="218">
        <f t="shared" si="26"/>
        <v>0.14630225408271913</v>
      </c>
      <c r="E205" s="239">
        <f>C205/SUM(Odisha!$I$6:$N$6)*100000</f>
        <v>2729.0893801346115</v>
      </c>
      <c r="F205" s="220">
        <v>3</v>
      </c>
      <c r="G205" s="221" t="s">
        <v>210</v>
      </c>
      <c r="H205" s="222">
        <v>418.86145312500003</v>
      </c>
      <c r="I205" s="223">
        <f t="shared" si="27"/>
        <v>0.13929811545614773</v>
      </c>
      <c r="J205" s="224">
        <f>H205/SUM(Odisha!$Q$6:$V$6)*100000</f>
        <v>1955.8704610138693</v>
      </c>
      <c r="AU205" s="122"/>
      <c r="AV205" s="122"/>
      <c r="AW205" s="122"/>
      <c r="AX205" s="122"/>
      <c r="AY205" s="122"/>
      <c r="AZ205" s="122"/>
    </row>
    <row r="206" spans="1:52">
      <c r="A206" s="215">
        <v>4</v>
      </c>
      <c r="B206" s="216" t="s">
        <v>202</v>
      </c>
      <c r="C206" s="217">
        <v>360.79902539062499</v>
      </c>
      <c r="D206" s="218">
        <f t="shared" si="26"/>
        <v>8.6384026756221241E-2</v>
      </c>
      <c r="E206" s="239">
        <f>C206/SUM(Odisha!$I$6:$N$6)*100000</f>
        <v>1611.3882285120153</v>
      </c>
      <c r="F206" s="220">
        <v>4</v>
      </c>
      <c r="G206" s="221" t="s">
        <v>190</v>
      </c>
      <c r="H206" s="222">
        <v>359.00223974609378</v>
      </c>
      <c r="I206" s="223">
        <f t="shared" si="27"/>
        <v>0.11939111385893776</v>
      </c>
      <c r="J206" s="224">
        <f>H206/SUM(Odisha!$Q$6:$V$6)*100000</f>
        <v>1676.3583063530536</v>
      </c>
      <c r="AU206" s="122"/>
      <c r="AV206" s="122"/>
      <c r="AW206" s="122"/>
      <c r="AX206" s="122"/>
      <c r="AY206" s="122"/>
      <c r="AZ206" s="122"/>
    </row>
    <row r="207" spans="1:52">
      <c r="A207" s="215">
        <v>5</v>
      </c>
      <c r="B207" s="216" t="s">
        <v>209</v>
      </c>
      <c r="C207" s="217">
        <v>131.2992822265625</v>
      </c>
      <c r="D207" s="218">
        <f t="shared" si="26"/>
        <v>3.1436228788734234E-2</v>
      </c>
      <c r="E207" s="239">
        <f>C207/SUM(Odisha!$I$6:$N$6)*100000</f>
        <v>586.40434952088754</v>
      </c>
      <c r="F207" s="220">
        <v>5</v>
      </c>
      <c r="G207" s="221" t="s">
        <v>220</v>
      </c>
      <c r="H207" s="222">
        <v>151.36688403320312</v>
      </c>
      <c r="I207" s="223">
        <f t="shared" si="27"/>
        <v>5.0339131306986272E-2</v>
      </c>
      <c r="J207" s="224">
        <f>H207/SUM(Odisha!$Q$6:$V$6)*100000</f>
        <v>706.80654676500649</v>
      </c>
      <c r="AU207" s="122"/>
      <c r="AV207" s="122"/>
      <c r="AW207" s="122"/>
      <c r="AX207" s="122"/>
      <c r="AY207" s="122"/>
      <c r="AZ207" s="122"/>
    </row>
    <row r="208" spans="1:52">
      <c r="A208" s="215">
        <v>6</v>
      </c>
      <c r="B208" s="216" t="s">
        <v>214</v>
      </c>
      <c r="C208" s="217">
        <v>101.9961923828125</v>
      </c>
      <c r="D208" s="218">
        <f t="shared" si="26"/>
        <v>2.4420359235422993E-2</v>
      </c>
      <c r="E208" s="239">
        <f>C208/SUM(Odisha!$I$6:$N$6)*100000</f>
        <v>455.53189502318855</v>
      </c>
      <c r="F208" s="220">
        <v>6</v>
      </c>
      <c r="G208" s="221" t="s">
        <v>209</v>
      </c>
      <c r="H208" s="222">
        <v>124.33971044921876</v>
      </c>
      <c r="I208" s="223">
        <f t="shared" si="27"/>
        <v>4.1350874406603351E-2</v>
      </c>
      <c r="J208" s="224">
        <f>H208/SUM(Odisha!$Q$6:$V$6)*100000</f>
        <v>580.60335937876118</v>
      </c>
      <c r="AU208" s="122"/>
      <c r="AV208" s="122"/>
      <c r="AW208" s="122"/>
      <c r="AX208" s="122"/>
      <c r="AY208" s="122"/>
      <c r="AZ208" s="122"/>
    </row>
    <row r="209" spans="1:52">
      <c r="A209" s="215">
        <v>7</v>
      </c>
      <c r="B209" s="216" t="s">
        <v>79</v>
      </c>
      <c r="C209" s="217">
        <v>100.029099609375</v>
      </c>
      <c r="D209" s="218">
        <f t="shared" si="26"/>
        <v>2.394938957415902E-2</v>
      </c>
      <c r="E209" s="239">
        <f>C209/SUM(Odisha!$I$6:$N$6)*100000</f>
        <v>446.7465327676324</v>
      </c>
      <c r="F209" s="220">
        <v>7</v>
      </c>
      <c r="G209" s="221" t="s">
        <v>79</v>
      </c>
      <c r="H209" s="222">
        <v>74.176958984375005</v>
      </c>
      <c r="I209" s="223">
        <f t="shared" si="27"/>
        <v>2.4668564079368346E-2</v>
      </c>
      <c r="J209" s="224">
        <f>H209/SUM(Odisha!$Q$6:$V$6)*100000</f>
        <v>346.36876199271632</v>
      </c>
      <c r="AU209" s="122"/>
      <c r="AV209" s="122"/>
      <c r="AW209" s="122"/>
      <c r="AX209" s="122"/>
      <c r="AY209" s="122"/>
      <c r="AZ209" s="122"/>
    </row>
    <row r="210" spans="1:52">
      <c r="A210" s="215">
        <v>8</v>
      </c>
      <c r="B210" s="216" t="s">
        <v>206</v>
      </c>
      <c r="C210" s="217">
        <v>80.09836083984375</v>
      </c>
      <c r="D210" s="218">
        <f t="shared" si="26"/>
        <v>1.9177487905981234E-2</v>
      </c>
      <c r="E210" s="239">
        <f>C210/SUM(Odisha!$I$6:$N$6)*100000</f>
        <v>357.73255108073732</v>
      </c>
      <c r="F210" s="220">
        <v>8</v>
      </c>
      <c r="G210" s="221" t="s">
        <v>206</v>
      </c>
      <c r="H210" s="222">
        <v>71.081212402343752</v>
      </c>
      <c r="I210" s="223">
        <f t="shared" si="27"/>
        <v>2.3639031135743494E-2</v>
      </c>
      <c r="J210" s="224">
        <f>H210/SUM(Odisha!$Q$6:$V$6)*100000</f>
        <v>331.91319619785514</v>
      </c>
      <c r="AU210" s="122"/>
      <c r="AV210" s="122"/>
      <c r="AW210" s="122"/>
      <c r="AX210" s="122"/>
      <c r="AY210" s="122"/>
      <c r="AZ210" s="122"/>
    </row>
    <row r="211" spans="1:52">
      <c r="A211" s="215">
        <v>9</v>
      </c>
      <c r="B211" s="216" t="s">
        <v>14</v>
      </c>
      <c r="C211" s="217">
        <v>75.001735961914065</v>
      </c>
      <c r="D211" s="218">
        <f t="shared" si="26"/>
        <v>1.795723244840388E-2</v>
      </c>
      <c r="E211" s="239">
        <f>C211/SUM(Odisha!$I$6:$N$6)*100000</f>
        <v>334.97017991150858</v>
      </c>
      <c r="F211" s="220">
        <v>9</v>
      </c>
      <c r="G211" s="221" t="s">
        <v>214</v>
      </c>
      <c r="H211" s="222">
        <v>60.875028320312502</v>
      </c>
      <c r="I211" s="223">
        <f t="shared" si="27"/>
        <v>2.0244824774621955E-2</v>
      </c>
      <c r="J211" s="224">
        <f>H211/SUM(Odisha!$Q$6:$V$6)*100000</f>
        <v>284.25549502534437</v>
      </c>
      <c r="AU211" s="122"/>
      <c r="AV211" s="122"/>
      <c r="AW211" s="122"/>
      <c r="AX211" s="122"/>
      <c r="AY211" s="122"/>
      <c r="AZ211" s="122"/>
    </row>
    <row r="212" spans="1:52" ht="15" thickBot="1">
      <c r="A212" s="225">
        <v>10</v>
      </c>
      <c r="B212" s="226" t="s">
        <v>220</v>
      </c>
      <c r="C212" s="227">
        <v>74.466429809570315</v>
      </c>
      <c r="D212" s="228">
        <f t="shared" si="26"/>
        <v>1.7829067188154718E-2</v>
      </c>
      <c r="E212" s="240">
        <f>C212/SUM(Odisha!$I$6:$N$6)*100000</f>
        <v>332.5794139397799</v>
      </c>
      <c r="F212" s="230">
        <v>10</v>
      </c>
      <c r="G212" s="231" t="s">
        <v>14</v>
      </c>
      <c r="H212" s="232">
        <v>60.856030090332034</v>
      </c>
      <c r="I212" s="233">
        <f t="shared" si="27"/>
        <v>2.023850665292912E-2</v>
      </c>
      <c r="J212" s="234">
        <f>H212/SUM(Odisha!$Q$6:$V$6)*100000</f>
        <v>284.16678293080071</v>
      </c>
      <c r="AU212" s="122"/>
      <c r="AV212" s="122"/>
      <c r="AW212" s="122"/>
      <c r="AX212" s="122"/>
      <c r="AY212" s="122"/>
      <c r="AZ212" s="122"/>
    </row>
    <row r="214" spans="1:52" ht="16.2" thickBot="1">
      <c r="A214" s="138" t="s">
        <v>146</v>
      </c>
      <c r="B214" s="139"/>
      <c r="C214" s="140"/>
      <c r="D214" s="141"/>
      <c r="E214" s="142"/>
      <c r="AU214" s="122"/>
      <c r="AV214" s="122"/>
      <c r="AW214" s="122"/>
      <c r="AX214" s="122"/>
      <c r="AY214" s="122"/>
      <c r="AZ214" s="122"/>
    </row>
    <row r="215" spans="1:52" ht="16.2" thickBot="1">
      <c r="A215" s="285" t="s">
        <v>173</v>
      </c>
      <c r="B215" s="286"/>
      <c r="C215" s="286"/>
      <c r="D215" s="286"/>
      <c r="E215" s="287"/>
      <c r="F215" s="288" t="s">
        <v>174</v>
      </c>
      <c r="G215" s="289"/>
      <c r="H215" s="289"/>
      <c r="I215" s="289"/>
      <c r="J215" s="290"/>
      <c r="AU215" s="122"/>
      <c r="AV215" s="122"/>
      <c r="AW215" s="122"/>
      <c r="AX215" s="122"/>
      <c r="AY215" s="122"/>
      <c r="AZ215" s="122"/>
    </row>
    <row r="216" spans="1:52" ht="29.4" customHeight="1" thickBot="1">
      <c r="A216" s="196" t="s">
        <v>175</v>
      </c>
      <c r="B216" s="197" t="s">
        <v>176</v>
      </c>
      <c r="C216" s="198" t="s">
        <v>197</v>
      </c>
      <c r="D216" s="199" t="s">
        <v>198</v>
      </c>
      <c r="E216" s="200" t="s">
        <v>199</v>
      </c>
      <c r="F216" s="201" t="s">
        <v>175</v>
      </c>
      <c r="G216" s="202" t="s">
        <v>176</v>
      </c>
      <c r="H216" s="203" t="s">
        <v>197</v>
      </c>
      <c r="I216" s="204" t="s">
        <v>198</v>
      </c>
      <c r="J216" s="205" t="s">
        <v>199</v>
      </c>
      <c r="AU216" s="122"/>
      <c r="AV216" s="122"/>
      <c r="AW216" s="122"/>
      <c r="AX216" s="122"/>
      <c r="AY216" s="122"/>
      <c r="AZ216" s="122"/>
    </row>
    <row r="217" spans="1:52">
      <c r="A217" s="206">
        <v>0</v>
      </c>
      <c r="B217" s="207" t="s">
        <v>2</v>
      </c>
      <c r="C217" s="208">
        <v>1922.8382665419579</v>
      </c>
      <c r="D217" s="209">
        <f t="shared" ref="D217:D227" si="28">C217/C$217</f>
        <v>1</v>
      </c>
      <c r="E217" s="210">
        <f>C217/SUM(Chhattisgarh!$I$6:$N$6)*100000</f>
        <v>13443.556932602949</v>
      </c>
      <c r="F217" s="235">
        <v>0</v>
      </c>
      <c r="G217" s="236" t="s">
        <v>2</v>
      </c>
      <c r="H217" s="237">
        <v>1989.6595197432046</v>
      </c>
      <c r="I217" s="238">
        <f>H217/H$217</f>
        <v>1</v>
      </c>
      <c r="J217" s="214">
        <f>H217/SUM(Chhattisgarh!$Q$6:$V$6)*100000</f>
        <v>14466.002782188072</v>
      </c>
      <c r="AU217" s="122"/>
      <c r="AV217" s="122"/>
      <c r="AW217" s="122"/>
      <c r="AX217" s="122"/>
      <c r="AY217" s="122"/>
      <c r="AZ217" s="122"/>
    </row>
    <row r="218" spans="1:52">
      <c r="A218" s="215">
        <v>1</v>
      </c>
      <c r="B218" s="216" t="s">
        <v>202</v>
      </c>
      <c r="C218" s="217">
        <v>564.96729199218748</v>
      </c>
      <c r="D218" s="218">
        <f t="shared" si="28"/>
        <v>0.29381945524114594</v>
      </c>
      <c r="E218" s="239">
        <f>C218/SUM(Chhattisgarh!$I$6:$N$6)*100000</f>
        <v>3949.9785744407295</v>
      </c>
      <c r="F218" s="220">
        <v>1</v>
      </c>
      <c r="G218" s="221" t="s">
        <v>222</v>
      </c>
      <c r="H218" s="222">
        <v>671.49371874999997</v>
      </c>
      <c r="I218" s="223">
        <f t="shared" ref="I218:I227" si="29">H218/H$217</f>
        <v>0.33749177288215942</v>
      </c>
      <c r="J218" s="224">
        <f>H218/SUM(Chhattisgarh!$Q$6:$V$6)*100000</f>
        <v>4882.1569254789028</v>
      </c>
      <c r="AU218" s="122"/>
      <c r="AV218" s="122"/>
      <c r="AW218" s="122"/>
      <c r="AX218" s="122"/>
      <c r="AY218" s="122"/>
      <c r="AZ218" s="122"/>
    </row>
    <row r="219" spans="1:52">
      <c r="A219" s="215">
        <v>2</v>
      </c>
      <c r="B219" s="216" t="s">
        <v>222</v>
      </c>
      <c r="C219" s="217">
        <v>388.13135156250002</v>
      </c>
      <c r="D219" s="218">
        <f t="shared" si="28"/>
        <v>0.2018533530958469</v>
      </c>
      <c r="E219" s="239">
        <f>C219/SUM(Chhattisgarh!$I$6:$N$6)*100000</f>
        <v>2713.6270443808239</v>
      </c>
      <c r="F219" s="220">
        <v>2</v>
      </c>
      <c r="G219" s="221" t="s">
        <v>202</v>
      </c>
      <c r="H219" s="222">
        <v>376.33204296874999</v>
      </c>
      <c r="I219" s="223">
        <f t="shared" si="29"/>
        <v>0.18914394107858279</v>
      </c>
      <c r="J219" s="224">
        <f>H219/SUM(Chhattisgarh!$Q$6:$V$6)*100000</f>
        <v>2736.1567778767953</v>
      </c>
      <c r="AU219" s="122"/>
      <c r="AV219" s="122"/>
      <c r="AW219" s="122"/>
      <c r="AX219" s="122"/>
      <c r="AY219" s="122"/>
      <c r="AZ219" s="122"/>
    </row>
    <row r="220" spans="1:52">
      <c r="A220" s="215">
        <v>3</v>
      </c>
      <c r="B220" s="216" t="s">
        <v>190</v>
      </c>
      <c r="C220" s="217">
        <v>212.35556249999999</v>
      </c>
      <c r="D220" s="218">
        <f t="shared" si="28"/>
        <v>0.11043859808443553</v>
      </c>
      <c r="E220" s="219">
        <f>C220/SUM(Chhattisgarh!$I$6:$N$6)*100000</f>
        <v>1484.6875809049639</v>
      </c>
      <c r="F220" s="220">
        <v>3</v>
      </c>
      <c r="G220" s="221" t="s">
        <v>190</v>
      </c>
      <c r="H220" s="222">
        <v>236.71353906249999</v>
      </c>
      <c r="I220" s="223">
        <f t="shared" si="29"/>
        <v>0.11897188273350981</v>
      </c>
      <c r="J220" s="224">
        <f>H220/SUM(Chhattisgarh!$Q$6:$V$6)*100000</f>
        <v>1721.0475866251061</v>
      </c>
      <c r="AU220" s="122"/>
      <c r="AV220" s="122"/>
      <c r="AW220" s="122"/>
      <c r="AX220" s="122"/>
      <c r="AY220" s="122"/>
      <c r="AZ220" s="122"/>
    </row>
    <row r="221" spans="1:52">
      <c r="A221" s="215">
        <v>4</v>
      </c>
      <c r="B221" s="216" t="s">
        <v>209</v>
      </c>
      <c r="C221" s="217">
        <v>142.98000537109374</v>
      </c>
      <c r="D221" s="218">
        <f t="shared" si="28"/>
        <v>7.4358830827841657E-2</v>
      </c>
      <c r="E221" s="239">
        <f>C221/SUM(Chhattisgarh!$I$6:$N$6)*100000</f>
        <v>999.64717567588048</v>
      </c>
      <c r="F221" s="220">
        <v>4</v>
      </c>
      <c r="G221" s="221" t="s">
        <v>79</v>
      </c>
      <c r="H221" s="222">
        <v>234.09318408203126</v>
      </c>
      <c r="I221" s="223">
        <f t="shared" si="29"/>
        <v>0.1176548961061662</v>
      </c>
      <c r="J221" s="224">
        <f>H221/SUM(Chhattisgarh!$Q$6:$V$6)*100000</f>
        <v>1701.996054409849</v>
      </c>
      <c r="AU221" s="122"/>
      <c r="AV221" s="122"/>
      <c r="AW221" s="122"/>
      <c r="AX221" s="122"/>
      <c r="AY221" s="122"/>
      <c r="AZ221" s="122"/>
    </row>
    <row r="222" spans="1:52">
      <c r="A222" s="215">
        <v>5</v>
      </c>
      <c r="B222" s="216" t="s">
        <v>79</v>
      </c>
      <c r="C222" s="217">
        <v>140.62771020507813</v>
      </c>
      <c r="D222" s="218">
        <f t="shared" si="28"/>
        <v>7.3135485522650701E-2</v>
      </c>
      <c r="E222" s="239">
        <f>C222/SUM(Chhattisgarh!$I$6:$N$6)*100000</f>
        <v>983.20106341731343</v>
      </c>
      <c r="F222" s="220">
        <v>5</v>
      </c>
      <c r="G222" s="221" t="s">
        <v>214</v>
      </c>
      <c r="H222" s="222">
        <v>69.100135772705073</v>
      </c>
      <c r="I222" s="223">
        <f t="shared" si="29"/>
        <v>3.4729628404775247E-2</v>
      </c>
      <c r="J222" s="224">
        <f>H222/SUM(Chhattisgarh!$Q$6:$V$6)*100000</f>
        <v>502.39890112783667</v>
      </c>
      <c r="AU222" s="122"/>
      <c r="AV222" s="122"/>
      <c r="AW222" s="122"/>
      <c r="AX222" s="122"/>
      <c r="AY222" s="122"/>
      <c r="AZ222" s="122"/>
    </row>
    <row r="223" spans="1:52">
      <c r="A223" s="215">
        <v>6</v>
      </c>
      <c r="B223" s="216" t="s">
        <v>214</v>
      </c>
      <c r="C223" s="217">
        <v>74.750599609375001</v>
      </c>
      <c r="D223" s="218">
        <f t="shared" si="28"/>
        <v>3.8875136255638841E-2</v>
      </c>
      <c r="E223" s="239">
        <f>C223/SUM(Chhattisgarh!$I$6:$N$6)*100000</f>
        <v>522.62010751537775</v>
      </c>
      <c r="F223" s="220">
        <v>6</v>
      </c>
      <c r="G223" s="221" t="s">
        <v>210</v>
      </c>
      <c r="H223" s="222">
        <v>60.667830566406252</v>
      </c>
      <c r="I223" s="223">
        <f t="shared" si="29"/>
        <v>3.0491563990926621E-2</v>
      </c>
      <c r="J223" s="224">
        <f>H223/SUM(Chhattisgarh!$Q$6:$V$6)*100000</f>
        <v>441.09104952601018</v>
      </c>
      <c r="AU223" s="122"/>
      <c r="AV223" s="122"/>
      <c r="AW223" s="122"/>
      <c r="AX223" s="122"/>
      <c r="AY223" s="122"/>
      <c r="AZ223" s="122"/>
    </row>
    <row r="224" spans="1:52">
      <c r="A224" s="215">
        <v>7</v>
      </c>
      <c r="B224" s="216" t="s">
        <v>216</v>
      </c>
      <c r="C224" s="217">
        <v>45.923790313720701</v>
      </c>
      <c r="D224" s="218">
        <f t="shared" si="28"/>
        <v>2.3883334918391383E-2</v>
      </c>
      <c r="E224" s="239">
        <f>C224/SUM(Chhattisgarh!$I$6:$N$6)*100000</f>
        <v>321.07697271581856</v>
      </c>
      <c r="F224" s="220">
        <v>7</v>
      </c>
      <c r="G224" s="221" t="s">
        <v>206</v>
      </c>
      <c r="H224" s="222">
        <v>30.292873657226561</v>
      </c>
      <c r="I224" s="223">
        <f t="shared" si="29"/>
        <v>1.5225154533543665E-2</v>
      </c>
      <c r="J224" s="224">
        <f>H224/SUM(Chhattisgarh!$Q$6:$V$6)*100000</f>
        <v>220.24712784148599</v>
      </c>
      <c r="AU224" s="122"/>
      <c r="AV224" s="122"/>
      <c r="AW224" s="122"/>
      <c r="AX224" s="122"/>
      <c r="AY224" s="122"/>
      <c r="AZ224" s="122"/>
    </row>
    <row r="225" spans="1:52">
      <c r="A225" s="215">
        <v>8</v>
      </c>
      <c r="B225" s="216" t="s">
        <v>220</v>
      </c>
      <c r="C225" s="217">
        <v>40.269762832641604</v>
      </c>
      <c r="D225" s="218">
        <f t="shared" si="28"/>
        <v>2.0942875713131585E-2</v>
      </c>
      <c r="E225" s="239">
        <f>C225/SUM(Chhattisgarh!$I$6:$N$6)*100000</f>
        <v>281.54674198191202</v>
      </c>
      <c r="F225" s="220">
        <v>8</v>
      </c>
      <c r="G225" s="221" t="s">
        <v>220</v>
      </c>
      <c r="H225" s="222">
        <v>29.425432861328126</v>
      </c>
      <c r="I225" s="223">
        <f t="shared" si="29"/>
        <v>1.478918004278738E-2</v>
      </c>
      <c r="J225" s="224">
        <f>H225/SUM(Chhattisgarh!$Q$6:$V$6)*100000</f>
        <v>213.94031964524257</v>
      </c>
      <c r="AU225" s="122"/>
      <c r="AV225" s="122"/>
      <c r="AW225" s="122"/>
      <c r="AX225" s="122"/>
      <c r="AY225" s="122"/>
      <c r="AZ225" s="122"/>
    </row>
    <row r="226" spans="1:52">
      <c r="A226" s="215">
        <v>9</v>
      </c>
      <c r="B226" s="216" t="s">
        <v>118</v>
      </c>
      <c r="C226" s="217">
        <v>34.856350646972658</v>
      </c>
      <c r="D226" s="218">
        <f t="shared" si="28"/>
        <v>1.8127551990973476E-2</v>
      </c>
      <c r="E226" s="239">
        <f>C226/SUM(Chhattisgarh!$I$6:$N$6)*100000</f>
        <v>243.69877723937188</v>
      </c>
      <c r="F226" s="220">
        <v>9</v>
      </c>
      <c r="G226" s="221" t="s">
        <v>205</v>
      </c>
      <c r="H226" s="222">
        <v>28.130599365234374</v>
      </c>
      <c r="I226" s="223">
        <f t="shared" si="29"/>
        <v>1.4138398598401927E-2</v>
      </c>
      <c r="J226" s="224">
        <f>H226/SUM(Chhattisgarh!$Q$6:$V$6)*100000</f>
        <v>204.52611346016624</v>
      </c>
      <c r="AU226" s="122"/>
      <c r="AV226" s="122"/>
      <c r="AW226" s="122"/>
      <c r="AX226" s="122"/>
      <c r="AY226" s="122"/>
      <c r="AZ226" s="122"/>
    </row>
    <row r="227" spans="1:52" ht="15" thickBot="1">
      <c r="A227" s="225">
        <v>10</v>
      </c>
      <c r="B227" s="226" t="s">
        <v>27</v>
      </c>
      <c r="C227" s="227">
        <v>25.438953002929686</v>
      </c>
      <c r="D227" s="228">
        <f t="shared" si="28"/>
        <v>1.3229897410289857E-2</v>
      </c>
      <c r="E227" s="240">
        <f>C227/SUM(Chhattisgarh!$I$6:$N$6)*100000</f>
        <v>177.856879047728</v>
      </c>
      <c r="F227" s="230">
        <v>10</v>
      </c>
      <c r="G227" s="231" t="s">
        <v>27</v>
      </c>
      <c r="H227" s="232">
        <v>28.121109008789063</v>
      </c>
      <c r="I227" s="233">
        <f t="shared" si="29"/>
        <v>1.4133628758964003E-2</v>
      </c>
      <c r="J227" s="234">
        <f>H227/SUM(Chhattisgarh!$Q$6:$V$6)*100000</f>
        <v>204.45711294958662</v>
      </c>
      <c r="AU227" s="122"/>
      <c r="AV227" s="122"/>
      <c r="AW227" s="122"/>
      <c r="AX227" s="122"/>
      <c r="AY227" s="122"/>
      <c r="AZ227" s="122"/>
    </row>
    <row r="229" spans="1:52" ht="16.2" thickBot="1">
      <c r="A229" s="138" t="s">
        <v>147</v>
      </c>
      <c r="B229" s="139"/>
      <c r="C229" s="140"/>
      <c r="D229" s="141"/>
      <c r="E229" s="142"/>
      <c r="AU229" s="122"/>
      <c r="AV229" s="122"/>
      <c r="AW229" s="122"/>
      <c r="AX229" s="122"/>
      <c r="AY229" s="122"/>
      <c r="AZ229" s="122"/>
    </row>
    <row r="230" spans="1:52" ht="16.2" thickBot="1">
      <c r="A230" s="285" t="s">
        <v>173</v>
      </c>
      <c r="B230" s="286"/>
      <c r="C230" s="286"/>
      <c r="D230" s="286"/>
      <c r="E230" s="287"/>
      <c r="F230" s="288" t="s">
        <v>174</v>
      </c>
      <c r="G230" s="289"/>
      <c r="H230" s="289"/>
      <c r="I230" s="289"/>
      <c r="J230" s="290"/>
      <c r="AU230" s="122"/>
      <c r="AV230" s="122"/>
      <c r="AW230" s="122"/>
      <c r="AX230" s="122"/>
      <c r="AY230" s="122"/>
      <c r="AZ230" s="122"/>
    </row>
    <row r="231" spans="1:52" ht="29.4" customHeight="1" thickBot="1">
      <c r="A231" s="196" t="s">
        <v>175</v>
      </c>
      <c r="B231" s="197" t="s">
        <v>176</v>
      </c>
      <c r="C231" s="198" t="s">
        <v>197</v>
      </c>
      <c r="D231" s="199" t="s">
        <v>198</v>
      </c>
      <c r="E231" s="200" t="s">
        <v>199</v>
      </c>
      <c r="F231" s="201" t="s">
        <v>175</v>
      </c>
      <c r="G231" s="202" t="s">
        <v>176</v>
      </c>
      <c r="H231" s="203" t="s">
        <v>197</v>
      </c>
      <c r="I231" s="204" t="s">
        <v>198</v>
      </c>
      <c r="J231" s="205" t="s">
        <v>199</v>
      </c>
      <c r="AU231" s="122"/>
      <c r="AV231" s="122"/>
      <c r="AW231" s="122"/>
      <c r="AX231" s="122"/>
      <c r="AY231" s="122"/>
      <c r="AZ231" s="122"/>
    </row>
    <row r="232" spans="1:52">
      <c r="A232" s="206">
        <v>0</v>
      </c>
      <c r="B232" s="207" t="s">
        <v>2</v>
      </c>
      <c r="C232" s="208">
        <v>6171.9932724933606</v>
      </c>
      <c r="D232" s="209">
        <f t="shared" ref="D232:D242" si="30">C232/C$232</f>
        <v>1</v>
      </c>
      <c r="E232" s="210">
        <f>C232/SUM('Madhya Pradesh'!$I$6:$N$6)*100000</f>
        <v>15001.694188218626</v>
      </c>
      <c r="F232" s="235">
        <v>0</v>
      </c>
      <c r="G232" s="236" t="s">
        <v>2</v>
      </c>
      <c r="H232" s="237">
        <v>4482.6620873980528</v>
      </c>
      <c r="I232" s="238">
        <f>H232/H$232</f>
        <v>1</v>
      </c>
      <c r="J232" s="214">
        <f>H232/SUM('Madhya Pradesh'!$Q$6:$V$6)*100000</f>
        <v>11975.842633094164</v>
      </c>
      <c r="AU232" s="122"/>
      <c r="AV232" s="122"/>
      <c r="AW232" s="122"/>
      <c r="AX232" s="122"/>
      <c r="AY232" s="122"/>
      <c r="AZ232" s="122"/>
    </row>
    <row r="233" spans="1:52">
      <c r="A233" s="215">
        <v>1</v>
      </c>
      <c r="B233" s="216" t="s">
        <v>222</v>
      </c>
      <c r="C233" s="217">
        <v>2181.946203125</v>
      </c>
      <c r="D233" s="218">
        <f t="shared" si="30"/>
        <v>0.35352374942617815</v>
      </c>
      <c r="E233" s="239">
        <f>C233/SUM('Madhya Pradesh'!$I$6:$N$6)*100000</f>
        <v>5303.4551771639544</v>
      </c>
      <c r="F233" s="220">
        <v>1</v>
      </c>
      <c r="G233" s="221" t="s">
        <v>222</v>
      </c>
      <c r="H233" s="222">
        <v>1384.0182021484375</v>
      </c>
      <c r="I233" s="223">
        <f t="shared" ref="I233:I242" si="31">H233/H$232</f>
        <v>0.3087491707303297</v>
      </c>
      <c r="J233" s="224">
        <f>H233/SUM('Madhya Pradesh'!$Q$6:$V$6)*100000</f>
        <v>3697.5314817647509</v>
      </c>
      <c r="AU233" s="122"/>
      <c r="AV233" s="122"/>
      <c r="AW233" s="122"/>
      <c r="AX233" s="122"/>
      <c r="AY233" s="122"/>
      <c r="AZ233" s="122"/>
    </row>
    <row r="234" spans="1:52">
      <c r="A234" s="215">
        <v>2</v>
      </c>
      <c r="B234" s="216" t="s">
        <v>190</v>
      </c>
      <c r="C234" s="217">
        <v>734.15711914062501</v>
      </c>
      <c r="D234" s="218">
        <f t="shared" si="30"/>
        <v>0.11894976010627445</v>
      </c>
      <c r="E234" s="239">
        <f>C234/SUM('Madhya Pradesh'!$I$6:$N$6)*100000</f>
        <v>1784.4479248762973</v>
      </c>
      <c r="F234" s="220">
        <v>2</v>
      </c>
      <c r="G234" s="221" t="s">
        <v>202</v>
      </c>
      <c r="H234" s="222">
        <v>771.84360839843748</v>
      </c>
      <c r="I234" s="223">
        <f t="shared" si="31"/>
        <v>0.17218420513299312</v>
      </c>
      <c r="J234" s="224">
        <f>H234/SUM('Madhya Pradesh'!$Q$6:$V$6)*100000</f>
        <v>2062.0509445771299</v>
      </c>
      <c r="AU234" s="122"/>
      <c r="AV234" s="122"/>
      <c r="AW234" s="122"/>
      <c r="AX234" s="122"/>
      <c r="AY234" s="122"/>
      <c r="AZ234" s="122"/>
    </row>
    <row r="235" spans="1:52">
      <c r="A235" s="215">
        <v>3</v>
      </c>
      <c r="B235" s="216" t="s">
        <v>202</v>
      </c>
      <c r="C235" s="217">
        <v>705.12241406249996</v>
      </c>
      <c r="D235" s="218">
        <f t="shared" si="30"/>
        <v>0.11424549297631439</v>
      </c>
      <c r="E235" s="239">
        <f>C235/SUM('Madhya Pradesh'!$I$6:$N$6)*100000</f>
        <v>1713.8759480129474</v>
      </c>
      <c r="F235" s="220">
        <v>3</v>
      </c>
      <c r="G235" s="221" t="s">
        <v>190</v>
      </c>
      <c r="H235" s="222">
        <v>489.92190625000001</v>
      </c>
      <c r="I235" s="223">
        <f t="shared" si="31"/>
        <v>0.10929262493983205</v>
      </c>
      <c r="J235" s="224">
        <f>H235/SUM('Madhya Pradesh'!$Q$6:$V$6)*100000</f>
        <v>1308.8712772372112</v>
      </c>
      <c r="AU235" s="122"/>
      <c r="AV235" s="122"/>
      <c r="AW235" s="122"/>
      <c r="AX235" s="122"/>
      <c r="AY235" s="122"/>
      <c r="AZ235" s="122"/>
    </row>
    <row r="236" spans="1:52">
      <c r="A236" s="215">
        <v>4</v>
      </c>
      <c r="B236" s="216" t="s">
        <v>210</v>
      </c>
      <c r="C236" s="217">
        <v>574.90980566406245</v>
      </c>
      <c r="D236" s="218">
        <f t="shared" si="30"/>
        <v>9.3148158185177424E-2</v>
      </c>
      <c r="E236" s="239">
        <f>C236/SUM('Madhya Pradesh'!$I$6:$N$6)*100000</f>
        <v>1397.3801832898455</v>
      </c>
      <c r="F236" s="220">
        <v>4</v>
      </c>
      <c r="G236" s="221" t="s">
        <v>210</v>
      </c>
      <c r="H236" s="222">
        <v>353.59403125</v>
      </c>
      <c r="I236" s="223">
        <f t="shared" si="31"/>
        <v>7.8880367147023248E-2</v>
      </c>
      <c r="J236" s="224">
        <f>H236/SUM('Madhya Pradesh'!$Q$6:$V$6)*100000</f>
        <v>944.65886379344124</v>
      </c>
      <c r="AU236" s="122"/>
      <c r="AV236" s="122"/>
      <c r="AW236" s="122"/>
      <c r="AX236" s="122"/>
      <c r="AY236" s="122"/>
      <c r="AZ236" s="122"/>
    </row>
    <row r="237" spans="1:52">
      <c r="A237" s="215">
        <v>5</v>
      </c>
      <c r="B237" s="216" t="s">
        <v>79</v>
      </c>
      <c r="C237" s="217">
        <v>330.84146679687501</v>
      </c>
      <c r="D237" s="218">
        <f t="shared" si="30"/>
        <v>5.3603666139970002E-2</v>
      </c>
      <c r="E237" s="239">
        <f>C237/SUM('Madhya Pradesh'!$I$6:$N$6)*100000</f>
        <v>804.14580679919948</v>
      </c>
      <c r="F237" s="220">
        <v>5</v>
      </c>
      <c r="G237" s="221" t="s">
        <v>79</v>
      </c>
      <c r="H237" s="222">
        <v>316.80348144531251</v>
      </c>
      <c r="I237" s="223">
        <f t="shared" si="31"/>
        <v>7.0673067759430441E-2</v>
      </c>
      <c r="J237" s="224">
        <f>H237/SUM('Madhya Pradesh'!$Q$6:$V$6)*100000</f>
        <v>846.36953788493986</v>
      </c>
      <c r="AU237" s="122"/>
      <c r="AV237" s="122"/>
      <c r="AW237" s="122"/>
      <c r="AX237" s="122"/>
      <c r="AY237" s="122"/>
      <c r="AZ237" s="122"/>
    </row>
    <row r="238" spans="1:52">
      <c r="A238" s="215">
        <v>6</v>
      </c>
      <c r="B238" s="216" t="s">
        <v>214</v>
      </c>
      <c r="C238" s="217">
        <v>306.69949951171873</v>
      </c>
      <c r="D238" s="218">
        <f t="shared" si="30"/>
        <v>4.9692131208013829E-2</v>
      </c>
      <c r="E238" s="239">
        <f>C238/SUM('Madhya Pradesh'!$I$6:$N$6)*100000</f>
        <v>745.46615594345838</v>
      </c>
      <c r="F238" s="220">
        <v>6</v>
      </c>
      <c r="G238" s="221" t="s">
        <v>214</v>
      </c>
      <c r="H238" s="222">
        <v>172.34231054687501</v>
      </c>
      <c r="I238" s="223">
        <f t="shared" si="31"/>
        <v>3.8446420271421922E-2</v>
      </c>
      <c r="J238" s="224">
        <f>H238/SUM('Madhya Pradesh'!$Q$6:$V$6)*100000</f>
        <v>460.42827897635033</v>
      </c>
      <c r="AU238" s="122"/>
      <c r="AV238" s="122"/>
      <c r="AW238" s="122"/>
      <c r="AX238" s="122"/>
      <c r="AY238" s="122"/>
      <c r="AZ238" s="122"/>
    </row>
    <row r="239" spans="1:52">
      <c r="A239" s="215">
        <v>7</v>
      </c>
      <c r="B239" s="216" t="s">
        <v>182</v>
      </c>
      <c r="C239" s="217">
        <v>151.7487607421875</v>
      </c>
      <c r="D239" s="218">
        <f t="shared" si="30"/>
        <v>2.4586669823261825E-2</v>
      </c>
      <c r="E239" s="239">
        <f>C239/SUM('Madhya Pradesh'!$I$6:$N$6)*100000</f>
        <v>368.84170179527717</v>
      </c>
      <c r="F239" s="220">
        <v>7</v>
      </c>
      <c r="G239" s="221" t="s">
        <v>220</v>
      </c>
      <c r="H239" s="222">
        <v>159.43150891113282</v>
      </c>
      <c r="I239" s="223">
        <f t="shared" si="31"/>
        <v>3.5566256345606978E-2</v>
      </c>
      <c r="J239" s="224">
        <f>H239/SUM('Madhya Pradesh'!$Q$6:$V$6)*100000</f>
        <v>425.93588904327589</v>
      </c>
      <c r="AU239" s="122"/>
      <c r="AV239" s="122"/>
      <c r="AW239" s="122"/>
      <c r="AX239" s="122"/>
      <c r="AY239" s="122"/>
      <c r="AZ239" s="122"/>
    </row>
    <row r="240" spans="1:52">
      <c r="A240" s="215">
        <v>8</v>
      </c>
      <c r="B240" s="216" t="s">
        <v>209</v>
      </c>
      <c r="C240" s="217">
        <v>111.4553115234375</v>
      </c>
      <c r="D240" s="218">
        <f t="shared" si="30"/>
        <v>1.8058236067780387E-2</v>
      </c>
      <c r="E240" s="239">
        <f>C240/SUM('Madhya Pradesh'!$I$6:$N$6)*100000</f>
        <v>270.90413506750093</v>
      </c>
      <c r="F240" s="220">
        <v>8</v>
      </c>
      <c r="G240" s="221" t="s">
        <v>209</v>
      </c>
      <c r="H240" s="222">
        <v>80.320568359375002</v>
      </c>
      <c r="I240" s="223">
        <f t="shared" si="31"/>
        <v>1.7918051102976808E-2</v>
      </c>
      <c r="J240" s="224">
        <f>H240/SUM('Madhya Pradesh'!$Q$6:$V$6)*100000</f>
        <v>214.58376030098958</v>
      </c>
      <c r="AU240" s="122"/>
      <c r="AV240" s="122"/>
      <c r="AW240" s="122"/>
      <c r="AX240" s="122"/>
      <c r="AY240" s="122"/>
      <c r="AZ240" s="122"/>
    </row>
    <row r="241" spans="1:52">
      <c r="A241" s="215">
        <v>9</v>
      </c>
      <c r="B241" s="216" t="s">
        <v>118</v>
      </c>
      <c r="C241" s="217">
        <v>102.39835302734375</v>
      </c>
      <c r="D241" s="218">
        <f t="shared" si="30"/>
        <v>1.6590807621858744E-2</v>
      </c>
      <c r="E241" s="239">
        <f>C241/SUM('Madhya Pradesh'!$I$6:$N$6)*100000</f>
        <v>248.8902222786916</v>
      </c>
      <c r="F241" s="220">
        <v>9</v>
      </c>
      <c r="G241" s="221" t="s">
        <v>55</v>
      </c>
      <c r="H241" s="222">
        <v>71.244277832031244</v>
      </c>
      <c r="I241" s="223">
        <f t="shared" si="31"/>
        <v>1.5893296537411939E-2</v>
      </c>
      <c r="J241" s="224">
        <f>H241/SUM('Madhya Pradesh'!$Q$6:$V$6)*100000</f>
        <v>190.33561825314573</v>
      </c>
      <c r="AU241" s="122"/>
      <c r="AV241" s="122"/>
      <c r="AW241" s="122"/>
      <c r="AX241" s="122"/>
      <c r="AY241" s="122"/>
      <c r="AZ241" s="122"/>
    </row>
    <row r="242" spans="1:52" ht="15" thickBot="1">
      <c r="A242" s="225">
        <v>10</v>
      </c>
      <c r="B242" s="226" t="s">
        <v>216</v>
      </c>
      <c r="C242" s="227">
        <v>101.18978417968751</v>
      </c>
      <c r="D242" s="228">
        <f t="shared" si="30"/>
        <v>1.6394992624288601E-2</v>
      </c>
      <c r="E242" s="240">
        <f>C242/SUM('Madhya Pradesh'!$I$6:$N$6)*100000</f>
        <v>245.95266556767751</v>
      </c>
      <c r="F242" s="230">
        <v>10</v>
      </c>
      <c r="G242" s="231" t="s">
        <v>205</v>
      </c>
      <c r="H242" s="232">
        <v>61.815929199218751</v>
      </c>
      <c r="I242" s="233">
        <f t="shared" si="31"/>
        <v>1.3790004241675868E-2</v>
      </c>
      <c r="J242" s="234">
        <f>H242/SUM('Madhya Pradesh'!$Q$6:$V$6)*100000</f>
        <v>165.14692070801121</v>
      </c>
      <c r="AU242" s="122"/>
      <c r="AV242" s="122"/>
      <c r="AW242" s="122"/>
      <c r="AX242" s="122"/>
      <c r="AY242" s="122"/>
      <c r="AZ242" s="122"/>
    </row>
    <row r="244" spans="1:52" ht="16.2" thickBot="1">
      <c r="A244" s="138" t="s">
        <v>148</v>
      </c>
      <c r="B244" s="139"/>
      <c r="C244" s="140"/>
      <c r="D244" s="141"/>
      <c r="E244" s="142"/>
      <c r="AU244" s="122"/>
      <c r="AV244" s="122"/>
      <c r="AW244" s="122"/>
      <c r="AX244" s="122"/>
      <c r="AY244" s="122"/>
      <c r="AZ244" s="122"/>
    </row>
    <row r="245" spans="1:52" ht="16.2" thickBot="1">
      <c r="A245" s="285" t="s">
        <v>173</v>
      </c>
      <c r="B245" s="286"/>
      <c r="C245" s="286"/>
      <c r="D245" s="286"/>
      <c r="E245" s="287"/>
      <c r="F245" s="288" t="s">
        <v>174</v>
      </c>
      <c r="G245" s="289"/>
      <c r="H245" s="289"/>
      <c r="I245" s="289"/>
      <c r="J245" s="290"/>
      <c r="AU245" s="122"/>
      <c r="AV245" s="122"/>
      <c r="AW245" s="122"/>
      <c r="AX245" s="122"/>
      <c r="AY245" s="122"/>
      <c r="AZ245" s="122"/>
    </row>
    <row r="246" spans="1:52" ht="29.4" customHeight="1" thickBot="1">
      <c r="A246" s="196" t="s">
        <v>175</v>
      </c>
      <c r="B246" s="197" t="s">
        <v>176</v>
      </c>
      <c r="C246" s="198" t="s">
        <v>197</v>
      </c>
      <c r="D246" s="199" t="s">
        <v>198</v>
      </c>
      <c r="E246" s="200" t="s">
        <v>199</v>
      </c>
      <c r="F246" s="201" t="s">
        <v>175</v>
      </c>
      <c r="G246" s="202" t="s">
        <v>176</v>
      </c>
      <c r="H246" s="203" t="s">
        <v>197</v>
      </c>
      <c r="I246" s="204" t="s">
        <v>198</v>
      </c>
      <c r="J246" s="205" t="s">
        <v>199</v>
      </c>
      <c r="AU246" s="122"/>
      <c r="AV246" s="122"/>
      <c r="AW246" s="122"/>
      <c r="AX246" s="122"/>
      <c r="AY246" s="122"/>
      <c r="AZ246" s="122"/>
    </row>
    <row r="247" spans="1:52">
      <c r="A247" s="206">
        <v>0</v>
      </c>
      <c r="B247" s="207" t="s">
        <v>2</v>
      </c>
      <c r="C247" s="208">
        <v>2938.4013860855093</v>
      </c>
      <c r="D247" s="209">
        <f t="shared" ref="D247:D257" si="32">C247/C$247</f>
        <v>1</v>
      </c>
      <c r="E247" s="210">
        <f>C247/SUM(Gujarat!$I$6:$N$6)*100000</f>
        <v>8535.7413406827582</v>
      </c>
      <c r="F247" s="235">
        <v>0</v>
      </c>
      <c r="G247" s="236" t="s">
        <v>2</v>
      </c>
      <c r="H247" s="237">
        <v>3065.4266874494551</v>
      </c>
      <c r="I247" s="238">
        <f>H247/H$247</f>
        <v>1</v>
      </c>
      <c r="J247" s="214">
        <f>H247/SUM(Gujarat!$Q$6:$V$6)*100000</f>
        <v>10036.377664187359</v>
      </c>
      <c r="AU247" s="122"/>
      <c r="AV247" s="122"/>
      <c r="AW247" s="122"/>
      <c r="AX247" s="122"/>
      <c r="AY247" s="122"/>
      <c r="AZ247" s="122"/>
    </row>
    <row r="248" spans="1:52">
      <c r="A248" s="215">
        <v>1</v>
      </c>
      <c r="B248" s="216" t="s">
        <v>202</v>
      </c>
      <c r="C248" s="217">
        <v>883.63764501953131</v>
      </c>
      <c r="D248" s="218">
        <f t="shared" si="32"/>
        <v>0.3007205377740102</v>
      </c>
      <c r="E248" s="239">
        <f>C248/SUM(Gujarat!$I$6:$N$6)*100000</f>
        <v>2566.8727262699699</v>
      </c>
      <c r="F248" s="220">
        <v>1</v>
      </c>
      <c r="G248" s="221" t="s">
        <v>190</v>
      </c>
      <c r="H248" s="222">
        <v>1157.3456171875</v>
      </c>
      <c r="I248" s="223">
        <f t="shared" ref="I248:I257" si="33">H248/H$247</f>
        <v>0.37754796809394681</v>
      </c>
      <c r="J248" s="224">
        <f>H248/SUM(Gujarat!$Q$6:$V$6)*100000</f>
        <v>3789.2139941374103</v>
      </c>
      <c r="AU248" s="122"/>
      <c r="AV248" s="122"/>
      <c r="AW248" s="122"/>
      <c r="AX248" s="122"/>
      <c r="AY248" s="122"/>
      <c r="AZ248" s="122"/>
    </row>
    <row r="249" spans="1:52">
      <c r="A249" s="215">
        <v>2</v>
      </c>
      <c r="B249" s="216" t="s">
        <v>190</v>
      </c>
      <c r="C249" s="217">
        <v>445.36824121093753</v>
      </c>
      <c r="D249" s="218">
        <f t="shared" si="32"/>
        <v>0.1515682109734674</v>
      </c>
      <c r="E249" s="239">
        <f>C249/SUM(Gujarat!$I$6:$N$6)*100000</f>
        <v>1293.7470443395518</v>
      </c>
      <c r="F249" s="220">
        <v>2</v>
      </c>
      <c r="G249" s="221" t="s">
        <v>202</v>
      </c>
      <c r="H249" s="222">
        <v>564.55800195312497</v>
      </c>
      <c r="I249" s="223">
        <f t="shared" si="33"/>
        <v>0.1841694679127549</v>
      </c>
      <c r="J249" s="224">
        <f>H249/SUM(Gujarat!$Q$6:$V$6)*100000</f>
        <v>1848.3943341848442</v>
      </c>
      <c r="AU249" s="122"/>
      <c r="AV249" s="122"/>
      <c r="AW249" s="122"/>
      <c r="AX249" s="122"/>
      <c r="AY249" s="122"/>
      <c r="AZ249" s="122"/>
    </row>
    <row r="250" spans="1:52">
      <c r="A250" s="215">
        <v>3</v>
      </c>
      <c r="B250" s="216" t="s">
        <v>222</v>
      </c>
      <c r="C250" s="217">
        <v>378.34622753906251</v>
      </c>
      <c r="D250" s="218">
        <f t="shared" si="32"/>
        <v>0.1287592053729219</v>
      </c>
      <c r="E250" s="239">
        <f>C250/SUM(Gujarat!$I$6:$N$6)*100000</f>
        <v>1099.0552722951111</v>
      </c>
      <c r="F250" s="220">
        <v>3</v>
      </c>
      <c r="G250" s="221" t="s">
        <v>222</v>
      </c>
      <c r="H250" s="222">
        <v>220.61023144531251</v>
      </c>
      <c r="I250" s="223">
        <f t="shared" si="33"/>
        <v>7.1967218250085813E-2</v>
      </c>
      <c r="J250" s="224">
        <f>H250/SUM(Gujarat!$Q$6:$V$6)*100000</f>
        <v>722.29018179885816</v>
      </c>
      <c r="AU250" s="122"/>
      <c r="AV250" s="122"/>
      <c r="AW250" s="122"/>
      <c r="AX250" s="122"/>
      <c r="AY250" s="122"/>
      <c r="AZ250" s="122"/>
    </row>
    <row r="251" spans="1:52">
      <c r="A251" s="215">
        <v>4</v>
      </c>
      <c r="B251" s="216" t="s">
        <v>214</v>
      </c>
      <c r="C251" s="217">
        <v>243.66499340820312</v>
      </c>
      <c r="D251" s="218">
        <f t="shared" si="32"/>
        <v>8.2924339255369628E-2</v>
      </c>
      <c r="E251" s="239">
        <f>C251/SUM(Gujarat!$I$6:$N$6)*100000</f>
        <v>707.82071073086058</v>
      </c>
      <c r="F251" s="220">
        <v>4</v>
      </c>
      <c r="G251" s="221" t="s">
        <v>210</v>
      </c>
      <c r="H251" s="222">
        <v>162.405296875</v>
      </c>
      <c r="I251" s="223">
        <f t="shared" si="33"/>
        <v>5.2979670836664841E-2</v>
      </c>
      <c r="J251" s="224">
        <f>H251/SUM(Gujarat!$Q$6:$V$6)*100000</f>
        <v>531.72398504110151</v>
      </c>
      <c r="AU251" s="122"/>
      <c r="AV251" s="122"/>
      <c r="AW251" s="122"/>
      <c r="AX251" s="122"/>
      <c r="AY251" s="122"/>
      <c r="AZ251" s="122"/>
    </row>
    <row r="252" spans="1:52">
      <c r="A252" s="215">
        <v>5</v>
      </c>
      <c r="B252" s="216" t="s">
        <v>79</v>
      </c>
      <c r="C252" s="217">
        <v>118.61433898925782</v>
      </c>
      <c r="D252" s="218">
        <f t="shared" si="32"/>
        <v>4.0366962645383829E-2</v>
      </c>
      <c r="E252" s="239">
        <f>C252/SUM(Gujarat!$I$6:$N$6)*100000</f>
        <v>344.56195184999939</v>
      </c>
      <c r="F252" s="220">
        <v>5</v>
      </c>
      <c r="G252" s="221" t="s">
        <v>214</v>
      </c>
      <c r="H252" s="222">
        <v>122.08802734375</v>
      </c>
      <c r="I252" s="223">
        <f t="shared" si="33"/>
        <v>3.982741712388875E-2</v>
      </c>
      <c r="J252" s="224">
        <f>H252/SUM(Gujarat!$Q$6:$V$6)*100000</f>
        <v>399.72299964447024</v>
      </c>
      <c r="AU252" s="122"/>
      <c r="AV252" s="122"/>
      <c r="AW252" s="122"/>
      <c r="AX252" s="122"/>
      <c r="AY252" s="122"/>
      <c r="AZ252" s="122"/>
    </row>
    <row r="253" spans="1:52">
      <c r="A253" s="215">
        <v>6</v>
      </c>
      <c r="B253" s="216" t="s">
        <v>209</v>
      </c>
      <c r="C253" s="217">
        <v>99.567222656249996</v>
      </c>
      <c r="D253" s="218">
        <f t="shared" si="32"/>
        <v>3.3884827010952315E-2</v>
      </c>
      <c r="E253" s="239">
        <f>C253/SUM(Gujarat!$I$6:$N$6)*100000</f>
        <v>289.23211873926942</v>
      </c>
      <c r="F253" s="220">
        <v>6</v>
      </c>
      <c r="G253" s="221" t="s">
        <v>220</v>
      </c>
      <c r="H253" s="222">
        <v>109.4861845703125</v>
      </c>
      <c r="I253" s="223">
        <f t="shared" si="33"/>
        <v>3.5716458337944769E-2</v>
      </c>
      <c r="J253" s="224">
        <f>H253/SUM(Gujarat!$Q$6:$V$6)*100000</f>
        <v>358.46386470682728</v>
      </c>
      <c r="AU253" s="122"/>
      <c r="AV253" s="122"/>
      <c r="AW253" s="122"/>
      <c r="AX253" s="122"/>
      <c r="AY253" s="122"/>
      <c r="AZ253" s="122"/>
    </row>
    <row r="254" spans="1:52">
      <c r="A254" s="215">
        <v>7</v>
      </c>
      <c r="B254" s="216" t="s">
        <v>216</v>
      </c>
      <c r="C254" s="217">
        <v>66.242091674804684</v>
      </c>
      <c r="D254" s="218">
        <f t="shared" si="32"/>
        <v>2.2543581686452756E-2</v>
      </c>
      <c r="E254" s="239">
        <f>C254/SUM(Gujarat!$I$6:$N$6)*100000</f>
        <v>192.42618216811351</v>
      </c>
      <c r="F254" s="220">
        <v>7</v>
      </c>
      <c r="G254" s="221" t="s">
        <v>79</v>
      </c>
      <c r="H254" s="222">
        <v>109.19415612792969</v>
      </c>
      <c r="I254" s="223">
        <f t="shared" si="33"/>
        <v>3.562119315232528E-2</v>
      </c>
      <c r="J254" s="224">
        <f>H254/SUM(Gujarat!$Q$6:$V$6)*100000</f>
        <v>357.50774732570113</v>
      </c>
      <c r="AU254" s="122"/>
      <c r="AV254" s="122"/>
      <c r="AW254" s="122"/>
      <c r="AX254" s="122"/>
      <c r="AY254" s="122"/>
      <c r="AZ254" s="122"/>
    </row>
    <row r="255" spans="1:52">
      <c r="A255" s="215">
        <v>8</v>
      </c>
      <c r="B255" s="216" t="s">
        <v>27</v>
      </c>
      <c r="C255" s="217">
        <v>65.92433630371093</v>
      </c>
      <c r="D255" s="218">
        <f t="shared" si="32"/>
        <v>2.2435442828161154E-2</v>
      </c>
      <c r="E255" s="239">
        <f>C255/SUM(Gujarat!$I$6:$N$6)*100000</f>
        <v>191.50313684485965</v>
      </c>
      <c r="F255" s="220">
        <v>8</v>
      </c>
      <c r="G255" s="221" t="s">
        <v>209</v>
      </c>
      <c r="H255" s="222">
        <v>95.541915039062502</v>
      </c>
      <c r="I255" s="223">
        <f t="shared" si="33"/>
        <v>3.1167574625168021E-2</v>
      </c>
      <c r="J255" s="224">
        <f>H255/SUM(Gujarat!$Q$6:$V$6)*100000</f>
        <v>312.80954981492903</v>
      </c>
      <c r="AU255" s="122"/>
      <c r="AV255" s="122"/>
      <c r="AW255" s="122"/>
      <c r="AX255" s="122"/>
      <c r="AY255" s="122"/>
      <c r="AZ255" s="122"/>
    </row>
    <row r="256" spans="1:52">
      <c r="A256" s="215">
        <v>9</v>
      </c>
      <c r="B256" s="216" t="s">
        <v>205</v>
      </c>
      <c r="C256" s="217">
        <v>65.391057617187499</v>
      </c>
      <c r="D256" s="218">
        <f t="shared" si="32"/>
        <v>2.2253956837496734E-2</v>
      </c>
      <c r="E256" s="239">
        <f>C256/SUM(Gujarat!$I$6:$N$6)*100000</f>
        <v>189.95401937159062</v>
      </c>
      <c r="F256" s="220">
        <v>9</v>
      </c>
      <c r="G256" s="221" t="s">
        <v>205</v>
      </c>
      <c r="H256" s="222">
        <v>74.362090698242184</v>
      </c>
      <c r="I256" s="223">
        <f t="shared" si="33"/>
        <v>2.4258316469513781E-2</v>
      </c>
      <c r="J256" s="224">
        <f>H256/SUM(Gujarat!$Q$6:$V$6)*100000</f>
        <v>243.46562558541646</v>
      </c>
      <c r="AU256" s="122"/>
      <c r="AV256" s="122"/>
      <c r="AW256" s="122"/>
      <c r="AX256" s="122"/>
      <c r="AY256" s="122"/>
      <c r="AZ256" s="122"/>
    </row>
    <row r="257" spans="1:52" ht="15" thickBot="1">
      <c r="A257" s="225">
        <v>10</v>
      </c>
      <c r="B257" s="226" t="s">
        <v>225</v>
      </c>
      <c r="C257" s="227">
        <v>49.480211471557617</v>
      </c>
      <c r="D257" s="228">
        <f t="shared" si="32"/>
        <v>1.6839160131718545E-2</v>
      </c>
      <c r="E257" s="240">
        <f>C257/SUM(Gujarat!$I$6:$N$6)*100000</f>
        <v>143.73471527868691</v>
      </c>
      <c r="F257" s="230">
        <v>10</v>
      </c>
      <c r="G257" s="231" t="s">
        <v>24</v>
      </c>
      <c r="H257" s="232">
        <v>44.606868286132816</v>
      </c>
      <c r="I257" s="233">
        <f t="shared" si="33"/>
        <v>1.4551601729300312E-2</v>
      </c>
      <c r="J257" s="234">
        <f>H257/SUM(Gujarat!$Q$6:$V$6)*100000</f>
        <v>146.04537057409979</v>
      </c>
      <c r="AU257" s="122"/>
      <c r="AV257" s="122"/>
      <c r="AW257" s="122"/>
      <c r="AX257" s="122"/>
      <c r="AY257" s="122"/>
      <c r="AZ257" s="122"/>
    </row>
    <row r="259" spans="1:52" ht="16.2" thickBot="1">
      <c r="A259" s="138" t="s">
        <v>149</v>
      </c>
      <c r="B259" s="139"/>
      <c r="C259" s="140"/>
      <c r="D259" s="141"/>
      <c r="E259" s="142"/>
      <c r="AU259" s="122"/>
      <c r="AV259" s="122"/>
      <c r="AW259" s="122"/>
      <c r="AX259" s="122"/>
      <c r="AY259" s="122"/>
      <c r="AZ259" s="122"/>
    </row>
    <row r="260" spans="1:52" ht="16.2" thickBot="1">
      <c r="A260" s="285" t="s">
        <v>173</v>
      </c>
      <c r="B260" s="286"/>
      <c r="C260" s="286"/>
      <c r="D260" s="286"/>
      <c r="E260" s="287"/>
      <c r="F260" s="297" t="s">
        <v>174</v>
      </c>
      <c r="G260" s="298"/>
      <c r="H260" s="298"/>
      <c r="I260" s="298"/>
      <c r="J260" s="299"/>
      <c r="AU260" s="122"/>
      <c r="AV260" s="122"/>
      <c r="AW260" s="122"/>
      <c r="AX260" s="122"/>
      <c r="AY260" s="122"/>
      <c r="AZ260" s="122"/>
    </row>
    <row r="261" spans="1:52" ht="29.4" customHeight="1" thickBot="1">
      <c r="A261" s="196" t="s">
        <v>175</v>
      </c>
      <c r="B261" s="197" t="s">
        <v>176</v>
      </c>
      <c r="C261" s="198" t="s">
        <v>197</v>
      </c>
      <c r="D261" s="199" t="s">
        <v>198</v>
      </c>
      <c r="E261" s="200" t="s">
        <v>199</v>
      </c>
      <c r="F261" s="201" t="s">
        <v>175</v>
      </c>
      <c r="G261" s="202" t="s">
        <v>176</v>
      </c>
      <c r="H261" s="203" t="s">
        <v>197</v>
      </c>
      <c r="I261" s="204" t="s">
        <v>198</v>
      </c>
      <c r="J261" s="205" t="s">
        <v>199</v>
      </c>
      <c r="AU261" s="122"/>
      <c r="AV261" s="122"/>
      <c r="AW261" s="122"/>
      <c r="AX261" s="122"/>
      <c r="AY261" s="122"/>
      <c r="AZ261" s="122"/>
    </row>
    <row r="262" spans="1:52">
      <c r="A262" s="206">
        <v>0</v>
      </c>
      <c r="B262" s="207" t="s">
        <v>2</v>
      </c>
      <c r="C262" s="208">
        <v>5340.5291575584397</v>
      </c>
      <c r="D262" s="209">
        <f t="shared" ref="D262:D272" si="34">C262/C$262</f>
        <v>1</v>
      </c>
      <c r="E262" s="210">
        <f>C262/SUM(Maharashtra!$I$6:$N$6)*100000</f>
        <v>8607.5331815867703</v>
      </c>
      <c r="F262" s="211">
        <v>0</v>
      </c>
      <c r="G262" s="236" t="s">
        <v>2</v>
      </c>
      <c r="H262" s="212">
        <v>6132.9925933134527</v>
      </c>
      <c r="I262" s="213">
        <f>H262/H$262</f>
        <v>1</v>
      </c>
      <c r="J262" s="214">
        <f>H262/SUM(Maharashtra!$Q$6:$V$6)*100000</f>
        <v>10920.713588588305</v>
      </c>
      <c r="AU262" s="122"/>
      <c r="AV262" s="122"/>
      <c r="AW262" s="122"/>
      <c r="AX262" s="122"/>
      <c r="AY262" s="122"/>
      <c r="AZ262" s="122"/>
    </row>
    <row r="263" spans="1:52">
      <c r="A263" s="215">
        <v>1</v>
      </c>
      <c r="B263" s="216" t="s">
        <v>210</v>
      </c>
      <c r="C263" s="217">
        <v>1329.400328125</v>
      </c>
      <c r="D263" s="218">
        <f t="shared" si="34"/>
        <v>0.24892670537029135</v>
      </c>
      <c r="E263" s="239">
        <f>C263/SUM(Maharashtra!$I$6:$N$6)*100000</f>
        <v>2142.6448762578566</v>
      </c>
      <c r="F263" s="220">
        <v>1</v>
      </c>
      <c r="G263" s="221" t="s">
        <v>202</v>
      </c>
      <c r="H263" s="222">
        <v>2129.23422265625</v>
      </c>
      <c r="I263" s="223">
        <f t="shared" ref="I263:I272" si="35">H263/H$262</f>
        <v>0.34717704126655324</v>
      </c>
      <c r="J263" s="224">
        <f>H263/SUM(Maharashtra!$Q$6:$V$6)*100000</f>
        <v>3791.421032205531</v>
      </c>
      <c r="AU263" s="122"/>
      <c r="AV263" s="122"/>
      <c r="AW263" s="122"/>
      <c r="AX263" s="122"/>
      <c r="AY263" s="122"/>
      <c r="AZ263" s="122"/>
    </row>
    <row r="264" spans="1:52">
      <c r="A264" s="215">
        <v>2</v>
      </c>
      <c r="B264" s="216" t="s">
        <v>202</v>
      </c>
      <c r="C264" s="217">
        <v>945.35773437499995</v>
      </c>
      <c r="D264" s="218">
        <f t="shared" si="34"/>
        <v>0.17701574253874022</v>
      </c>
      <c r="E264" s="239">
        <f>C264/SUM(Maharashtra!$I$6:$N$6)*100000</f>
        <v>1523.6688775654275</v>
      </c>
      <c r="F264" s="220">
        <v>2</v>
      </c>
      <c r="G264" s="221" t="s">
        <v>210</v>
      </c>
      <c r="H264" s="222">
        <v>831.44304687500005</v>
      </c>
      <c r="I264" s="223">
        <f t="shared" si="35"/>
        <v>0.13556889792782204</v>
      </c>
      <c r="J264" s="224">
        <f>H264/SUM(Maharashtra!$Q$6:$V$6)*100000</f>
        <v>1480.5091057903073</v>
      </c>
      <c r="AU264" s="122"/>
      <c r="AV264" s="122"/>
      <c r="AW264" s="122"/>
      <c r="AX264" s="122"/>
      <c r="AY264" s="122"/>
      <c r="AZ264" s="122"/>
    </row>
    <row r="265" spans="1:52">
      <c r="A265" s="215">
        <v>3</v>
      </c>
      <c r="B265" s="216" t="s">
        <v>222</v>
      </c>
      <c r="C265" s="217">
        <v>574.55001757812499</v>
      </c>
      <c r="D265" s="218">
        <f t="shared" si="34"/>
        <v>0.10758297551188642</v>
      </c>
      <c r="E265" s="239">
        <f>C265/SUM(Maharashtra!$I$6:$N$6)*100000</f>
        <v>926.02403149239944</v>
      </c>
      <c r="F265" s="220">
        <v>3</v>
      </c>
      <c r="G265" s="221" t="s">
        <v>190</v>
      </c>
      <c r="H265" s="222">
        <v>766.86458007812496</v>
      </c>
      <c r="I265" s="223">
        <f t="shared" si="35"/>
        <v>0.12503921509936367</v>
      </c>
      <c r="J265" s="224">
        <f>H265/SUM(Maharashtra!$Q$6:$V$6)*100000</f>
        <v>1365.5174554420369</v>
      </c>
      <c r="AU265" s="122"/>
      <c r="AV265" s="122"/>
      <c r="AW265" s="122"/>
      <c r="AX265" s="122"/>
      <c r="AY265" s="122"/>
      <c r="AZ265" s="122"/>
    </row>
    <row r="266" spans="1:52">
      <c r="A266" s="215">
        <v>4</v>
      </c>
      <c r="B266" s="216" t="s">
        <v>190</v>
      </c>
      <c r="C266" s="217">
        <v>325.69456250000002</v>
      </c>
      <c r="D266" s="218">
        <f t="shared" si="34"/>
        <v>6.0985447863166363E-2</v>
      </c>
      <c r="E266" s="239">
        <f>C266/SUM(Maharashtra!$I$6:$N$6)*100000</f>
        <v>524.93426607613458</v>
      </c>
      <c r="F266" s="220">
        <v>4</v>
      </c>
      <c r="G266" s="221" t="s">
        <v>222</v>
      </c>
      <c r="H266" s="222">
        <v>518.35466992187503</v>
      </c>
      <c r="I266" s="223">
        <f t="shared" si="35"/>
        <v>8.4519043849329872E-2</v>
      </c>
      <c r="J266" s="224">
        <f>H266/SUM(Maharashtra!$Q$6:$V$6)*100000</f>
        <v>923.00827065986755</v>
      </c>
      <c r="AU266" s="122"/>
      <c r="AV266" s="122"/>
      <c r="AW266" s="122"/>
      <c r="AX266" s="122"/>
      <c r="AY266" s="122"/>
      <c r="AZ266" s="122"/>
    </row>
    <row r="267" spans="1:52">
      <c r="A267" s="215">
        <v>5</v>
      </c>
      <c r="B267" s="216" t="s">
        <v>216</v>
      </c>
      <c r="C267" s="217">
        <v>243.49195361328125</v>
      </c>
      <c r="D267" s="218">
        <f t="shared" si="34"/>
        <v>4.5593226144766498E-2</v>
      </c>
      <c r="E267" s="239">
        <f>C267/SUM(Maharashtra!$I$6:$N$6)*100000</f>
        <v>392.44520689666717</v>
      </c>
      <c r="F267" s="220">
        <v>5</v>
      </c>
      <c r="G267" s="221" t="s">
        <v>209</v>
      </c>
      <c r="H267" s="222">
        <v>283.9172578125</v>
      </c>
      <c r="I267" s="223">
        <f t="shared" si="35"/>
        <v>4.6293429103769539E-2</v>
      </c>
      <c r="J267" s="224">
        <f>H267/SUM(Maharashtra!$Q$6:$V$6)*100000</f>
        <v>505.55728027588538</v>
      </c>
      <c r="AU267" s="122"/>
      <c r="AV267" s="122"/>
      <c r="AW267" s="122"/>
      <c r="AX267" s="122"/>
      <c r="AY267" s="122"/>
      <c r="AZ267" s="122"/>
    </row>
    <row r="268" spans="1:52">
      <c r="A268" s="215">
        <v>6</v>
      </c>
      <c r="B268" s="216" t="s">
        <v>214</v>
      </c>
      <c r="C268" s="217">
        <v>225.69374999999999</v>
      </c>
      <c r="D268" s="218">
        <f t="shared" si="34"/>
        <v>4.2260559457966092E-2</v>
      </c>
      <c r="E268" s="239">
        <f>C268/SUM(Maharashtra!$I$6:$N$6)*100000</f>
        <v>363.75916780686379</v>
      </c>
      <c r="F268" s="220">
        <v>6</v>
      </c>
      <c r="G268" s="221" t="s">
        <v>79</v>
      </c>
      <c r="H268" s="222">
        <v>259.24694238281251</v>
      </c>
      <c r="I268" s="223">
        <f t="shared" si="35"/>
        <v>4.2270871591375908E-2</v>
      </c>
      <c r="J268" s="224">
        <f>H268/SUM(Maharashtra!$Q$6:$V$6)*100000</f>
        <v>461.62808178941026</v>
      </c>
      <c r="AU268" s="122"/>
      <c r="AV268" s="122"/>
      <c r="AW268" s="122"/>
      <c r="AX268" s="122"/>
      <c r="AY268" s="122"/>
      <c r="AZ268" s="122"/>
    </row>
    <row r="269" spans="1:52">
      <c r="A269" s="215">
        <v>7</v>
      </c>
      <c r="B269" s="216" t="s">
        <v>79</v>
      </c>
      <c r="C269" s="217">
        <v>203.93644458007813</v>
      </c>
      <c r="D269" s="218">
        <f t="shared" si="34"/>
        <v>3.8186561399341359E-2</v>
      </c>
      <c r="E269" s="239">
        <f>C269/SUM(Maharashtra!$I$6:$N$6)*100000</f>
        <v>328.69209433553129</v>
      </c>
      <c r="F269" s="220">
        <v>7</v>
      </c>
      <c r="G269" s="221" t="s">
        <v>220</v>
      </c>
      <c r="H269" s="222">
        <v>235.97980737304687</v>
      </c>
      <c r="I269" s="223">
        <f t="shared" si="35"/>
        <v>3.8477106205920722E-2</v>
      </c>
      <c r="J269" s="224">
        <f>H269/SUM(Maharashtra!$Q$6:$V$6)*100000</f>
        <v>420.19745659255386</v>
      </c>
      <c r="AU269" s="122"/>
      <c r="AV269" s="122"/>
      <c r="AW269" s="122"/>
      <c r="AX269" s="122"/>
      <c r="AY269" s="122"/>
      <c r="AZ269" s="122"/>
    </row>
    <row r="270" spans="1:52">
      <c r="A270" s="215">
        <v>8</v>
      </c>
      <c r="B270" s="216" t="s">
        <v>209</v>
      </c>
      <c r="C270" s="217">
        <v>182.64331787109376</v>
      </c>
      <c r="D270" s="218">
        <f t="shared" si="34"/>
        <v>3.4199479580145922E-2</v>
      </c>
      <c r="E270" s="239">
        <f>C270/SUM(Maharashtra!$I$6:$N$6)*100000</f>
        <v>294.37315527910528</v>
      </c>
      <c r="F270" s="220">
        <v>8</v>
      </c>
      <c r="G270" s="221" t="s">
        <v>214</v>
      </c>
      <c r="H270" s="222">
        <v>167.76236486816407</v>
      </c>
      <c r="I270" s="223">
        <f t="shared" si="35"/>
        <v>2.73540791572239E-2</v>
      </c>
      <c r="J270" s="224">
        <f>H270/SUM(Maharashtra!$Q$6:$V$6)*100000</f>
        <v>298.72606395561519</v>
      </c>
      <c r="AU270" s="122"/>
      <c r="AV270" s="122"/>
      <c r="AW270" s="122"/>
      <c r="AX270" s="122"/>
      <c r="AY270" s="122"/>
      <c r="AZ270" s="122"/>
    </row>
    <row r="271" spans="1:52">
      <c r="A271" s="215">
        <v>9</v>
      </c>
      <c r="B271" s="216" t="s">
        <v>205</v>
      </c>
      <c r="C271" s="217">
        <v>171.11107421874999</v>
      </c>
      <c r="D271" s="218">
        <f t="shared" si="34"/>
        <v>3.2040097370609213E-2</v>
      </c>
      <c r="E271" s="239">
        <f>C271/SUM(Maharashtra!$I$6:$N$6)*100000</f>
        <v>275.7862012587899</v>
      </c>
      <c r="F271" s="220">
        <v>9</v>
      </c>
      <c r="G271" s="221" t="s">
        <v>205</v>
      </c>
      <c r="H271" s="222">
        <v>132.48147900390626</v>
      </c>
      <c r="I271" s="223">
        <f t="shared" si="35"/>
        <v>2.1601441219470136E-2</v>
      </c>
      <c r="J271" s="224">
        <f>H271/SUM(Maharashtra!$Q$6:$V$6)*100000</f>
        <v>235.90315265855904</v>
      </c>
      <c r="AU271" s="122"/>
      <c r="AV271" s="122"/>
      <c r="AW271" s="122"/>
      <c r="AX271" s="122"/>
      <c r="AY271" s="122"/>
      <c r="AZ271" s="122"/>
    </row>
    <row r="272" spans="1:52" ht="15" thickBot="1">
      <c r="A272" s="225">
        <v>10</v>
      </c>
      <c r="B272" s="226" t="s">
        <v>182</v>
      </c>
      <c r="C272" s="227">
        <v>152.84084375</v>
      </c>
      <c r="D272" s="228">
        <f t="shared" si="34"/>
        <v>2.8619044900014202E-2</v>
      </c>
      <c r="E272" s="240">
        <f>C272/SUM(Maharashtra!$I$6:$N$6)*100000</f>
        <v>246.33937860219393</v>
      </c>
      <c r="F272" s="230">
        <v>10</v>
      </c>
      <c r="G272" s="231" t="s">
        <v>27</v>
      </c>
      <c r="H272" s="232">
        <v>113.89090576171876</v>
      </c>
      <c r="I272" s="233">
        <f t="shared" si="35"/>
        <v>1.8570201093327469E-2</v>
      </c>
      <c r="J272" s="234">
        <f>H272/SUM(Maharashtra!$Q$6:$V$6)*100000</f>
        <v>202.7998474227187</v>
      </c>
      <c r="AU272" s="122"/>
      <c r="AV272" s="122"/>
      <c r="AW272" s="122"/>
      <c r="AX272" s="122"/>
      <c r="AY272" s="122"/>
      <c r="AZ272" s="122"/>
    </row>
    <row r="274" spans="1:52" ht="16.2" thickBot="1">
      <c r="A274" s="138" t="s">
        <v>150</v>
      </c>
      <c r="B274" s="139"/>
      <c r="C274" s="140"/>
      <c r="D274" s="141"/>
      <c r="E274" s="142"/>
      <c r="AU274" s="122"/>
      <c r="AV274" s="122"/>
      <c r="AW274" s="122"/>
      <c r="AX274" s="122"/>
      <c r="AY274" s="122"/>
      <c r="AZ274" s="122"/>
    </row>
    <row r="275" spans="1:52" ht="16.2" thickBot="1">
      <c r="A275" s="285" t="s">
        <v>173</v>
      </c>
      <c r="B275" s="286"/>
      <c r="C275" s="286"/>
      <c r="D275" s="286"/>
      <c r="E275" s="287"/>
      <c r="F275" s="288" t="s">
        <v>174</v>
      </c>
      <c r="G275" s="289"/>
      <c r="H275" s="289"/>
      <c r="I275" s="289"/>
      <c r="J275" s="290"/>
      <c r="AU275" s="122"/>
      <c r="AV275" s="122"/>
      <c r="AW275" s="122"/>
      <c r="AX275" s="122"/>
      <c r="AY275" s="122"/>
      <c r="AZ275" s="122"/>
    </row>
    <row r="276" spans="1:52" ht="29.4" customHeight="1" thickBot="1">
      <c r="A276" s="196" t="s">
        <v>175</v>
      </c>
      <c r="B276" s="197" t="s">
        <v>176</v>
      </c>
      <c r="C276" s="198" t="s">
        <v>197</v>
      </c>
      <c r="D276" s="199" t="s">
        <v>198</v>
      </c>
      <c r="E276" s="200" t="s">
        <v>199</v>
      </c>
      <c r="F276" s="201" t="s">
        <v>175</v>
      </c>
      <c r="G276" s="202" t="s">
        <v>176</v>
      </c>
      <c r="H276" s="203" t="s">
        <v>197</v>
      </c>
      <c r="I276" s="204" t="s">
        <v>198</v>
      </c>
      <c r="J276" s="205" t="s">
        <v>199</v>
      </c>
      <c r="AU276" s="122"/>
      <c r="AV276" s="122"/>
      <c r="AW276" s="122"/>
      <c r="AX276" s="122"/>
      <c r="AY276" s="122"/>
      <c r="AZ276" s="122"/>
    </row>
    <row r="277" spans="1:52">
      <c r="A277" s="206">
        <v>0</v>
      </c>
      <c r="B277" s="207" t="s">
        <v>2</v>
      </c>
      <c r="C277" s="208">
        <v>2707.7985021781924</v>
      </c>
      <c r="D277" s="209">
        <f t="shared" ref="D277:D287" si="36">C277/C$277</f>
        <v>1</v>
      </c>
      <c r="E277" s="210">
        <f>C277/SUM('Andhra Pradesh'!$I$6:$N$6)*100000</f>
        <v>6185.3197145472514</v>
      </c>
      <c r="F277" s="235">
        <v>0</v>
      </c>
      <c r="G277" s="236" t="s">
        <v>2</v>
      </c>
      <c r="H277" s="237">
        <v>3464.7242587399473</v>
      </c>
      <c r="I277" s="238">
        <f>H277/H$277</f>
        <v>1</v>
      </c>
      <c r="J277" s="214">
        <f>H277/SUM('Andhra Pradesh'!$Q$6:$V$6)*100000</f>
        <v>8127.7963427822151</v>
      </c>
      <c r="AU277" s="122"/>
      <c r="AV277" s="122"/>
      <c r="AW277" s="122"/>
      <c r="AX277" s="122"/>
      <c r="AY277" s="122"/>
      <c r="AZ277" s="122"/>
    </row>
    <row r="278" spans="1:52">
      <c r="A278" s="215">
        <v>1</v>
      </c>
      <c r="B278" s="216" t="s">
        <v>202</v>
      </c>
      <c r="C278" s="217">
        <v>444.04722265625003</v>
      </c>
      <c r="D278" s="218">
        <f t="shared" si="36"/>
        <v>0.1639882813654901</v>
      </c>
      <c r="E278" s="239">
        <f>C278/SUM('Andhra Pradesh'!$I$6:$N$6)*100000</f>
        <v>1014.3199496846875</v>
      </c>
      <c r="F278" s="220">
        <v>1</v>
      </c>
      <c r="G278" s="221" t="s">
        <v>202</v>
      </c>
      <c r="H278" s="222">
        <v>714.60197949218752</v>
      </c>
      <c r="I278" s="223">
        <f t="shared" ref="I278:I287" si="37">H278/H$277</f>
        <v>0.20625075074576768</v>
      </c>
      <c r="J278" s="224">
        <f>H278/SUM('Andhra Pradesh'!$Q$6:$V$6)*100000</f>
        <v>1676.3640976075367</v>
      </c>
      <c r="AU278" s="122"/>
      <c r="AV278" s="122"/>
      <c r="AW278" s="122"/>
      <c r="AX278" s="122"/>
      <c r="AY278" s="122"/>
      <c r="AZ278" s="122"/>
    </row>
    <row r="279" spans="1:52">
      <c r="A279" s="215">
        <v>2</v>
      </c>
      <c r="B279" s="216" t="s">
        <v>214</v>
      </c>
      <c r="C279" s="217">
        <v>351.4236162109375</v>
      </c>
      <c r="D279" s="218">
        <f t="shared" si="36"/>
        <v>0.12978204099317112</v>
      </c>
      <c r="E279" s="239">
        <f>C279/SUM('Andhra Pradesh'!$I$6:$N$6)*100000</f>
        <v>802.74341674924074</v>
      </c>
      <c r="F279" s="220">
        <v>2</v>
      </c>
      <c r="G279" s="221" t="s">
        <v>190</v>
      </c>
      <c r="H279" s="222">
        <v>679.23867187500002</v>
      </c>
      <c r="I279" s="223">
        <f t="shared" si="37"/>
        <v>0.19604407772468044</v>
      </c>
      <c r="J279" s="224">
        <f>H279/SUM('Andhra Pradesh'!$Q$6:$V$6)*100000</f>
        <v>1593.4063379547697</v>
      </c>
      <c r="AU279" s="122"/>
      <c r="AV279" s="122"/>
      <c r="AW279" s="122"/>
      <c r="AX279" s="122"/>
      <c r="AY279" s="122"/>
      <c r="AZ279" s="122"/>
    </row>
    <row r="280" spans="1:52">
      <c r="A280" s="215">
        <v>3</v>
      </c>
      <c r="B280" s="216" t="s">
        <v>190</v>
      </c>
      <c r="C280" s="217">
        <v>346.78710156250003</v>
      </c>
      <c r="D280" s="218">
        <f t="shared" si="36"/>
        <v>0.12806975898817413</v>
      </c>
      <c r="E280" s="239">
        <f>C280/SUM('Andhra Pradesh'!$I$6:$N$6)*100000</f>
        <v>792.15240510686851</v>
      </c>
      <c r="F280" s="220">
        <v>3</v>
      </c>
      <c r="G280" s="221" t="s">
        <v>214</v>
      </c>
      <c r="H280" s="222">
        <v>283.37772607421874</v>
      </c>
      <c r="I280" s="223">
        <f t="shared" si="37"/>
        <v>8.1789402247345849E-2</v>
      </c>
      <c r="J280" s="224">
        <f>H280/SUM('Andhra Pradesh'!$Q$6:$V$6)*100000</f>
        <v>664.76760446432104</v>
      </c>
      <c r="AU280" s="122"/>
      <c r="AV280" s="122"/>
      <c r="AW280" s="122"/>
      <c r="AX280" s="122"/>
      <c r="AY280" s="122"/>
      <c r="AZ280" s="122"/>
    </row>
    <row r="281" spans="1:52">
      <c r="A281" s="215">
        <v>4</v>
      </c>
      <c r="B281" s="216" t="s">
        <v>205</v>
      </c>
      <c r="C281" s="217">
        <v>171.54509375000001</v>
      </c>
      <c r="D281" s="218">
        <f t="shared" si="36"/>
        <v>6.3352237477052542E-2</v>
      </c>
      <c r="E281" s="239">
        <f>C281/SUM('Andhra Pradesh'!$I$6:$N$6)*100000</f>
        <v>391.85384342749222</v>
      </c>
      <c r="F281" s="220">
        <v>4</v>
      </c>
      <c r="G281" s="221" t="s">
        <v>209</v>
      </c>
      <c r="H281" s="222">
        <v>245.19291210937499</v>
      </c>
      <c r="I281" s="223">
        <f t="shared" si="37"/>
        <v>7.0768376874685804E-2</v>
      </c>
      <c r="J281" s="224">
        <f>H281/SUM('Andhra Pradesh'!$Q$6:$V$6)*100000</f>
        <v>575.19095474670473</v>
      </c>
      <c r="AU281" s="122"/>
      <c r="AV281" s="122"/>
      <c r="AW281" s="122"/>
      <c r="AX281" s="122"/>
      <c r="AY281" s="122"/>
      <c r="AZ281" s="122"/>
    </row>
    <row r="282" spans="1:52">
      <c r="A282" s="215">
        <v>5</v>
      </c>
      <c r="B282" s="216" t="s">
        <v>209</v>
      </c>
      <c r="C282" s="217">
        <v>156.92305322265625</v>
      </c>
      <c r="D282" s="218">
        <f t="shared" si="36"/>
        <v>5.7952263839582255E-2</v>
      </c>
      <c r="E282" s="239">
        <f>C282/SUM('Andhra Pradesh'!$I$6:$N$6)*100000</f>
        <v>358.4532800296119</v>
      </c>
      <c r="F282" s="220">
        <v>5</v>
      </c>
      <c r="G282" s="221" t="s">
        <v>220</v>
      </c>
      <c r="H282" s="222">
        <v>215.09716650390624</v>
      </c>
      <c r="I282" s="223">
        <f t="shared" si="37"/>
        <v>6.2082044757620303E-2</v>
      </c>
      <c r="J282" s="224">
        <f>H282/SUM('Andhra Pradesh'!$Q$6:$V$6)*100000</f>
        <v>504.59021633342809</v>
      </c>
      <c r="AU282" s="122"/>
      <c r="AV282" s="122"/>
      <c r="AW282" s="122"/>
      <c r="AX282" s="122"/>
      <c r="AY282" s="122"/>
      <c r="AZ282" s="122"/>
    </row>
    <row r="283" spans="1:52">
      <c r="A283" s="215">
        <v>6</v>
      </c>
      <c r="B283" s="216" t="s">
        <v>216</v>
      </c>
      <c r="C283" s="217">
        <v>131.05536328125001</v>
      </c>
      <c r="D283" s="218">
        <f t="shared" si="36"/>
        <v>4.8399230288305124E-2</v>
      </c>
      <c r="E283" s="239">
        <f>C283/SUM('Andhra Pradesh'!$I$6:$N$6)*100000</f>
        <v>299.36471327116612</v>
      </c>
      <c r="F283" s="220">
        <v>6</v>
      </c>
      <c r="G283" s="221" t="s">
        <v>222</v>
      </c>
      <c r="H283" s="222">
        <v>185.60829882812499</v>
      </c>
      <c r="I283" s="223">
        <f t="shared" si="37"/>
        <v>5.3570871725193828E-2</v>
      </c>
      <c r="J283" s="224">
        <f>H283/SUM('Andhra Pradesh'!$Q$6:$V$6)*100000</f>
        <v>435.41313528768552</v>
      </c>
      <c r="AU283" s="122"/>
      <c r="AV283" s="122"/>
      <c r="AW283" s="122"/>
      <c r="AX283" s="122"/>
      <c r="AY283" s="122"/>
      <c r="AZ283" s="122"/>
    </row>
    <row r="284" spans="1:52">
      <c r="A284" s="215">
        <v>7</v>
      </c>
      <c r="B284" s="216" t="s">
        <v>222</v>
      </c>
      <c r="C284" s="217">
        <v>113.578703125</v>
      </c>
      <c r="D284" s="218">
        <f t="shared" si="36"/>
        <v>4.194503506580554E-2</v>
      </c>
      <c r="E284" s="239">
        <f>C284/SUM('Andhra Pradesh'!$I$6:$N$6)*100000</f>
        <v>259.44345231990275</v>
      </c>
      <c r="F284" s="220">
        <v>7</v>
      </c>
      <c r="G284" s="221" t="s">
        <v>205</v>
      </c>
      <c r="H284" s="222">
        <v>158.18760302734376</v>
      </c>
      <c r="I284" s="223">
        <f t="shared" si="37"/>
        <v>4.5656621195267498E-2</v>
      </c>
      <c r="J284" s="224">
        <f>H284/SUM('Andhra Pradesh'!$Q$6:$V$6)*100000</f>
        <v>371.08771877468808</v>
      </c>
      <c r="AU284" s="122"/>
      <c r="AV284" s="122"/>
      <c r="AW284" s="122"/>
      <c r="AX284" s="122"/>
      <c r="AY284" s="122"/>
      <c r="AZ284" s="122"/>
    </row>
    <row r="285" spans="1:52">
      <c r="A285" s="215">
        <v>8</v>
      </c>
      <c r="B285" s="216" t="s">
        <v>27</v>
      </c>
      <c r="C285" s="217">
        <v>96.168508300781255</v>
      </c>
      <c r="D285" s="218">
        <f t="shared" si="36"/>
        <v>3.5515385736206703E-2</v>
      </c>
      <c r="E285" s="239">
        <f>C285/SUM('Andhra Pradesh'!$I$6:$N$6)*100000</f>
        <v>219.67401556390956</v>
      </c>
      <c r="F285" s="220">
        <v>8</v>
      </c>
      <c r="G285" s="221" t="s">
        <v>206</v>
      </c>
      <c r="H285" s="222">
        <v>111.49048999023438</v>
      </c>
      <c r="I285" s="223">
        <f t="shared" si="37"/>
        <v>3.2178748340216057E-2</v>
      </c>
      <c r="J285" s="224">
        <f>H285/SUM('Andhra Pradesh'!$Q$6:$V$6)*100000</f>
        <v>261.54231307491727</v>
      </c>
      <c r="AU285" s="122"/>
      <c r="AV285" s="122"/>
      <c r="AW285" s="122"/>
      <c r="AX285" s="122"/>
      <c r="AY285" s="122"/>
      <c r="AZ285" s="122"/>
    </row>
    <row r="286" spans="1:52">
      <c r="A286" s="215">
        <v>9</v>
      </c>
      <c r="B286" s="216" t="s">
        <v>225</v>
      </c>
      <c r="C286" s="217">
        <v>92.551551319122311</v>
      </c>
      <c r="D286" s="218">
        <f t="shared" si="36"/>
        <v>3.4179630147764872E-2</v>
      </c>
      <c r="E286" s="239">
        <f>C286/SUM('Andhra Pradesh'!$I$6:$N$6)*100000</f>
        <v>211.41194018890366</v>
      </c>
      <c r="F286" s="220">
        <v>9</v>
      </c>
      <c r="G286" s="221" t="s">
        <v>182</v>
      </c>
      <c r="H286" s="222">
        <v>103.71625634765626</v>
      </c>
      <c r="I286" s="223">
        <f t="shared" si="37"/>
        <v>2.9934923705985144E-2</v>
      </c>
      <c r="J286" s="224">
        <f>H286/SUM('Andhra Pradesh'!$Q$6:$V$6)*100000</f>
        <v>243.30496341897066</v>
      </c>
      <c r="AU286" s="122"/>
      <c r="AV286" s="122"/>
      <c r="AW286" s="122"/>
      <c r="AX286" s="122"/>
      <c r="AY286" s="122"/>
      <c r="AZ286" s="122"/>
    </row>
    <row r="287" spans="1:52" ht="15" thickBot="1">
      <c r="A287" s="225">
        <v>10</v>
      </c>
      <c r="B287" s="226" t="s">
        <v>206</v>
      </c>
      <c r="C287" s="227">
        <v>86.389856933593748</v>
      </c>
      <c r="D287" s="228">
        <f t="shared" si="36"/>
        <v>3.1904093625910679E-2</v>
      </c>
      <c r="E287" s="240">
        <f>C287/SUM('Andhra Pradesh'!$I$6:$N$6)*100000</f>
        <v>197.33701927910661</v>
      </c>
      <c r="F287" s="230">
        <v>10</v>
      </c>
      <c r="G287" s="231" t="s">
        <v>27</v>
      </c>
      <c r="H287" s="232">
        <v>84.513928161621095</v>
      </c>
      <c r="I287" s="233">
        <f t="shared" si="37"/>
        <v>2.4392685203860107E-2</v>
      </c>
      <c r="J287" s="234">
        <f>H287/SUM('Andhra Pradesh'!$Q$6:$V$6)*100000</f>
        <v>198.25877759057204</v>
      </c>
      <c r="AU287" s="122"/>
      <c r="AV287" s="122"/>
      <c r="AW287" s="122"/>
      <c r="AX287" s="122"/>
      <c r="AY287" s="122"/>
      <c r="AZ287" s="122"/>
    </row>
    <row r="289" spans="1:52" ht="16.2" thickBot="1">
      <c r="A289" s="138" t="s">
        <v>151</v>
      </c>
      <c r="B289" s="139"/>
      <c r="C289" s="140"/>
      <c r="D289" s="141"/>
      <c r="E289" s="142"/>
      <c r="AU289" s="122"/>
      <c r="AV289" s="122"/>
      <c r="AW289" s="122"/>
      <c r="AX289" s="122"/>
      <c r="AY289" s="122"/>
      <c r="AZ289" s="122"/>
    </row>
    <row r="290" spans="1:52" ht="16.2" thickBot="1">
      <c r="A290" s="285" t="s">
        <v>173</v>
      </c>
      <c r="B290" s="286"/>
      <c r="C290" s="286"/>
      <c r="D290" s="286"/>
      <c r="E290" s="287"/>
      <c r="F290" s="288" t="s">
        <v>174</v>
      </c>
      <c r="G290" s="289"/>
      <c r="H290" s="289"/>
      <c r="I290" s="289"/>
      <c r="J290" s="290"/>
      <c r="AU290" s="122"/>
      <c r="AV290" s="122"/>
      <c r="AW290" s="122"/>
      <c r="AX290" s="122"/>
      <c r="AY290" s="122"/>
      <c r="AZ290" s="122"/>
    </row>
    <row r="291" spans="1:52" ht="29.4" customHeight="1" thickBot="1">
      <c r="A291" s="196" t="s">
        <v>175</v>
      </c>
      <c r="B291" s="197" t="s">
        <v>176</v>
      </c>
      <c r="C291" s="198" t="s">
        <v>197</v>
      </c>
      <c r="D291" s="199" t="s">
        <v>198</v>
      </c>
      <c r="E291" s="200" t="s">
        <v>199</v>
      </c>
      <c r="F291" s="201" t="s">
        <v>175</v>
      </c>
      <c r="G291" s="202" t="s">
        <v>176</v>
      </c>
      <c r="H291" s="203" t="s">
        <v>197</v>
      </c>
      <c r="I291" s="204" t="s">
        <v>198</v>
      </c>
      <c r="J291" s="205" t="s">
        <v>199</v>
      </c>
      <c r="AU291" s="122"/>
      <c r="AV291" s="122"/>
      <c r="AW291" s="122"/>
      <c r="AX291" s="122"/>
      <c r="AY291" s="122"/>
      <c r="AZ291" s="122"/>
    </row>
    <row r="292" spans="1:52">
      <c r="A292" s="206">
        <v>0</v>
      </c>
      <c r="B292" s="207" t="s">
        <v>2</v>
      </c>
      <c r="C292" s="208">
        <v>3636.9466852226265</v>
      </c>
      <c r="D292" s="209">
        <f t="shared" ref="D292:D302" si="38">C292/C$292</f>
        <v>1</v>
      </c>
      <c r="E292" s="210">
        <f>C292/SUM(Karnataka!$I$6:$N$6)*100000</f>
        <v>10931.45371657029</v>
      </c>
      <c r="F292" s="235">
        <v>0</v>
      </c>
      <c r="G292" s="236" t="s">
        <v>2</v>
      </c>
      <c r="H292" s="237">
        <v>4642.2017404708859</v>
      </c>
      <c r="I292" s="238">
        <f>H292/H$292</f>
        <v>1</v>
      </c>
      <c r="J292" s="214">
        <f>H292/SUM(Karnataka!$Q$6:$V$6)*100000</f>
        <v>14728.381955993513</v>
      </c>
      <c r="AU292" s="122"/>
      <c r="AV292" s="122"/>
      <c r="AW292" s="122"/>
      <c r="AX292" s="122"/>
      <c r="AY292" s="122"/>
      <c r="AZ292" s="122"/>
    </row>
    <row r="293" spans="1:52">
      <c r="A293" s="215">
        <v>1</v>
      </c>
      <c r="B293" s="216" t="s">
        <v>190</v>
      </c>
      <c r="C293" s="217">
        <v>1126.0565996093751</v>
      </c>
      <c r="D293" s="218">
        <f t="shared" si="38"/>
        <v>0.30961592155988571</v>
      </c>
      <c r="E293" s="239">
        <f>C293/SUM(Karnataka!$I$6:$N$6)*100000</f>
        <v>3384.5521164451475</v>
      </c>
      <c r="F293" s="220">
        <v>1</v>
      </c>
      <c r="G293" s="221" t="s">
        <v>202</v>
      </c>
      <c r="H293" s="222">
        <v>2412.73271875</v>
      </c>
      <c r="I293" s="223">
        <f t="shared" ref="I293:I302" si="39">H293/H$292</f>
        <v>0.51973887686002684</v>
      </c>
      <c r="J293" s="224">
        <f>H293/SUM(Karnataka!$Q$6:$V$6)*100000</f>
        <v>7654.9126957735552</v>
      </c>
      <c r="AU293" s="122"/>
      <c r="AV293" s="122"/>
      <c r="AW293" s="122"/>
      <c r="AX293" s="122"/>
      <c r="AY293" s="122"/>
      <c r="AZ293" s="122"/>
    </row>
    <row r="294" spans="1:52">
      <c r="A294" s="215">
        <v>2</v>
      </c>
      <c r="B294" s="216" t="s">
        <v>202</v>
      </c>
      <c r="C294" s="217">
        <v>860.44805468749996</v>
      </c>
      <c r="D294" s="218">
        <f t="shared" si="38"/>
        <v>0.23658528132502163</v>
      </c>
      <c r="E294" s="239">
        <f>C294/SUM(Karnataka!$I$6:$N$6)*100000</f>
        <v>2586.2210528262349</v>
      </c>
      <c r="F294" s="220">
        <v>2</v>
      </c>
      <c r="G294" s="221" t="s">
        <v>190</v>
      </c>
      <c r="H294" s="222">
        <v>626.34867187500004</v>
      </c>
      <c r="I294" s="223">
        <f t="shared" si="39"/>
        <v>0.13492491427386044</v>
      </c>
      <c r="J294" s="224">
        <f>H294/SUM(Karnataka!$Q$6:$V$6)*100000</f>
        <v>1987.2256728050982</v>
      </c>
      <c r="AU294" s="122"/>
      <c r="AV294" s="122"/>
      <c r="AW294" s="122"/>
      <c r="AX294" s="122"/>
      <c r="AY294" s="122"/>
      <c r="AZ294" s="122"/>
    </row>
    <row r="295" spans="1:52">
      <c r="A295" s="215">
        <v>3</v>
      </c>
      <c r="B295" s="216" t="s">
        <v>222</v>
      </c>
      <c r="C295" s="217">
        <v>255.64445361328126</v>
      </c>
      <c r="D295" s="218">
        <f t="shared" si="38"/>
        <v>7.0290954401942968E-2</v>
      </c>
      <c r="E295" s="239">
        <f>C295/SUM(Karnataka!$I$6:$N$6)*100000</f>
        <v>768.38231473839221</v>
      </c>
      <c r="F295" s="220">
        <v>3</v>
      </c>
      <c r="G295" s="221" t="s">
        <v>222</v>
      </c>
      <c r="H295" s="222">
        <v>217.64668408203124</v>
      </c>
      <c r="I295" s="223">
        <f t="shared" si="39"/>
        <v>4.6884365706164693E-2</v>
      </c>
      <c r="J295" s="224">
        <f>H295/SUM(Karnataka!$Q$6:$V$6)*100000</f>
        <v>690.53084588487718</v>
      </c>
      <c r="AU295" s="122"/>
      <c r="AV295" s="122"/>
      <c r="AW295" s="122"/>
      <c r="AX295" s="122"/>
      <c r="AY295" s="122"/>
      <c r="AZ295" s="122"/>
    </row>
    <row r="296" spans="1:52">
      <c r="A296" s="215">
        <v>4</v>
      </c>
      <c r="B296" s="216" t="s">
        <v>214</v>
      </c>
      <c r="C296" s="217">
        <v>213.6077431640625</v>
      </c>
      <c r="D296" s="218">
        <f t="shared" si="38"/>
        <v>5.8732712258878508E-2</v>
      </c>
      <c r="E296" s="239">
        <f>C296/SUM(Karnataka!$I$6:$N$6)*100000</f>
        <v>642.03392570657093</v>
      </c>
      <c r="F296" s="220">
        <v>4</v>
      </c>
      <c r="G296" s="221" t="s">
        <v>214</v>
      </c>
      <c r="H296" s="222">
        <v>181.44286230468751</v>
      </c>
      <c r="I296" s="223">
        <f t="shared" si="39"/>
        <v>3.9085518563930978E-2</v>
      </c>
      <c r="J296" s="224">
        <f>H296/SUM(Karnataka!$Q$6:$V$6)*100000</f>
        <v>575.66644635765056</v>
      </c>
      <c r="AU296" s="122"/>
      <c r="AV296" s="122"/>
      <c r="AW296" s="122"/>
      <c r="AX296" s="122"/>
      <c r="AY296" s="122"/>
      <c r="AZ296" s="122"/>
    </row>
    <row r="297" spans="1:52">
      <c r="A297" s="215">
        <v>5</v>
      </c>
      <c r="B297" s="216" t="s">
        <v>209</v>
      </c>
      <c r="C297" s="217">
        <v>147.94217968749999</v>
      </c>
      <c r="D297" s="218">
        <f t="shared" si="38"/>
        <v>4.0677577234939338E-2</v>
      </c>
      <c r="E297" s="239">
        <f>C297/SUM(Karnataka!$I$6:$N$6)*100000</f>
        <v>444.66505284595263</v>
      </c>
      <c r="F297" s="220">
        <v>5</v>
      </c>
      <c r="G297" s="221" t="s">
        <v>79</v>
      </c>
      <c r="H297" s="222">
        <v>147.44103759765625</v>
      </c>
      <c r="I297" s="223">
        <f t="shared" si="39"/>
        <v>3.1761014673761342E-2</v>
      </c>
      <c r="J297" s="224">
        <f>H297/SUM(Karnataka!$Q$6:$V$6)*100000</f>
        <v>467.78835542507181</v>
      </c>
      <c r="AU297" s="122"/>
      <c r="AV297" s="122"/>
      <c r="AW297" s="122"/>
      <c r="AX297" s="122"/>
      <c r="AY297" s="122"/>
      <c r="AZ297" s="122"/>
    </row>
    <row r="298" spans="1:52">
      <c r="A298" s="215">
        <v>6</v>
      </c>
      <c r="B298" s="216" t="s">
        <v>216</v>
      </c>
      <c r="C298" s="217">
        <v>134.26923834228515</v>
      </c>
      <c r="D298" s="218">
        <f t="shared" si="38"/>
        <v>3.6918121150314911E-2</v>
      </c>
      <c r="E298" s="239">
        <f>C298/SUM(Karnataka!$I$6:$N$6)*100000</f>
        <v>403.56873265740217</v>
      </c>
      <c r="F298" s="220">
        <v>6</v>
      </c>
      <c r="G298" s="221" t="s">
        <v>210</v>
      </c>
      <c r="H298" s="222">
        <v>141.50033105468751</v>
      </c>
      <c r="I298" s="223">
        <f t="shared" si="39"/>
        <v>3.0481297230381524E-2</v>
      </c>
      <c r="J298" s="224">
        <f>H298/SUM(Karnataka!$Q$6:$V$6)*100000</f>
        <v>448.94018812322639</v>
      </c>
      <c r="AU298" s="122"/>
      <c r="AV298" s="122"/>
      <c r="AW298" s="122"/>
      <c r="AX298" s="122"/>
      <c r="AY298" s="122"/>
      <c r="AZ298" s="122"/>
    </row>
    <row r="299" spans="1:52">
      <c r="A299" s="215">
        <v>7</v>
      </c>
      <c r="B299" s="216" t="s">
        <v>210</v>
      </c>
      <c r="C299" s="217">
        <v>123.942076171875</v>
      </c>
      <c r="D299" s="218">
        <f t="shared" si="38"/>
        <v>3.4078606836736788E-2</v>
      </c>
      <c r="E299" s="239">
        <f>C299/SUM(Karnataka!$I$6:$N$6)*100000</f>
        <v>372.52871336098406</v>
      </c>
      <c r="F299" s="220">
        <v>7</v>
      </c>
      <c r="G299" s="221" t="s">
        <v>209</v>
      </c>
      <c r="H299" s="222">
        <v>132.4584482421875</v>
      </c>
      <c r="I299" s="223">
        <f t="shared" si="39"/>
        <v>2.8533539826029072E-2</v>
      </c>
      <c r="J299" s="224">
        <f>H299/SUM(Karnataka!$Q$6:$V$6)*100000</f>
        <v>420.25287311430895</v>
      </c>
      <c r="AU299" s="122"/>
      <c r="AV299" s="122"/>
      <c r="AW299" s="122"/>
      <c r="AX299" s="122"/>
      <c r="AY299" s="122"/>
      <c r="AZ299" s="122"/>
    </row>
    <row r="300" spans="1:52">
      <c r="A300" s="215">
        <v>8</v>
      </c>
      <c r="B300" s="216" t="s">
        <v>205</v>
      </c>
      <c r="C300" s="217">
        <v>90.586669677734378</v>
      </c>
      <c r="D300" s="218">
        <f t="shared" si="38"/>
        <v>2.4907340557341534E-2</v>
      </c>
      <c r="E300" s="239">
        <f>C300/SUM(Karnataka!$I$6:$N$6)*100000</f>
        <v>272.27344050543303</v>
      </c>
      <c r="F300" s="220">
        <v>8</v>
      </c>
      <c r="G300" s="221" t="s">
        <v>205</v>
      </c>
      <c r="H300" s="222">
        <v>119.21559387207031</v>
      </c>
      <c r="I300" s="223">
        <f t="shared" si="39"/>
        <v>2.5680830032168651E-2</v>
      </c>
      <c r="J300" s="224">
        <f>H300/SUM(Karnataka!$Q$6:$V$6)*100000</f>
        <v>378.23707366072915</v>
      </c>
      <c r="AU300" s="122"/>
      <c r="AV300" s="122"/>
      <c r="AW300" s="122"/>
      <c r="AX300" s="122"/>
      <c r="AY300" s="122"/>
      <c r="AZ300" s="122"/>
    </row>
    <row r="301" spans="1:52">
      <c r="A301" s="215">
        <v>9</v>
      </c>
      <c r="B301" s="216" t="s">
        <v>27</v>
      </c>
      <c r="C301" s="217">
        <v>85.898875549316401</v>
      </c>
      <c r="D301" s="218">
        <f t="shared" si="38"/>
        <v>2.3618403838124538E-2</v>
      </c>
      <c r="E301" s="239">
        <f>C301/SUM(Karnataka!$I$6:$N$6)*100000</f>
        <v>258.18348841572447</v>
      </c>
      <c r="F301" s="220">
        <v>9</v>
      </c>
      <c r="G301" s="221" t="s">
        <v>220</v>
      </c>
      <c r="H301" s="222">
        <v>112.2250009765625</v>
      </c>
      <c r="I301" s="223">
        <f t="shared" si="39"/>
        <v>2.4174951294809271E-2</v>
      </c>
      <c r="J301" s="224">
        <f>H301/SUM(Karnataka!$Q$6:$V$6)*100000</f>
        <v>356.05791643749092</v>
      </c>
      <c r="AU301" s="122"/>
      <c r="AV301" s="122"/>
      <c r="AW301" s="122"/>
      <c r="AX301" s="122"/>
      <c r="AY301" s="122"/>
      <c r="AZ301" s="122"/>
    </row>
    <row r="302" spans="1:52" ht="15" thickBot="1">
      <c r="A302" s="225">
        <v>10</v>
      </c>
      <c r="B302" s="226" t="s">
        <v>79</v>
      </c>
      <c r="C302" s="227">
        <v>83.175749267578126</v>
      </c>
      <c r="D302" s="228">
        <f t="shared" si="38"/>
        <v>2.2869664162395258E-2</v>
      </c>
      <c r="E302" s="240">
        <f>C302/SUM(Karnataka!$I$6:$N$6)*100000</f>
        <v>249.99867530473</v>
      </c>
      <c r="F302" s="230">
        <v>10</v>
      </c>
      <c r="G302" s="231" t="s">
        <v>182</v>
      </c>
      <c r="H302" s="232">
        <v>107.51699218749999</v>
      </c>
      <c r="I302" s="233">
        <f t="shared" si="39"/>
        <v>2.3160775467848133E-2</v>
      </c>
      <c r="J302" s="234">
        <f>H302/SUM(Karnataka!$Q$6:$V$6)*100000</f>
        <v>341.12074748747165</v>
      </c>
      <c r="AU302" s="122"/>
      <c r="AV302" s="122"/>
      <c r="AW302" s="122"/>
      <c r="AX302" s="122"/>
      <c r="AY302" s="122"/>
      <c r="AZ302" s="122"/>
    </row>
    <row r="304" spans="1:52" ht="16.2" thickBot="1">
      <c r="A304" s="138" t="s">
        <v>152</v>
      </c>
      <c r="B304" s="139"/>
      <c r="C304" s="140"/>
      <c r="D304" s="141"/>
      <c r="E304" s="142"/>
      <c r="AU304" s="122"/>
      <c r="AV304" s="122"/>
      <c r="AW304" s="122"/>
      <c r="AX304" s="122"/>
      <c r="AY304" s="122"/>
      <c r="AZ304" s="122"/>
    </row>
    <row r="305" spans="1:52" ht="16.2" thickBot="1">
      <c r="A305" s="285" t="s">
        <v>173</v>
      </c>
      <c r="B305" s="286"/>
      <c r="C305" s="286"/>
      <c r="D305" s="286"/>
      <c r="E305" s="287"/>
      <c r="F305" s="288" t="s">
        <v>174</v>
      </c>
      <c r="G305" s="289"/>
      <c r="H305" s="289"/>
      <c r="I305" s="289"/>
      <c r="J305" s="290"/>
      <c r="AU305" s="122"/>
      <c r="AV305" s="122"/>
      <c r="AW305" s="122"/>
      <c r="AX305" s="122"/>
      <c r="AY305" s="122"/>
      <c r="AZ305" s="122"/>
    </row>
    <row r="306" spans="1:52" ht="29.4" customHeight="1" thickBot="1">
      <c r="A306" s="196" t="s">
        <v>175</v>
      </c>
      <c r="B306" s="197" t="s">
        <v>176</v>
      </c>
      <c r="C306" s="198" t="s">
        <v>197</v>
      </c>
      <c r="D306" s="199" t="s">
        <v>198</v>
      </c>
      <c r="E306" s="200" t="s">
        <v>199</v>
      </c>
      <c r="F306" s="201" t="s">
        <v>175</v>
      </c>
      <c r="G306" s="202" t="s">
        <v>176</v>
      </c>
      <c r="H306" s="203" t="s">
        <v>197</v>
      </c>
      <c r="I306" s="204" t="s">
        <v>198</v>
      </c>
      <c r="J306" s="205" t="s">
        <v>199</v>
      </c>
      <c r="AU306" s="122"/>
      <c r="AV306" s="122"/>
      <c r="AW306" s="122"/>
      <c r="AX306" s="122"/>
      <c r="AY306" s="122"/>
      <c r="AZ306" s="122"/>
    </row>
    <row r="307" spans="1:52">
      <c r="A307" s="206">
        <v>0</v>
      </c>
      <c r="B307" s="207" t="s">
        <v>2</v>
      </c>
      <c r="C307" s="208">
        <v>1818.4659444887636</v>
      </c>
      <c r="D307" s="209">
        <f t="shared" ref="D307:D317" si="40">C307/C$307</f>
        <v>1</v>
      </c>
      <c r="E307" s="210">
        <f>C307/SUM(Kerala!$I$6:$N$6)*100000</f>
        <v>11308.180743550369</v>
      </c>
      <c r="F307" s="235">
        <v>0</v>
      </c>
      <c r="G307" s="236" t="s">
        <v>2</v>
      </c>
      <c r="H307" s="237">
        <v>1289.1845736031537</v>
      </c>
      <c r="I307" s="238">
        <f>H307/H$307</f>
        <v>1</v>
      </c>
      <c r="J307" s="214">
        <f>H307/SUM(Kerala!$Q$6:$V$6)*100000</f>
        <v>7570.1117092400727</v>
      </c>
      <c r="AU307" s="122"/>
      <c r="AV307" s="122"/>
      <c r="AW307" s="122"/>
      <c r="AX307" s="122"/>
      <c r="AY307" s="122"/>
      <c r="AZ307" s="122"/>
    </row>
    <row r="308" spans="1:52">
      <c r="A308" s="215">
        <v>1</v>
      </c>
      <c r="B308" s="216" t="s">
        <v>190</v>
      </c>
      <c r="C308" s="217">
        <v>1161.9134570312499</v>
      </c>
      <c r="D308" s="218">
        <f t="shared" si="40"/>
        <v>0.63895255259119288</v>
      </c>
      <c r="E308" s="239">
        <f>C308/SUM(Kerala!$I$6:$N$6)*100000</f>
        <v>7225.3909512540804</v>
      </c>
      <c r="F308" s="220">
        <v>1</v>
      </c>
      <c r="G308" s="221" t="s">
        <v>210</v>
      </c>
      <c r="H308" s="222">
        <v>515.15964062499995</v>
      </c>
      <c r="I308" s="223">
        <f t="shared" ref="I308:I317" si="41">H308/H$307</f>
        <v>0.39960115190113982</v>
      </c>
      <c r="J308" s="224">
        <f>H308/SUM(Kerala!$Q$6:$V$6)*100000</f>
        <v>3025.0253590326392</v>
      </c>
      <c r="AU308" s="122"/>
      <c r="AV308" s="122"/>
      <c r="AW308" s="122"/>
      <c r="AX308" s="122"/>
      <c r="AY308" s="122"/>
      <c r="AZ308" s="122"/>
    </row>
    <row r="309" spans="1:52">
      <c r="A309" s="215">
        <v>2</v>
      </c>
      <c r="B309" s="216" t="s">
        <v>202</v>
      </c>
      <c r="C309" s="217">
        <v>249.87840234375</v>
      </c>
      <c r="D309" s="218">
        <f t="shared" si="40"/>
        <v>0.13741164804381301</v>
      </c>
      <c r="E309" s="239">
        <f>C309/SUM(Kerala!$I$6:$N$6)*100000</f>
        <v>1553.8757523485669</v>
      </c>
      <c r="F309" s="220">
        <v>2</v>
      </c>
      <c r="G309" s="221" t="s">
        <v>190</v>
      </c>
      <c r="H309" s="222">
        <v>223.4363671875</v>
      </c>
      <c r="I309" s="223">
        <f t="shared" si="41"/>
        <v>0.17331604159908279</v>
      </c>
      <c r="J309" s="224">
        <f>H309/SUM(Kerala!$Q$6:$V$6)*100000</f>
        <v>1312.0217959083561</v>
      </c>
      <c r="AU309" s="122"/>
      <c r="AV309" s="122"/>
      <c r="AW309" s="122"/>
      <c r="AX309" s="122"/>
      <c r="AY309" s="122"/>
      <c r="AZ309" s="122"/>
    </row>
    <row r="310" spans="1:52">
      <c r="A310" s="215">
        <v>3</v>
      </c>
      <c r="B310" s="216" t="s">
        <v>214</v>
      </c>
      <c r="C310" s="217">
        <v>50.797524414062501</v>
      </c>
      <c r="D310" s="218">
        <f t="shared" si="40"/>
        <v>2.7934273153706772E-2</v>
      </c>
      <c r="E310" s="239">
        <f>C310/SUM(Kerala!$I$6:$N$6)*100000</f>
        <v>315.88580976182294</v>
      </c>
      <c r="F310" s="220">
        <v>3</v>
      </c>
      <c r="G310" s="221" t="s">
        <v>202</v>
      </c>
      <c r="H310" s="222">
        <v>171.21112329101564</v>
      </c>
      <c r="I310" s="223">
        <f t="shared" si="41"/>
        <v>0.13280574930593228</v>
      </c>
      <c r="J310" s="224">
        <f>H310/SUM(Kerala!$Q$6:$V$6)*100000</f>
        <v>1005.3543578752397</v>
      </c>
      <c r="AU310" s="122"/>
      <c r="AV310" s="122"/>
      <c r="AW310" s="122"/>
      <c r="AX310" s="122"/>
      <c r="AY310" s="122"/>
      <c r="AZ310" s="122"/>
    </row>
    <row r="311" spans="1:52">
      <c r="A311" s="215">
        <v>4</v>
      </c>
      <c r="B311" s="216" t="s">
        <v>205</v>
      </c>
      <c r="C311" s="217">
        <v>33.421555023193356</v>
      </c>
      <c r="D311" s="218">
        <f t="shared" si="40"/>
        <v>1.8378983188815978E-2</v>
      </c>
      <c r="E311" s="239">
        <f>C311/SUM(Kerala!$I$6:$N$6)*100000</f>
        <v>207.83286378180478</v>
      </c>
      <c r="F311" s="220">
        <v>4</v>
      </c>
      <c r="G311" s="221" t="s">
        <v>209</v>
      </c>
      <c r="H311" s="222">
        <v>105.79589013671875</v>
      </c>
      <c r="I311" s="223">
        <f t="shared" si="41"/>
        <v>8.2064191817800655E-2</v>
      </c>
      <c r="J311" s="224">
        <f>H311/SUM(Kerala!$Q$6:$V$6)*100000</f>
        <v>621.23509938925611</v>
      </c>
      <c r="AU311" s="122"/>
      <c r="AV311" s="122"/>
      <c r="AW311" s="122"/>
      <c r="AX311" s="122"/>
      <c r="AY311" s="122"/>
      <c r="AZ311" s="122"/>
    </row>
    <row r="312" spans="1:52">
      <c r="A312" s="215">
        <v>5</v>
      </c>
      <c r="B312" s="216" t="s">
        <v>209</v>
      </c>
      <c r="C312" s="217">
        <v>31.383567382812501</v>
      </c>
      <c r="D312" s="218">
        <f t="shared" si="40"/>
        <v>1.7258265120623721E-2</v>
      </c>
      <c r="E312" s="239">
        <f>C312/SUM(Kerala!$I$6:$N$6)*100000</f>
        <v>195.15958130412412</v>
      </c>
      <c r="F312" s="220">
        <v>5</v>
      </c>
      <c r="G312" s="221" t="s">
        <v>222</v>
      </c>
      <c r="H312" s="222">
        <v>41.710020263671872</v>
      </c>
      <c r="I312" s="223">
        <f t="shared" si="41"/>
        <v>3.2353800315106283E-2</v>
      </c>
      <c r="J312" s="224">
        <f>H312/SUM(Kerala!$Q$6:$V$6)*100000</f>
        <v>244.92188260380124</v>
      </c>
      <c r="AU312" s="122"/>
      <c r="AV312" s="122"/>
      <c r="AW312" s="122"/>
      <c r="AX312" s="122"/>
      <c r="AY312" s="122"/>
      <c r="AZ312" s="122"/>
    </row>
    <row r="313" spans="1:52">
      <c r="A313" s="215">
        <v>6</v>
      </c>
      <c r="B313" s="216" t="s">
        <v>216</v>
      </c>
      <c r="C313" s="217">
        <v>28.666847900390625</v>
      </c>
      <c r="D313" s="218">
        <f t="shared" si="40"/>
        <v>1.576430286597966E-2</v>
      </c>
      <c r="E313" s="239">
        <f>C313/SUM(Kerala!$I$6:$N$6)*100000</f>
        <v>178.26558610456706</v>
      </c>
      <c r="F313" s="220">
        <v>6</v>
      </c>
      <c r="G313" s="221" t="s">
        <v>214</v>
      </c>
      <c r="H313" s="222">
        <v>28.466269805908205</v>
      </c>
      <c r="I313" s="223">
        <f t="shared" si="41"/>
        <v>2.2080833411113172E-2</v>
      </c>
      <c r="J313" s="224">
        <f>H313/SUM(Kerala!$Q$6:$V$6)*100000</f>
        <v>167.15437555524724</v>
      </c>
      <c r="AU313" s="122"/>
      <c r="AV313" s="122"/>
      <c r="AW313" s="122"/>
      <c r="AX313" s="122"/>
      <c r="AY313" s="122"/>
      <c r="AZ313" s="122"/>
    </row>
    <row r="314" spans="1:52">
      <c r="A314" s="215">
        <v>7</v>
      </c>
      <c r="B314" s="216" t="s">
        <v>210</v>
      </c>
      <c r="C314" s="217">
        <v>28.6224716796875</v>
      </c>
      <c r="D314" s="218">
        <f t="shared" si="40"/>
        <v>1.5739899758053653E-2</v>
      </c>
      <c r="E314" s="239">
        <f>C314/SUM(Kerala!$I$6:$N$6)*100000</f>
        <v>177.98963134943543</v>
      </c>
      <c r="F314" s="220">
        <v>7</v>
      </c>
      <c r="G314" s="221" t="s">
        <v>205</v>
      </c>
      <c r="H314" s="222">
        <v>26.069818359374999</v>
      </c>
      <c r="I314" s="223">
        <f t="shared" si="41"/>
        <v>2.022194408246154E-2</v>
      </c>
      <c r="J314" s="224">
        <f>H314/SUM(Kerala!$Q$6:$V$6)*100000</f>
        <v>153.08237568224013</v>
      </c>
      <c r="AU314" s="122"/>
      <c r="AV314" s="122"/>
      <c r="AW314" s="122"/>
      <c r="AX314" s="122"/>
      <c r="AY314" s="122"/>
      <c r="AZ314" s="122"/>
    </row>
    <row r="315" spans="1:52">
      <c r="A315" s="215">
        <v>8</v>
      </c>
      <c r="B315" s="216" t="s">
        <v>27</v>
      </c>
      <c r="C315" s="217">
        <v>28.449957275390624</v>
      </c>
      <c r="D315" s="218">
        <f t="shared" si="40"/>
        <v>1.5645031660677558E-2</v>
      </c>
      <c r="E315" s="239">
        <f>C315/SUM(Kerala!$I$6:$N$6)*100000</f>
        <v>176.91684575750978</v>
      </c>
      <c r="F315" s="220">
        <v>8</v>
      </c>
      <c r="G315" s="221" t="s">
        <v>24</v>
      </c>
      <c r="H315" s="222">
        <v>21.624677154541015</v>
      </c>
      <c r="I315" s="223">
        <f t="shared" si="41"/>
        <v>1.6773918643861838E-2</v>
      </c>
      <c r="J315" s="224">
        <f>H315/SUM(Kerala!$Q$6:$V$6)*100000</f>
        <v>126.98043793573886</v>
      </c>
      <c r="AU315" s="122"/>
      <c r="AV315" s="122"/>
      <c r="AW315" s="122"/>
      <c r="AX315" s="122"/>
      <c r="AY315" s="122"/>
      <c r="AZ315" s="122"/>
    </row>
    <row r="316" spans="1:52">
      <c r="A316" s="215">
        <v>9</v>
      </c>
      <c r="B316" s="216" t="s">
        <v>225</v>
      </c>
      <c r="C316" s="217">
        <v>26.984414314270019</v>
      </c>
      <c r="D316" s="218">
        <f t="shared" si="40"/>
        <v>1.4839108973171511E-2</v>
      </c>
      <c r="E316" s="239">
        <f>C316/SUM(Kerala!$I$6:$N$6)*100000</f>
        <v>167.80332634186357</v>
      </c>
      <c r="F316" s="220">
        <v>9</v>
      </c>
      <c r="G316" s="221" t="s">
        <v>79</v>
      </c>
      <c r="H316" s="222">
        <v>21.34362872314453</v>
      </c>
      <c r="I316" s="223">
        <f t="shared" si="41"/>
        <v>1.6555913839002144E-2</v>
      </c>
      <c r="J316" s="224">
        <f>H316/SUM(Kerala!$Q$6:$V$6)*100000</f>
        <v>125.33011720979989</v>
      </c>
      <c r="AU316" s="122"/>
      <c r="AV316" s="122"/>
      <c r="AW316" s="122"/>
      <c r="AX316" s="122"/>
      <c r="AY316" s="122"/>
      <c r="AZ316" s="122"/>
    </row>
    <row r="317" spans="1:52" ht="15" thickBot="1">
      <c r="A317" s="225">
        <v>10</v>
      </c>
      <c r="B317" s="226" t="s">
        <v>182</v>
      </c>
      <c r="C317" s="227">
        <v>23.288655029296876</v>
      </c>
      <c r="D317" s="228">
        <f t="shared" si="40"/>
        <v>1.280675896069319E-2</v>
      </c>
      <c r="E317" s="240">
        <f>C317/SUM(Kerala!$I$6:$N$6)*100000</f>
        <v>144.82114506660184</v>
      </c>
      <c r="F317" s="230">
        <v>10</v>
      </c>
      <c r="G317" s="231" t="s">
        <v>219</v>
      </c>
      <c r="H317" s="232">
        <v>20.447757843017577</v>
      </c>
      <c r="I317" s="233">
        <f t="shared" si="41"/>
        <v>1.5861001024754705E-2</v>
      </c>
      <c r="J317" s="234">
        <f>H317/SUM(Kerala!$Q$6:$V$6)*100000</f>
        <v>120.06954957776436</v>
      </c>
      <c r="AU317" s="122"/>
      <c r="AV317" s="122"/>
      <c r="AW317" s="122"/>
      <c r="AX317" s="122"/>
      <c r="AY317" s="122"/>
      <c r="AZ317" s="122"/>
    </row>
    <row r="319" spans="1:52" ht="16.2" thickBot="1">
      <c r="A319" s="138" t="s">
        <v>153</v>
      </c>
      <c r="B319" s="139"/>
      <c r="C319" s="140"/>
      <c r="D319" s="141"/>
      <c r="E319" s="142"/>
      <c r="AU319" s="122"/>
      <c r="AV319" s="122"/>
      <c r="AW319" s="122"/>
      <c r="AX319" s="122"/>
      <c r="AY319" s="122"/>
      <c r="AZ319" s="122"/>
    </row>
    <row r="320" spans="1:52" ht="16.2" thickBot="1">
      <c r="A320" s="285" t="s">
        <v>173</v>
      </c>
      <c r="B320" s="286"/>
      <c r="C320" s="286"/>
      <c r="D320" s="286"/>
      <c r="E320" s="287"/>
      <c r="F320" s="288" t="s">
        <v>174</v>
      </c>
      <c r="G320" s="289"/>
      <c r="H320" s="289"/>
      <c r="I320" s="289"/>
      <c r="J320" s="290"/>
      <c r="AU320" s="122"/>
      <c r="AV320" s="122"/>
      <c r="AW320" s="122"/>
      <c r="AX320" s="122"/>
      <c r="AY320" s="122"/>
      <c r="AZ320" s="122"/>
    </row>
    <row r="321" spans="1:52" ht="29.4" customHeight="1" thickBot="1">
      <c r="A321" s="196" t="s">
        <v>175</v>
      </c>
      <c r="B321" s="197" t="s">
        <v>176</v>
      </c>
      <c r="C321" s="198" t="s">
        <v>197</v>
      </c>
      <c r="D321" s="199" t="s">
        <v>198</v>
      </c>
      <c r="E321" s="200" t="s">
        <v>199</v>
      </c>
      <c r="F321" s="201" t="s">
        <v>175</v>
      </c>
      <c r="G321" s="202" t="s">
        <v>176</v>
      </c>
      <c r="H321" s="203" t="s">
        <v>197</v>
      </c>
      <c r="I321" s="204" t="s">
        <v>198</v>
      </c>
      <c r="J321" s="205" t="s">
        <v>199</v>
      </c>
      <c r="AU321" s="122"/>
      <c r="AV321" s="122"/>
      <c r="AW321" s="122"/>
      <c r="AX321" s="122"/>
      <c r="AY321" s="122"/>
      <c r="AZ321" s="122"/>
    </row>
    <row r="322" spans="1:52">
      <c r="A322" s="206">
        <v>0</v>
      </c>
      <c r="B322" s="207" t="s">
        <v>2</v>
      </c>
      <c r="C322" s="208">
        <v>2958.2322791843421</v>
      </c>
      <c r="D322" s="209">
        <f t="shared" ref="D322:D332" si="42">C322/C$322</f>
        <v>1</v>
      </c>
      <c r="E322" s="210">
        <f>C322/SUM('Tamil Nadu'!$I$6:$N$6)*100000</f>
        <v>7634.9063821420777</v>
      </c>
      <c r="F322" s="235">
        <v>0</v>
      </c>
      <c r="G322" s="236" t="s">
        <v>2</v>
      </c>
      <c r="H322" s="237">
        <v>3107.8893668234355</v>
      </c>
      <c r="I322" s="238">
        <f>H322/H$322</f>
        <v>1</v>
      </c>
      <c r="J322" s="214">
        <f>H322/SUM('Tamil Nadu'!$Q$6:$V$6)*100000</f>
        <v>8238.2722689604179</v>
      </c>
      <c r="AU322" s="122"/>
      <c r="AV322" s="122"/>
      <c r="AW322" s="122"/>
      <c r="AX322" s="122"/>
      <c r="AY322" s="122"/>
      <c r="AZ322" s="122"/>
    </row>
    <row r="323" spans="1:52">
      <c r="A323" s="215">
        <v>1</v>
      </c>
      <c r="B323" s="216" t="s">
        <v>202</v>
      </c>
      <c r="C323" s="217">
        <v>741.10093359375003</v>
      </c>
      <c r="D323" s="218">
        <f t="shared" si="42"/>
        <v>0.25052154924024084</v>
      </c>
      <c r="E323" s="239">
        <f>C323/SUM('Tamil Nadu'!$I$6:$N$6)*100000</f>
        <v>1912.7085751584357</v>
      </c>
      <c r="F323" s="220">
        <v>1</v>
      </c>
      <c r="G323" s="221" t="s">
        <v>202</v>
      </c>
      <c r="H323" s="222">
        <v>877.58974609375002</v>
      </c>
      <c r="I323" s="223">
        <f t="shared" ref="I323:I332" si="43">H323/H$322</f>
        <v>0.2823748346585232</v>
      </c>
      <c r="J323" s="224">
        <f>H323/SUM('Tamil Nadu'!$Q$6:$V$6)*100000</f>
        <v>2326.2807698195948</v>
      </c>
      <c r="AU323" s="122"/>
      <c r="AV323" s="122"/>
      <c r="AW323" s="122"/>
      <c r="AX323" s="122"/>
      <c r="AY323" s="122"/>
      <c r="AZ323" s="122"/>
    </row>
    <row r="324" spans="1:52">
      <c r="A324" s="215">
        <v>2</v>
      </c>
      <c r="B324" s="216" t="s">
        <v>190</v>
      </c>
      <c r="C324" s="217">
        <v>667.65529687499998</v>
      </c>
      <c r="D324" s="218">
        <f t="shared" si="42"/>
        <v>0.22569400705041628</v>
      </c>
      <c r="E324" s="239">
        <f>C324/SUM('Tamil Nadu'!$I$6:$N$6)*100000</f>
        <v>1723.1526148404425</v>
      </c>
      <c r="F324" s="220">
        <v>2</v>
      </c>
      <c r="G324" s="221" t="s">
        <v>190</v>
      </c>
      <c r="H324" s="222">
        <v>672.63205468750004</v>
      </c>
      <c r="I324" s="223">
        <f t="shared" si="43"/>
        <v>0.21642728401718986</v>
      </c>
      <c r="J324" s="224">
        <f>H324/SUM('Tamil Nadu'!$Q$6:$V$6)*100000</f>
        <v>1782.9868921652353</v>
      </c>
      <c r="AU324" s="122"/>
      <c r="AV324" s="122"/>
      <c r="AW324" s="122"/>
      <c r="AX324" s="122"/>
      <c r="AY324" s="122"/>
      <c r="AZ324" s="122"/>
    </row>
    <row r="325" spans="1:52">
      <c r="A325" s="215">
        <v>3</v>
      </c>
      <c r="B325" s="216" t="s">
        <v>182</v>
      </c>
      <c r="C325" s="217">
        <v>309.08494726562498</v>
      </c>
      <c r="D325" s="218">
        <f t="shared" si="42"/>
        <v>0.10448298784395908</v>
      </c>
      <c r="E325" s="239">
        <f>C325/SUM('Tamil Nadu'!$I$6:$N$6)*100000</f>
        <v>797.71783071511618</v>
      </c>
      <c r="F325" s="220">
        <v>3</v>
      </c>
      <c r="G325" s="221" t="s">
        <v>209</v>
      </c>
      <c r="H325" s="222">
        <v>238.901390625</v>
      </c>
      <c r="I325" s="223">
        <f t="shared" si="43"/>
        <v>7.6869335561059696E-2</v>
      </c>
      <c r="J325" s="224">
        <f>H325/SUM('Tamil Nadu'!$Q$6:$V$6)*100000</f>
        <v>633.27051548609097</v>
      </c>
      <c r="AU325" s="122"/>
      <c r="AV325" s="122"/>
      <c r="AW325" s="122"/>
      <c r="AX325" s="122"/>
      <c r="AY325" s="122"/>
      <c r="AZ325" s="122"/>
    </row>
    <row r="326" spans="1:52">
      <c r="A326" s="215">
        <v>4</v>
      </c>
      <c r="B326" s="216" t="s">
        <v>209</v>
      </c>
      <c r="C326" s="217">
        <v>182.10713964843751</v>
      </c>
      <c r="D326" s="218">
        <f t="shared" si="42"/>
        <v>6.155944579803211E-2</v>
      </c>
      <c r="E326" s="239">
        <f>C326/SUM('Tamil Nadu'!$I$6:$N$6)*100000</f>
        <v>470.00060560452471</v>
      </c>
      <c r="F326" s="220">
        <v>4</v>
      </c>
      <c r="G326" s="221" t="s">
        <v>79</v>
      </c>
      <c r="H326" s="222">
        <v>190.68908032226562</v>
      </c>
      <c r="I326" s="223">
        <f t="shared" si="43"/>
        <v>6.1356457008367823E-2</v>
      </c>
      <c r="J326" s="224">
        <f>H326/SUM('Tamil Nadu'!$Q$6:$V$6)*100000</f>
        <v>505.47119829369876</v>
      </c>
      <c r="AU326" s="122"/>
      <c r="AV326" s="122"/>
      <c r="AW326" s="122"/>
      <c r="AX326" s="122"/>
      <c r="AY326" s="122"/>
      <c r="AZ326" s="122"/>
    </row>
    <row r="327" spans="1:52">
      <c r="A327" s="215">
        <v>5</v>
      </c>
      <c r="B327" s="216" t="s">
        <v>214</v>
      </c>
      <c r="C327" s="217">
        <v>168.46604687499999</v>
      </c>
      <c r="D327" s="218">
        <f t="shared" si="42"/>
        <v>5.6948214668744758E-2</v>
      </c>
      <c r="E327" s="239">
        <f>C327/SUM('Tamil Nadu'!$I$6:$N$6)*100000</f>
        <v>434.79428762599645</v>
      </c>
      <c r="F327" s="220">
        <v>5</v>
      </c>
      <c r="G327" s="221" t="s">
        <v>222</v>
      </c>
      <c r="H327" s="222">
        <v>165.88063964843749</v>
      </c>
      <c r="I327" s="223">
        <f t="shared" si="43"/>
        <v>5.337404909557112E-2</v>
      </c>
      <c r="J327" s="224">
        <f>H327/SUM('Tamil Nadu'!$Q$6:$V$6)*100000</f>
        <v>439.7099485461755</v>
      </c>
      <c r="AU327" s="122"/>
      <c r="AV327" s="122"/>
      <c r="AW327" s="122"/>
      <c r="AX327" s="122"/>
      <c r="AY327" s="122"/>
      <c r="AZ327" s="122"/>
    </row>
    <row r="328" spans="1:52">
      <c r="A328" s="215">
        <v>6</v>
      </c>
      <c r="B328" s="216" t="s">
        <v>79</v>
      </c>
      <c r="C328" s="217">
        <v>115.96481396484376</v>
      </c>
      <c r="D328" s="218">
        <f t="shared" si="42"/>
        <v>3.9200712797582658E-2</v>
      </c>
      <c r="E328" s="239">
        <f>C328/SUM('Tamil Nadu'!$I$6:$N$6)*100000</f>
        <v>299.29377232278244</v>
      </c>
      <c r="F328" s="220">
        <v>6</v>
      </c>
      <c r="G328" s="221" t="s">
        <v>214</v>
      </c>
      <c r="H328" s="222">
        <v>154.85944238281249</v>
      </c>
      <c r="I328" s="223">
        <f t="shared" si="43"/>
        <v>4.9827849097824825E-2</v>
      </c>
      <c r="J328" s="224">
        <f>H328/SUM('Tamil Nadu'!$Q$6:$V$6)*100000</f>
        <v>410.49538744455458</v>
      </c>
      <c r="AU328" s="122"/>
      <c r="AV328" s="122"/>
      <c r="AW328" s="122"/>
      <c r="AX328" s="122"/>
      <c r="AY328" s="122"/>
      <c r="AZ328" s="122"/>
    </row>
    <row r="329" spans="1:52">
      <c r="A329" s="215">
        <v>7</v>
      </c>
      <c r="B329" s="216" t="s">
        <v>27</v>
      </c>
      <c r="C329" s="217">
        <v>102.90881231689453</v>
      </c>
      <c r="D329" s="218">
        <f t="shared" si="42"/>
        <v>3.4787265706284917E-2</v>
      </c>
      <c r="E329" s="239">
        <f>C329/SUM('Tamil Nadu'!$I$6:$N$6)*100000</f>
        <v>265.59751695818693</v>
      </c>
      <c r="F329" s="220">
        <v>7</v>
      </c>
      <c r="G329" s="221" t="s">
        <v>210</v>
      </c>
      <c r="H329" s="222">
        <v>151.18441992187499</v>
      </c>
      <c r="I329" s="223">
        <f t="shared" si="43"/>
        <v>4.8645367346650481E-2</v>
      </c>
      <c r="J329" s="224">
        <f>H329/SUM('Tamil Nadu'!$Q$6:$V$6)*100000</f>
        <v>400.75378082530324</v>
      </c>
      <c r="AU329" s="122"/>
      <c r="AV329" s="122"/>
      <c r="AW329" s="122"/>
      <c r="AX329" s="122"/>
      <c r="AY329" s="122"/>
      <c r="AZ329" s="122"/>
    </row>
    <row r="330" spans="1:52">
      <c r="A330" s="215">
        <v>8</v>
      </c>
      <c r="B330" s="216" t="s">
        <v>225</v>
      </c>
      <c r="C330" s="217">
        <v>82.166151000976569</v>
      </c>
      <c r="D330" s="218">
        <f t="shared" si="42"/>
        <v>2.7775422362584661E-2</v>
      </c>
      <c r="E330" s="239">
        <f>C330/SUM('Tamil Nadu'!$I$6:$N$6)*100000</f>
        <v>212.06274946278941</v>
      </c>
      <c r="F330" s="220">
        <v>8</v>
      </c>
      <c r="G330" s="221" t="s">
        <v>182</v>
      </c>
      <c r="H330" s="222">
        <v>127.27095751953125</v>
      </c>
      <c r="I330" s="223">
        <f t="shared" si="43"/>
        <v>4.0950929231311252E-2</v>
      </c>
      <c r="J330" s="224">
        <f>H330/SUM('Tamil Nadu'!$Q$6:$V$6)*100000</f>
        <v>337.36490467447209</v>
      </c>
      <c r="AU330" s="122"/>
      <c r="AV330" s="122"/>
      <c r="AW330" s="122"/>
      <c r="AX330" s="122"/>
      <c r="AY330" s="122"/>
      <c r="AZ330" s="122"/>
    </row>
    <row r="331" spans="1:52">
      <c r="A331" s="215">
        <v>9</v>
      </c>
      <c r="B331" s="216" t="s">
        <v>216</v>
      </c>
      <c r="C331" s="217">
        <v>80.733659332275394</v>
      </c>
      <c r="D331" s="218">
        <f t="shared" si="42"/>
        <v>2.7291183285490909E-2</v>
      </c>
      <c r="E331" s="239">
        <f>C331/SUM('Tamil Nadu'!$I$6:$N$6)*100000</f>
        <v>208.36562944260376</v>
      </c>
      <c r="F331" s="220">
        <v>9</v>
      </c>
      <c r="G331" s="221" t="s">
        <v>27</v>
      </c>
      <c r="H331" s="222">
        <v>89.134570495605473</v>
      </c>
      <c r="I331" s="223">
        <f t="shared" si="43"/>
        <v>2.8680097640254695E-2</v>
      </c>
      <c r="J331" s="224">
        <f>H331/SUM('Tamil Nadu'!$Q$6:$V$6)*100000</f>
        <v>236.27445306078735</v>
      </c>
      <c r="AU331" s="122"/>
      <c r="AV331" s="122"/>
      <c r="AW331" s="122"/>
      <c r="AX331" s="122"/>
      <c r="AY331" s="122"/>
      <c r="AZ331" s="122"/>
    </row>
    <row r="332" spans="1:52" ht="15" thickBot="1">
      <c r="A332" s="225">
        <v>10</v>
      </c>
      <c r="B332" s="226" t="s">
        <v>211</v>
      </c>
      <c r="C332" s="227">
        <v>58.739634605407716</v>
      </c>
      <c r="D332" s="228">
        <f t="shared" si="42"/>
        <v>1.985632940953632E-2</v>
      </c>
      <c r="E332" s="229">
        <f>C332/SUM('Tamil Nadu'!$I$6:$N$6)*100000</f>
        <v>151.60121613478429</v>
      </c>
      <c r="F332" s="230">
        <v>10</v>
      </c>
      <c r="G332" s="231" t="s">
        <v>211</v>
      </c>
      <c r="H332" s="232">
        <v>54.626139007568362</v>
      </c>
      <c r="I332" s="233">
        <f t="shared" si="43"/>
        <v>1.7576603463012447E-2</v>
      </c>
      <c r="J332" s="234">
        <f>H332/SUM('Tamil Nadu'!$Q$6:$V$6)*100000</f>
        <v>144.8008448918491</v>
      </c>
      <c r="AU332" s="122"/>
      <c r="AV332" s="122"/>
      <c r="AW332" s="122"/>
      <c r="AX332" s="122"/>
      <c r="AY332" s="122"/>
      <c r="AZ332" s="122"/>
    </row>
    <row r="334" spans="1:52" ht="16.2" thickBot="1">
      <c r="A334" s="138" t="s">
        <v>179</v>
      </c>
      <c r="B334" s="139"/>
      <c r="C334" s="140"/>
      <c r="D334" s="141"/>
      <c r="E334" s="142"/>
      <c r="AU334" s="122"/>
      <c r="AV334" s="122"/>
      <c r="AW334" s="122"/>
      <c r="AX334" s="122"/>
      <c r="AY334" s="122"/>
      <c r="AZ334" s="122"/>
    </row>
    <row r="335" spans="1:52" ht="16.2" thickBot="1">
      <c r="A335" s="285" t="s">
        <v>173</v>
      </c>
      <c r="B335" s="286"/>
      <c r="C335" s="286"/>
      <c r="D335" s="286"/>
      <c r="E335" s="287"/>
      <c r="F335" s="288" t="s">
        <v>174</v>
      </c>
      <c r="G335" s="289"/>
      <c r="H335" s="289"/>
      <c r="I335" s="289"/>
      <c r="J335" s="290"/>
      <c r="AU335" s="122"/>
      <c r="AV335" s="122"/>
      <c r="AW335" s="122"/>
      <c r="AX335" s="122"/>
      <c r="AY335" s="122"/>
      <c r="AZ335" s="122"/>
    </row>
    <row r="336" spans="1:52" ht="29.4" customHeight="1" thickBot="1">
      <c r="A336" s="196" t="s">
        <v>175</v>
      </c>
      <c r="B336" s="197" t="s">
        <v>176</v>
      </c>
      <c r="C336" s="198" t="s">
        <v>197</v>
      </c>
      <c r="D336" s="199" t="s">
        <v>198</v>
      </c>
      <c r="E336" s="200" t="s">
        <v>199</v>
      </c>
      <c r="F336" s="201" t="s">
        <v>175</v>
      </c>
      <c r="G336" s="202" t="s">
        <v>176</v>
      </c>
      <c r="H336" s="203" t="s">
        <v>197</v>
      </c>
      <c r="I336" s="204" t="s">
        <v>198</v>
      </c>
      <c r="J336" s="205" t="s">
        <v>199</v>
      </c>
      <c r="AU336" s="122"/>
      <c r="AV336" s="122"/>
      <c r="AW336" s="122"/>
      <c r="AX336" s="122"/>
      <c r="AY336" s="122"/>
      <c r="AZ336" s="122"/>
    </row>
    <row r="337" spans="1:52">
      <c r="A337" s="206">
        <v>0</v>
      </c>
      <c r="B337" s="207" t="s">
        <v>2</v>
      </c>
      <c r="C337" s="208">
        <v>432.04603713595861</v>
      </c>
      <c r="D337" s="209">
        <f t="shared" ref="D337:D347" si="44">C337/C$337</f>
        <v>1</v>
      </c>
      <c r="E337" s="210">
        <f>C337/SUM('NE cluster states'!$I$6:$N$6)*100000</f>
        <v>5471.5025517781842</v>
      </c>
      <c r="F337" s="235">
        <v>0</v>
      </c>
      <c r="G337" s="236" t="s">
        <v>2</v>
      </c>
      <c r="H337" s="237">
        <v>685.46383750176437</v>
      </c>
      <c r="I337" s="238">
        <f>H337/H$337</f>
        <v>1</v>
      </c>
      <c r="J337" s="214">
        <f>H337/SUM('NE cluster states'!$Q$6:$V$6)*100000</f>
        <v>9132.9214286396655</v>
      </c>
      <c r="AU337" s="122"/>
      <c r="AV337" s="122"/>
      <c r="AW337" s="122"/>
      <c r="AX337" s="122"/>
      <c r="AY337" s="122"/>
      <c r="AZ337" s="122"/>
    </row>
    <row r="338" spans="1:52">
      <c r="A338" s="215">
        <v>1</v>
      </c>
      <c r="B338" s="216" t="s">
        <v>202</v>
      </c>
      <c r="C338" s="217">
        <v>114.46756726074219</v>
      </c>
      <c r="D338" s="218">
        <f t="shared" si="44"/>
        <v>0.26494298621403833</v>
      </c>
      <c r="E338" s="239">
        <f>C338/SUM('NE cluster states'!$I$6:$N$6)*100000</f>
        <v>1449.6362251458429</v>
      </c>
      <c r="F338" s="220">
        <v>1</v>
      </c>
      <c r="G338" s="221" t="s">
        <v>222</v>
      </c>
      <c r="H338" s="222">
        <v>168.57087829589844</v>
      </c>
      <c r="I338" s="223">
        <f t="shared" ref="I338:I347" si="45">H338/H$337</f>
        <v>0.24592235078406238</v>
      </c>
      <c r="J338" s="224">
        <f>H338/SUM('NE cluster states'!$Q$6:$V$6)*100000</f>
        <v>2245.989507257204</v>
      </c>
      <c r="AU338" s="122"/>
      <c r="AV338" s="122"/>
      <c r="AW338" s="122"/>
      <c r="AX338" s="122"/>
      <c r="AY338" s="122"/>
      <c r="AZ338" s="122"/>
    </row>
    <row r="339" spans="1:52">
      <c r="A339" s="215">
        <v>2</v>
      </c>
      <c r="B339" s="216" t="s">
        <v>216</v>
      </c>
      <c r="C339" s="217">
        <v>38.131230957031249</v>
      </c>
      <c r="D339" s="218">
        <f t="shared" si="44"/>
        <v>8.8257332968041793E-2</v>
      </c>
      <c r="E339" s="239">
        <f>C339/SUM('NE cluster states'!$I$6:$N$6)*100000</f>
        <v>482.9002225477775</v>
      </c>
      <c r="F339" s="220">
        <v>2</v>
      </c>
      <c r="G339" s="221" t="s">
        <v>202</v>
      </c>
      <c r="H339" s="222">
        <v>116.61777563476562</v>
      </c>
      <c r="I339" s="223">
        <f t="shared" si="45"/>
        <v>0.17012972713453384</v>
      </c>
      <c r="J339" s="224">
        <f>H339/SUM('NE cluster states'!$Q$6:$V$6)*100000</f>
        <v>1553.7814305956031</v>
      </c>
      <c r="AU339" s="122"/>
      <c r="AV339" s="122"/>
      <c r="AW339" s="122"/>
      <c r="AX339" s="122"/>
      <c r="AY339" s="122"/>
      <c r="AZ339" s="122"/>
    </row>
    <row r="340" spans="1:52">
      <c r="A340" s="215">
        <v>3</v>
      </c>
      <c r="B340" s="216" t="s">
        <v>214</v>
      </c>
      <c r="C340" s="217">
        <v>35.397290283203127</v>
      </c>
      <c r="D340" s="218">
        <f t="shared" si="44"/>
        <v>8.1929440940721118E-2</v>
      </c>
      <c r="E340" s="239">
        <f>C340/SUM('NE cluster states'!$I$6:$N$6)*100000</f>
        <v>448.27714517291565</v>
      </c>
      <c r="F340" s="220">
        <v>3</v>
      </c>
      <c r="G340" s="221" t="s">
        <v>210</v>
      </c>
      <c r="H340" s="222">
        <v>86.691042968749997</v>
      </c>
      <c r="I340" s="223">
        <f t="shared" si="45"/>
        <v>0.12647062941307513</v>
      </c>
      <c r="J340" s="224">
        <f>H340/SUM('NE cluster states'!$Q$6:$V$6)*100000</f>
        <v>1155.0463214602198</v>
      </c>
      <c r="AU340" s="122"/>
      <c r="AV340" s="122"/>
      <c r="AW340" s="122"/>
      <c r="AX340" s="122"/>
      <c r="AY340" s="122"/>
      <c r="AZ340" s="122"/>
    </row>
    <row r="341" spans="1:52">
      <c r="A341" s="215">
        <v>4</v>
      </c>
      <c r="B341" s="216" t="s">
        <v>79</v>
      </c>
      <c r="C341" s="217">
        <v>31.468960693359374</v>
      </c>
      <c r="D341" s="218">
        <f t="shared" si="44"/>
        <v>7.2837054361076223E-2</v>
      </c>
      <c r="E341" s="239">
        <f>C341/SUM('NE cluster states'!$I$6:$N$6)*100000</f>
        <v>398.52812880063482</v>
      </c>
      <c r="F341" s="220">
        <v>4</v>
      </c>
      <c r="G341" s="221" t="s">
        <v>190</v>
      </c>
      <c r="H341" s="222">
        <v>75.849248535156249</v>
      </c>
      <c r="I341" s="223">
        <f t="shared" si="45"/>
        <v>0.11065390234384322</v>
      </c>
      <c r="J341" s="224">
        <f>H341/SUM('NE cluster states'!$Q$6:$V$6)*100000</f>
        <v>1010.5933958786865</v>
      </c>
      <c r="AU341" s="122"/>
      <c r="AV341" s="122"/>
      <c r="AW341" s="122"/>
      <c r="AX341" s="122"/>
      <c r="AY341" s="122"/>
      <c r="AZ341" s="122"/>
    </row>
    <row r="342" spans="1:52">
      <c r="A342" s="215">
        <v>5</v>
      </c>
      <c r="B342" s="216" t="s">
        <v>222</v>
      </c>
      <c r="C342" s="217">
        <v>29.716469970703123</v>
      </c>
      <c r="D342" s="218">
        <f t="shared" si="44"/>
        <v>6.8780795138624964E-2</v>
      </c>
      <c r="E342" s="239">
        <f>C342/SUM('NE cluster states'!$I$6:$N$6)*100000</f>
        <v>376.33429611431899</v>
      </c>
      <c r="F342" s="220">
        <v>5</v>
      </c>
      <c r="G342" s="221" t="s">
        <v>79</v>
      </c>
      <c r="H342" s="222">
        <v>31.635703521728516</v>
      </c>
      <c r="I342" s="223">
        <f t="shared" si="45"/>
        <v>4.6152257480172446E-2</v>
      </c>
      <c r="J342" s="224">
        <f>H342/SUM('NE cluster states'!$Q$6:$V$6)*100000</f>
        <v>421.50494132076221</v>
      </c>
      <c r="AU342" s="122"/>
      <c r="AV342" s="122"/>
      <c r="AW342" s="122"/>
      <c r="AX342" s="122"/>
      <c r="AY342" s="122"/>
      <c r="AZ342" s="122"/>
    </row>
    <row r="343" spans="1:52">
      <c r="A343" s="215">
        <v>6</v>
      </c>
      <c r="B343" s="216" t="s">
        <v>14</v>
      </c>
      <c r="C343" s="217">
        <v>15.983754760742187</v>
      </c>
      <c r="D343" s="218">
        <f t="shared" si="44"/>
        <v>3.6995489801732243E-2</v>
      </c>
      <c r="E343" s="239">
        <f>C343/SUM('NE cluster states'!$I$6:$N$6)*100000</f>
        <v>202.42091685446175</v>
      </c>
      <c r="F343" s="220">
        <v>6</v>
      </c>
      <c r="G343" s="221" t="s">
        <v>220</v>
      </c>
      <c r="H343" s="222">
        <v>25.782323211669922</v>
      </c>
      <c r="I343" s="223">
        <f t="shared" si="45"/>
        <v>3.7612958993775598E-2</v>
      </c>
      <c r="J343" s="224">
        <f>H343/SUM('NE cluster states'!$Q$6:$V$6)*100000</f>
        <v>343.51619918879817</v>
      </c>
      <c r="AU343" s="122"/>
      <c r="AV343" s="122"/>
      <c r="AW343" s="122"/>
      <c r="AX343" s="122"/>
      <c r="AY343" s="122"/>
      <c r="AZ343" s="122"/>
    </row>
    <row r="344" spans="1:52">
      <c r="A344" s="215">
        <v>7</v>
      </c>
      <c r="B344" s="216" t="s">
        <v>209</v>
      </c>
      <c r="C344" s="217">
        <v>15.432245117187501</v>
      </c>
      <c r="D344" s="218">
        <f t="shared" si="44"/>
        <v>3.5718983142371E-2</v>
      </c>
      <c r="E344" s="239">
        <f>C344/SUM('NE cluster states'!$I$6:$N$6)*100000</f>
        <v>195.43650741040483</v>
      </c>
      <c r="F344" s="220">
        <v>7</v>
      </c>
      <c r="G344" s="221" t="s">
        <v>209</v>
      </c>
      <c r="H344" s="222">
        <v>25.01713134765625</v>
      </c>
      <c r="I344" s="223">
        <f t="shared" si="45"/>
        <v>3.6496646473479145E-2</v>
      </c>
      <c r="J344" s="224">
        <f>H344/SUM('NE cluster states'!$Q$6:$V$6)*100000</f>
        <v>333.32100465112393</v>
      </c>
      <c r="AU344" s="122"/>
      <c r="AV344" s="122"/>
      <c r="AW344" s="122"/>
      <c r="AX344" s="122"/>
      <c r="AY344" s="122"/>
      <c r="AZ344" s="122"/>
    </row>
    <row r="345" spans="1:52">
      <c r="A345" s="215">
        <v>8</v>
      </c>
      <c r="B345" s="216" t="s">
        <v>205</v>
      </c>
      <c r="C345" s="217">
        <v>12.797039093017577</v>
      </c>
      <c r="D345" s="218">
        <f t="shared" si="44"/>
        <v>2.9619619191161649E-2</v>
      </c>
      <c r="E345" s="239">
        <f>C345/SUM('NE cluster states'!$I$6:$N$6)*100000</f>
        <v>162.06382198713902</v>
      </c>
      <c r="F345" s="220">
        <v>8</v>
      </c>
      <c r="G345" s="221" t="s">
        <v>214</v>
      </c>
      <c r="H345" s="222">
        <v>23.448449096679688</v>
      </c>
      <c r="I345" s="223">
        <f t="shared" si="45"/>
        <v>3.4208149013578465E-2</v>
      </c>
      <c r="J345" s="224">
        <f>H345/SUM('NE cluster states'!$Q$6:$V$6)*100000</f>
        <v>312.42033716020956</v>
      </c>
      <c r="AU345" s="122"/>
      <c r="AV345" s="122"/>
      <c r="AW345" s="122"/>
      <c r="AX345" s="122"/>
      <c r="AY345" s="122"/>
      <c r="AZ345" s="122"/>
    </row>
    <row r="346" spans="1:52">
      <c r="A346" s="215">
        <v>9</v>
      </c>
      <c r="B346" s="216" t="s">
        <v>118</v>
      </c>
      <c r="C346" s="217">
        <v>11.958491668701171</v>
      </c>
      <c r="D346" s="218">
        <f t="shared" si="44"/>
        <v>2.7678744024535532E-2</v>
      </c>
      <c r="E346" s="239">
        <f>C346/SUM('NE cluster states'!$I$6:$N$6)*100000</f>
        <v>151.44431856026131</v>
      </c>
      <c r="F346" s="220">
        <v>9</v>
      </c>
      <c r="G346" s="221" t="s">
        <v>14</v>
      </c>
      <c r="H346" s="222">
        <v>16.954433471679689</v>
      </c>
      <c r="I346" s="223">
        <f t="shared" si="45"/>
        <v>2.4734249341980857E-2</v>
      </c>
      <c r="J346" s="224">
        <f>H346/SUM('NE cluster states'!$Q$6:$V$6)*100000</f>
        <v>225.89595583669347</v>
      </c>
      <c r="AU346" s="122"/>
      <c r="AV346" s="122"/>
      <c r="AW346" s="122"/>
      <c r="AX346" s="122"/>
      <c r="AY346" s="122"/>
      <c r="AZ346" s="122"/>
    </row>
    <row r="347" spans="1:52" ht="15" thickBot="1">
      <c r="A347" s="225">
        <v>10</v>
      </c>
      <c r="B347" s="226" t="s">
        <v>27</v>
      </c>
      <c r="C347" s="227">
        <v>11.561341384887696</v>
      </c>
      <c r="D347" s="228">
        <f t="shared" si="44"/>
        <v>2.6759512623997311E-2</v>
      </c>
      <c r="E347" s="240">
        <f>C347/SUM('NE cluster states'!$I$6:$N$6)*100000</f>
        <v>146.41474160654181</v>
      </c>
      <c r="F347" s="230">
        <v>10</v>
      </c>
      <c r="G347" s="231" t="s">
        <v>205</v>
      </c>
      <c r="H347" s="232">
        <v>12.781352874755859</v>
      </c>
      <c r="I347" s="233">
        <f t="shared" si="45"/>
        <v>1.8646283254472866E-2</v>
      </c>
      <c r="J347" s="234">
        <f>H347/SUM('NE cluster states'!$Q$6:$V$6)*100000</f>
        <v>170.29503989926019</v>
      </c>
      <c r="AU347" s="122"/>
      <c r="AV347" s="122"/>
      <c r="AW347" s="122"/>
      <c r="AX347" s="122"/>
      <c r="AY347" s="122"/>
      <c r="AZ347" s="122"/>
    </row>
  </sheetData>
  <mergeCells count="46">
    <mergeCell ref="A275:E275"/>
    <mergeCell ref="F275:J275"/>
    <mergeCell ref="A290:E290"/>
    <mergeCell ref="F290:J290"/>
    <mergeCell ref="A305:E305"/>
    <mergeCell ref="F305:J305"/>
    <mergeCell ref="A230:E230"/>
    <mergeCell ref="F230:J230"/>
    <mergeCell ref="A245:E245"/>
    <mergeCell ref="F245:J245"/>
    <mergeCell ref="A260:E260"/>
    <mergeCell ref="F260:J260"/>
    <mergeCell ref="A185:E185"/>
    <mergeCell ref="F185:J185"/>
    <mergeCell ref="A200:E200"/>
    <mergeCell ref="F200:J200"/>
    <mergeCell ref="A215:E215"/>
    <mergeCell ref="F215:J215"/>
    <mergeCell ref="A140:E140"/>
    <mergeCell ref="F140:J140"/>
    <mergeCell ref="A155:E155"/>
    <mergeCell ref="F155:J155"/>
    <mergeCell ref="A170:E170"/>
    <mergeCell ref="F170:J170"/>
    <mergeCell ref="A95:E95"/>
    <mergeCell ref="F95:J95"/>
    <mergeCell ref="A110:E110"/>
    <mergeCell ref="F110:J110"/>
    <mergeCell ref="A125:E125"/>
    <mergeCell ref="F125:J125"/>
    <mergeCell ref="A320:E320"/>
    <mergeCell ref="F320:J320"/>
    <mergeCell ref="A335:E335"/>
    <mergeCell ref="F335:J335"/>
    <mergeCell ref="A5:E5"/>
    <mergeCell ref="F5:J5"/>
    <mergeCell ref="A35:E35"/>
    <mergeCell ref="F35:J35"/>
    <mergeCell ref="A20:E20"/>
    <mergeCell ref="F20:J20"/>
    <mergeCell ref="A50:E50"/>
    <mergeCell ref="F50:J50"/>
    <mergeCell ref="A65:E65"/>
    <mergeCell ref="F65:J65"/>
    <mergeCell ref="A80:E80"/>
    <mergeCell ref="F80:J80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G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167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123658.795</v>
      </c>
      <c r="G6" s="60">
        <f>SUM(I6:P6)</f>
        <v>64557.667999999991</v>
      </c>
      <c r="H6" s="263">
        <f>SUM(Q6:X6)</f>
        <v>59101.127000000008</v>
      </c>
      <c r="I6" s="61">
        <v>5184.7939999999999</v>
      </c>
      <c r="J6" s="62">
        <v>10202.486000000001</v>
      </c>
      <c r="K6" s="62">
        <v>18055.042000000001</v>
      </c>
      <c r="L6" s="62">
        <v>18508.969000000001</v>
      </c>
      <c r="M6" s="62">
        <v>6335.8159999999998</v>
      </c>
      <c r="N6" s="62">
        <v>3757.721</v>
      </c>
      <c r="O6" s="62">
        <v>1878.912</v>
      </c>
      <c r="P6" s="271">
        <v>633.928</v>
      </c>
      <c r="Q6" s="61">
        <v>4502.4229999999998</v>
      </c>
      <c r="R6" s="62">
        <v>8830.1139999999996</v>
      </c>
      <c r="S6" s="62">
        <v>15886.424999999999</v>
      </c>
      <c r="T6" s="62">
        <v>16941.830000000002</v>
      </c>
      <c r="U6" s="62">
        <v>5962.2070000000003</v>
      </c>
      <c r="V6" s="62">
        <v>4036.2669999999998</v>
      </c>
      <c r="W6" s="62">
        <v>2191.165</v>
      </c>
      <c r="X6" s="271">
        <v>750.69600000000003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12658989.329387903</v>
      </c>
      <c r="G9" s="50">
        <f>SUM(I9:P9)</f>
        <v>5889436.7950515747</v>
      </c>
      <c r="H9" s="264">
        <f>SUM(Q9:X9)</f>
        <v>6769552.5343363285</v>
      </c>
      <c r="I9" s="51">
        <f t="shared" ref="I9:X9" si="0">I10+I24+I54+I62</f>
        <v>346136.32472705841</v>
      </c>
      <c r="J9" s="52">
        <f t="shared" si="0"/>
        <v>411006.29501342773</v>
      </c>
      <c r="K9" s="52">
        <f t="shared" si="0"/>
        <v>1640718.3908672333</v>
      </c>
      <c r="L9" s="52">
        <f t="shared" si="0"/>
        <v>1256223.6955595016</v>
      </c>
      <c r="M9" s="52">
        <f t="shared" si="0"/>
        <v>1119862.1192646027</v>
      </c>
      <c r="N9" s="52">
        <f t="shared" si="0"/>
        <v>566582.33212661743</v>
      </c>
      <c r="O9" s="52">
        <f t="shared" si="0"/>
        <v>457716.80235290527</v>
      </c>
      <c r="P9" s="274">
        <f t="shared" si="0"/>
        <v>91190.835140228271</v>
      </c>
      <c r="Q9" s="51">
        <f t="shared" si="0"/>
        <v>226387.56893157959</v>
      </c>
      <c r="R9" s="52">
        <f t="shared" si="0"/>
        <v>242017.16914367676</v>
      </c>
      <c r="S9" s="52">
        <f t="shared" si="0"/>
        <v>992144.69468688965</v>
      </c>
      <c r="T9" s="52">
        <f t="shared" si="0"/>
        <v>2614165.6051864624</v>
      </c>
      <c r="U9" s="52">
        <f t="shared" si="0"/>
        <v>1203901.8163719177</v>
      </c>
      <c r="V9" s="52">
        <f t="shared" si="0"/>
        <v>854375.73899292946</v>
      </c>
      <c r="W9" s="52">
        <f t="shared" si="0"/>
        <v>505048.91140174866</v>
      </c>
      <c r="X9" s="274">
        <f t="shared" si="0"/>
        <v>131511.02962112427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2122090.3754751682</v>
      </c>
      <c r="G10" s="54">
        <f>SUM(I10:P10)</f>
        <v>1146194.4933052063</v>
      </c>
      <c r="H10" s="265">
        <f>SUM(Q10:X10)</f>
        <v>975895.88216996193</v>
      </c>
      <c r="I10" s="55">
        <f>SUM(I11:I23)</f>
        <v>213397.73330688477</v>
      </c>
      <c r="J10" s="56">
        <f>SUM(J11:J23)</f>
        <v>322641.12125396729</v>
      </c>
      <c r="K10" s="56">
        <f>SUM(K11:K23)</f>
        <v>244680.29052734375</v>
      </c>
      <c r="L10" s="56">
        <f t="shared" ref="L10:X10" si="1">SUM(L11:L23)</f>
        <v>209639.39339447021</v>
      </c>
      <c r="M10" s="56">
        <f t="shared" si="1"/>
        <v>62647.662963867188</v>
      </c>
      <c r="N10" s="56">
        <f t="shared" si="1"/>
        <v>60185.739433288574</v>
      </c>
      <c r="O10" s="56">
        <f t="shared" si="1"/>
        <v>24358.523162841797</v>
      </c>
      <c r="P10" s="275">
        <f t="shared" si="1"/>
        <v>8644.0292625427246</v>
      </c>
      <c r="Q10" s="55">
        <f t="shared" si="1"/>
        <v>157695.89622497559</v>
      </c>
      <c r="R10" s="56">
        <f t="shared" si="1"/>
        <v>82966.850982666016</v>
      </c>
      <c r="S10" s="56">
        <f t="shared" si="1"/>
        <v>272594.22299194336</v>
      </c>
      <c r="T10" s="56">
        <f t="shared" si="1"/>
        <v>263583.02075195312</v>
      </c>
      <c r="U10" s="56">
        <f t="shared" si="1"/>
        <v>77252.448089599609</v>
      </c>
      <c r="V10" s="56">
        <f t="shared" si="1"/>
        <v>54681.279272317886</v>
      </c>
      <c r="W10" s="56">
        <f t="shared" si="1"/>
        <v>53860.539154052734</v>
      </c>
      <c r="X10" s="275">
        <f t="shared" si="1"/>
        <v>13261.624702453613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77408.831069946289</v>
      </c>
      <c r="G11" s="19">
        <f>SUM(I11:P11)</f>
        <v>54458.088714599609</v>
      </c>
      <c r="H11" s="266">
        <f t="shared" ref="H11:H61" si="2">SUM(Q11:X11)</f>
        <v>22950.74235534668</v>
      </c>
      <c r="I11" s="18">
        <v>196.95925903320312</v>
      </c>
      <c r="J11" s="31">
        <v>1367.30322265625</v>
      </c>
      <c r="K11" s="31">
        <v>12904.3857421875</v>
      </c>
      <c r="L11" s="31">
        <v>23091.904296875</v>
      </c>
      <c r="M11" s="31">
        <v>7065.8046875</v>
      </c>
      <c r="N11" s="31">
        <v>6964.048828125</v>
      </c>
      <c r="O11" s="31">
        <v>2339.62451171875</v>
      </c>
      <c r="P11" s="85">
        <v>528.05816650390625</v>
      </c>
      <c r="Q11" s="32">
        <v>0</v>
      </c>
      <c r="R11" s="31">
        <v>452.98297119140625</v>
      </c>
      <c r="S11" s="31">
        <v>7626.6259765625</v>
      </c>
      <c r="T11" s="31">
        <v>8878.240234375</v>
      </c>
      <c r="U11" s="31">
        <v>2905.69384765625</v>
      </c>
      <c r="V11" s="31">
        <v>2052.232666015625</v>
      </c>
      <c r="W11" s="31">
        <v>966.00994873046875</v>
      </c>
      <c r="X11" s="85">
        <v>68.956710815429688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97328.603515625</v>
      </c>
      <c r="G12" s="19">
        <f t="shared" ref="G12:G62" si="4">SUM(I12:P12)</f>
        <v>60875.863159179688</v>
      </c>
      <c r="H12" s="266">
        <f t="shared" si="2"/>
        <v>36452.740356445313</v>
      </c>
      <c r="I12" s="18">
        <v>0</v>
      </c>
      <c r="J12" s="31">
        <v>0</v>
      </c>
      <c r="K12" s="31">
        <v>14264.12890625</v>
      </c>
      <c r="L12" s="31">
        <v>42778.921875</v>
      </c>
      <c r="M12" s="31">
        <v>1499.4366455078125</v>
      </c>
      <c r="N12" s="31">
        <v>2333.375732421875</v>
      </c>
      <c r="O12" s="31">
        <v>0</v>
      </c>
      <c r="P12" s="85">
        <v>0</v>
      </c>
      <c r="Q12" s="32">
        <v>0</v>
      </c>
      <c r="R12" s="31">
        <v>0</v>
      </c>
      <c r="S12" s="31">
        <v>5047.21484375</v>
      </c>
      <c r="T12" s="31">
        <v>25521.373046875</v>
      </c>
      <c r="U12" s="31">
        <v>2067.54443359375</v>
      </c>
      <c r="V12" s="31">
        <v>1784.2655029296875</v>
      </c>
      <c r="W12" s="31">
        <v>1595.5797119140625</v>
      </c>
      <c r="X12" s="85">
        <v>436.7628173828125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113683.80749511719</v>
      </c>
      <c r="G13" s="19">
        <f t="shared" si="4"/>
        <v>61825.867797851563</v>
      </c>
      <c r="H13" s="266">
        <f t="shared" si="2"/>
        <v>51857.939697265625</v>
      </c>
      <c r="I13" s="18">
        <v>2524.84912109375</v>
      </c>
      <c r="J13" s="31">
        <v>6283.35595703125</v>
      </c>
      <c r="K13" s="31">
        <v>16205.662109375</v>
      </c>
      <c r="L13" s="31">
        <v>12146.7265625</v>
      </c>
      <c r="M13" s="31">
        <v>9035.740234375</v>
      </c>
      <c r="N13" s="31">
        <v>7693.880859375</v>
      </c>
      <c r="O13" s="31">
        <v>5985.025390625</v>
      </c>
      <c r="P13" s="85">
        <v>1950.6275634765625</v>
      </c>
      <c r="Q13" s="32">
        <v>1722.425537109375</v>
      </c>
      <c r="R13" s="31">
        <v>2998.97607421875</v>
      </c>
      <c r="S13" s="31">
        <v>6086.1875</v>
      </c>
      <c r="T13" s="31">
        <v>15377.5791015625</v>
      </c>
      <c r="U13" s="31">
        <v>6012.8857421875</v>
      </c>
      <c r="V13" s="31">
        <v>8752.806640625</v>
      </c>
      <c r="W13" s="31">
        <v>8011.337890625</v>
      </c>
      <c r="X13" s="85">
        <v>2895.7412109375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612.34232926368713</v>
      </c>
      <c r="G14" s="19">
        <f t="shared" si="4"/>
        <v>299.80648040771484</v>
      </c>
      <c r="H14" s="266">
        <f t="shared" si="2"/>
        <v>312.53584885597229</v>
      </c>
      <c r="I14" s="18">
        <v>164.40664672851562</v>
      </c>
      <c r="J14" s="31">
        <v>99.342475891113281</v>
      </c>
      <c r="K14" s="31">
        <v>0</v>
      </c>
      <c r="L14" s="31">
        <v>30.680747985839844</v>
      </c>
      <c r="M14" s="31">
        <v>0</v>
      </c>
      <c r="N14" s="31">
        <v>5.3766098022460937</v>
      </c>
      <c r="O14" s="31">
        <v>0</v>
      </c>
      <c r="P14" s="85">
        <v>0</v>
      </c>
      <c r="Q14" s="32">
        <v>224.65238952636719</v>
      </c>
      <c r="R14" s="31">
        <v>0</v>
      </c>
      <c r="S14" s="31">
        <v>84.320159912109375</v>
      </c>
      <c r="T14" s="31">
        <v>0</v>
      </c>
      <c r="U14" s="31">
        <v>0</v>
      </c>
      <c r="V14" s="31">
        <v>3.5632994174957275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41187.400177001953</v>
      </c>
      <c r="G15" s="17">
        <f t="shared" si="4"/>
        <v>22822.550109863281</v>
      </c>
      <c r="H15" s="267">
        <f t="shared" si="2"/>
        <v>18364.850067138672</v>
      </c>
      <c r="I15" s="18">
        <v>831.76019287109375</v>
      </c>
      <c r="J15" s="31">
        <v>3098.319091796875</v>
      </c>
      <c r="K15" s="31">
        <v>5331.470703125</v>
      </c>
      <c r="L15" s="31">
        <v>7957.01708984375</v>
      </c>
      <c r="M15" s="31">
        <v>3691.908203125</v>
      </c>
      <c r="N15" s="31">
        <v>639.4876708984375</v>
      </c>
      <c r="O15" s="31">
        <v>822.79443359375</v>
      </c>
      <c r="P15" s="85">
        <v>449.792724609375</v>
      </c>
      <c r="Q15" s="32">
        <v>401.15252685546875</v>
      </c>
      <c r="R15" s="31">
        <v>2545.102294921875</v>
      </c>
      <c r="S15" s="31">
        <v>11053.0654296875</v>
      </c>
      <c r="T15" s="31">
        <v>2493.68505859375</v>
      </c>
      <c r="U15" s="31">
        <v>1236.256591796875</v>
      </c>
      <c r="V15" s="31">
        <v>357.8341064453125</v>
      </c>
      <c r="W15" s="31">
        <v>277.75405883789062</v>
      </c>
      <c r="X15" s="85">
        <v>0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8861.7743263244629</v>
      </c>
      <c r="G16" s="17">
        <f t="shared" si="4"/>
        <v>4997.1710929870605</v>
      </c>
      <c r="H16" s="267">
        <f t="shared" si="2"/>
        <v>3864.6032333374023</v>
      </c>
      <c r="I16" s="18">
        <v>754.47216796875</v>
      </c>
      <c r="J16" s="31">
        <v>277.76681518554687</v>
      </c>
      <c r="K16" s="31">
        <v>1497.69775390625</v>
      </c>
      <c r="L16" s="31">
        <v>1200.396728515625</v>
      </c>
      <c r="M16" s="31">
        <v>583.848876953125</v>
      </c>
      <c r="N16" s="31">
        <v>336.26553344726562</v>
      </c>
      <c r="O16" s="31">
        <v>321.80081176757812</v>
      </c>
      <c r="P16" s="85">
        <v>24.922405242919922</v>
      </c>
      <c r="Q16" s="32">
        <v>630.18658447265625</v>
      </c>
      <c r="R16" s="31">
        <v>324.39584350585937</v>
      </c>
      <c r="S16" s="31">
        <v>1337.9365234375</v>
      </c>
      <c r="T16" s="31">
        <v>693.85101318359375</v>
      </c>
      <c r="U16" s="31">
        <v>429.47225952148437</v>
      </c>
      <c r="V16" s="31">
        <v>220.32766723632812</v>
      </c>
      <c r="W16" s="31">
        <v>179.34783935546875</v>
      </c>
      <c r="X16" s="85">
        <v>49.085502624511719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72481.741470336914</v>
      </c>
      <c r="G17" s="17">
        <f t="shared" si="4"/>
        <v>35570.788452148438</v>
      </c>
      <c r="H17" s="267">
        <f t="shared" si="2"/>
        <v>36910.953018188477</v>
      </c>
      <c r="I17" s="18">
        <v>499.61953735351562</v>
      </c>
      <c r="J17" s="31">
        <v>2705.3203125</v>
      </c>
      <c r="K17" s="31">
        <v>11952.322265625</v>
      </c>
      <c r="L17" s="31">
        <v>12356.37890625</v>
      </c>
      <c r="M17" s="31">
        <v>4981.43115234375</v>
      </c>
      <c r="N17" s="31">
        <v>1109.4635009765625</v>
      </c>
      <c r="O17" s="31">
        <v>1651.3756103515625</v>
      </c>
      <c r="P17" s="85">
        <v>314.87716674804687</v>
      </c>
      <c r="Q17" s="32">
        <v>272.51702880859375</v>
      </c>
      <c r="R17" s="31">
        <v>2148.826904296875</v>
      </c>
      <c r="S17" s="31">
        <v>12716.0712890625</v>
      </c>
      <c r="T17" s="31">
        <v>14390.0244140625</v>
      </c>
      <c r="U17" s="31">
        <v>3689.75244140625</v>
      </c>
      <c r="V17" s="31">
        <v>1883.6025390625</v>
      </c>
      <c r="W17" s="31">
        <v>1601.3905029296875</v>
      </c>
      <c r="X17" s="85">
        <v>208.76789855957031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137049.28282165527</v>
      </c>
      <c r="G18" s="17">
        <f>SUM(I18:P18)</f>
        <v>88198.673248291016</v>
      </c>
      <c r="H18" s="267">
        <f t="shared" si="2"/>
        <v>48850.609573364258</v>
      </c>
      <c r="I18" s="18">
        <v>6527.35009765625</v>
      </c>
      <c r="J18" s="31">
        <v>6965.935546875</v>
      </c>
      <c r="K18" s="31">
        <v>57728.7265625</v>
      </c>
      <c r="L18" s="31">
        <v>11012.837890625</v>
      </c>
      <c r="M18" s="31">
        <v>3541.875</v>
      </c>
      <c r="N18" s="31">
        <v>1482.5076904296875</v>
      </c>
      <c r="O18" s="31">
        <v>777.14508056640625</v>
      </c>
      <c r="P18" s="85">
        <v>162.29537963867187</v>
      </c>
      <c r="Q18" s="32">
        <v>3382.2900390625</v>
      </c>
      <c r="R18" s="31">
        <v>7125.63525390625</v>
      </c>
      <c r="S18" s="31">
        <v>18181.81640625</v>
      </c>
      <c r="T18" s="31">
        <v>11562.0224609375</v>
      </c>
      <c r="U18" s="31">
        <v>6485.552734375</v>
      </c>
      <c r="V18" s="31">
        <v>1395.9046630859375</v>
      </c>
      <c r="W18" s="31">
        <v>560.70855712890625</v>
      </c>
      <c r="X18" s="85">
        <v>156.67945861816406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313533.99613952637</v>
      </c>
      <c r="G19" s="17">
        <f t="shared" si="4"/>
        <v>174309.89555358887</v>
      </c>
      <c r="H19" s="267">
        <f t="shared" si="2"/>
        <v>139224.1005859375</v>
      </c>
      <c r="I19" s="18">
        <v>4662.9541015625</v>
      </c>
      <c r="J19" s="31">
        <v>71390.8203125</v>
      </c>
      <c r="K19" s="31">
        <v>36096.32421875</v>
      </c>
      <c r="L19" s="31">
        <v>41620.625</v>
      </c>
      <c r="M19" s="31">
        <v>11709.2998046875</v>
      </c>
      <c r="N19" s="31">
        <v>5631.05078125</v>
      </c>
      <c r="O19" s="31">
        <v>3027.3525390625</v>
      </c>
      <c r="P19" s="85">
        <v>171.46879577636719</v>
      </c>
      <c r="Q19" s="32">
        <v>3239.01708984375</v>
      </c>
      <c r="R19" s="31">
        <v>62326.4609375</v>
      </c>
      <c r="S19" s="31">
        <v>20300.28515625</v>
      </c>
      <c r="T19" s="31">
        <v>30280.26171875</v>
      </c>
      <c r="U19" s="31">
        <v>7812.966796875</v>
      </c>
      <c r="V19" s="31">
        <v>8522.4873046875</v>
      </c>
      <c r="W19" s="31">
        <v>4836.234375</v>
      </c>
      <c r="X19" s="85">
        <v>1906.38720703125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5615.5964965820312</v>
      </c>
      <c r="G20" s="17">
        <f t="shared" si="4"/>
        <v>0</v>
      </c>
      <c r="H20" s="267">
        <f t="shared" si="2"/>
        <v>5615.5964965820312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4959.98779296875</v>
      </c>
      <c r="T20" s="31">
        <v>655.60870361328125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24887.748046875</v>
      </c>
      <c r="G21" s="17">
        <f t="shared" si="4"/>
        <v>13467.2509765625</v>
      </c>
      <c r="H21" s="267">
        <f t="shared" si="2"/>
        <v>11420.4970703125</v>
      </c>
      <c r="I21" s="18">
        <v>13467.2509765625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11420.4970703125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1136247.3796386719</v>
      </c>
      <c r="G22" s="17">
        <f t="shared" si="4"/>
        <v>582724.69604492187</v>
      </c>
      <c r="H22" s="267">
        <f t="shared" si="2"/>
        <v>553522.68359375</v>
      </c>
      <c r="I22" s="18">
        <v>182549.453125</v>
      </c>
      <c r="J22" s="31">
        <v>223639.375</v>
      </c>
      <c r="K22" s="31">
        <v>75185.1328125</v>
      </c>
      <c r="L22" s="31">
        <v>49915.125</v>
      </c>
      <c r="M22" s="31">
        <v>14411.84765625</v>
      </c>
      <c r="N22" s="31">
        <v>28849.083984375</v>
      </c>
      <c r="O22" s="31">
        <v>4437.88427734375</v>
      </c>
      <c r="P22" s="85">
        <v>3736.794189453125</v>
      </c>
      <c r="Q22" s="32">
        <v>134902.40625</v>
      </c>
      <c r="R22" s="31">
        <v>0</v>
      </c>
      <c r="S22" s="31">
        <v>176130.078125</v>
      </c>
      <c r="T22" s="31">
        <v>143725.515625</v>
      </c>
      <c r="U22" s="31">
        <v>42426.390625</v>
      </c>
      <c r="V22" s="31">
        <v>21170.279296875</v>
      </c>
      <c r="W22" s="31">
        <v>30004.04296875</v>
      </c>
      <c r="X22" s="85">
        <v>5163.970703125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93191.871948242188</v>
      </c>
      <c r="G23" s="17">
        <f>SUM(I23:P23)</f>
        <v>46643.841674804688</v>
      </c>
      <c r="H23" s="267">
        <f t="shared" si="2"/>
        <v>46548.0302734375</v>
      </c>
      <c r="I23" s="18">
        <v>1218.6580810546875</v>
      </c>
      <c r="J23" s="31">
        <v>6813.58251953125</v>
      </c>
      <c r="K23" s="31">
        <v>13514.439453125</v>
      </c>
      <c r="L23" s="31">
        <v>7528.779296875</v>
      </c>
      <c r="M23" s="31">
        <v>6126.470703125</v>
      </c>
      <c r="N23" s="31">
        <v>5141.1982421875</v>
      </c>
      <c r="O23" s="31">
        <v>4995.5205078125</v>
      </c>
      <c r="P23" s="85">
        <v>1305.19287109375</v>
      </c>
      <c r="Q23" s="32">
        <v>1500.751708984375</v>
      </c>
      <c r="R23" s="31">
        <v>5044.470703125</v>
      </c>
      <c r="S23" s="31">
        <v>9070.6337890625</v>
      </c>
      <c r="T23" s="31">
        <v>10004.859375</v>
      </c>
      <c r="U23" s="31">
        <v>4185.9326171875</v>
      </c>
      <c r="V23" s="31">
        <v>8537.9755859375</v>
      </c>
      <c r="W23" s="31">
        <v>5828.13330078125</v>
      </c>
      <c r="X23" s="85">
        <v>2375.273193359375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9086000.420422554</v>
      </c>
      <c r="G24" s="54">
        <f>SUM(I24:P24)</f>
        <v>4049788.625002861</v>
      </c>
      <c r="H24" s="265">
        <f>SUM(Q24:X24)</f>
        <v>5036211.795419693</v>
      </c>
      <c r="I24" s="55">
        <f>SUM(I25:I53)</f>
        <v>126854.59171676636</v>
      </c>
      <c r="J24" s="56">
        <f t="shared" ref="J24:X24" si="5">SUM(J25:J53)</f>
        <v>41244.514419555664</v>
      </c>
      <c r="K24" s="56">
        <f t="shared" si="5"/>
        <v>1295132.6953105927</v>
      </c>
      <c r="L24" s="56">
        <f t="shared" si="5"/>
        <v>839178.80704784393</v>
      </c>
      <c r="M24" s="56">
        <f t="shared" si="5"/>
        <v>963968.41684150696</v>
      </c>
      <c r="N24" s="56">
        <f t="shared" si="5"/>
        <v>419124.83182907104</v>
      </c>
      <c r="O24" s="56">
        <f t="shared" si="5"/>
        <v>331182.21903991699</v>
      </c>
      <c r="P24" s="275">
        <f t="shared" si="5"/>
        <v>33102.548797607422</v>
      </c>
      <c r="Q24" s="55">
        <f t="shared" si="5"/>
        <v>64008.060844421387</v>
      </c>
      <c r="R24" s="56">
        <f t="shared" si="5"/>
        <v>152008.72678375244</v>
      </c>
      <c r="S24" s="56">
        <f>SUM(S25:S53)</f>
        <v>606790.14027404785</v>
      </c>
      <c r="T24" s="56">
        <f t="shared" si="5"/>
        <v>2179915.5666732788</v>
      </c>
      <c r="U24" s="56">
        <f t="shared" si="5"/>
        <v>1039751.0813865662</v>
      </c>
      <c r="V24" s="56">
        <f t="shared" si="5"/>
        <v>685768.49112319946</v>
      </c>
      <c r="W24" s="56">
        <f t="shared" si="5"/>
        <v>277453.59749794006</v>
      </c>
      <c r="X24" s="275">
        <f t="shared" si="5"/>
        <v>30516.130836486816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9406.5336837768555</v>
      </c>
      <c r="G26" s="17">
        <f>SUM(I26:P26)</f>
        <v>4238.5307312011719</v>
      </c>
      <c r="H26" s="267">
        <f t="shared" si="2"/>
        <v>5168.0029525756836</v>
      </c>
      <c r="I26" s="32">
        <v>0</v>
      </c>
      <c r="J26" s="31">
        <v>0</v>
      </c>
      <c r="K26" s="31">
        <v>0</v>
      </c>
      <c r="L26" s="31">
        <v>1155.646728515625</v>
      </c>
      <c r="M26" s="31">
        <v>1061.232666015625</v>
      </c>
      <c r="N26" s="31">
        <v>930.30621337890625</v>
      </c>
      <c r="O26" s="31">
        <v>828.04644775390625</v>
      </c>
      <c r="P26" s="85">
        <v>263.29867553710937</v>
      </c>
      <c r="Q26" s="32">
        <v>0</v>
      </c>
      <c r="R26" s="31">
        <v>0</v>
      </c>
      <c r="S26" s="31">
        <v>99.206214904785156</v>
      </c>
      <c r="T26" s="31">
        <v>1519.863525390625</v>
      </c>
      <c r="U26" s="31">
        <v>1336.3905029296875</v>
      </c>
      <c r="V26" s="31">
        <v>1468.3375244140625</v>
      </c>
      <c r="W26" s="31">
        <v>637.98577880859375</v>
      </c>
      <c r="X26" s="85">
        <v>106.21940612792969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334.80792999267578</v>
      </c>
      <c r="G27" s="17">
        <f t="shared" ref="G27:G43" si="6">SUM(I27:P27)</f>
        <v>157.0063591003418</v>
      </c>
      <c r="H27" s="267">
        <f t="shared" si="2"/>
        <v>177.80157089233398</v>
      </c>
      <c r="I27" s="32">
        <v>0</v>
      </c>
      <c r="J27" s="31">
        <v>0</v>
      </c>
      <c r="K27" s="31">
        <v>0</v>
      </c>
      <c r="L27" s="31">
        <v>38.534950256347656</v>
      </c>
      <c r="M27" s="31">
        <v>56.201164245605469</v>
      </c>
      <c r="N27" s="31">
        <v>25.279701232910156</v>
      </c>
      <c r="O27" s="31">
        <v>22.715404510498047</v>
      </c>
      <c r="P27" s="85">
        <v>14.275138854980469</v>
      </c>
      <c r="Q27" s="32">
        <v>0</v>
      </c>
      <c r="R27" s="31">
        <v>0</v>
      </c>
      <c r="S27" s="31">
        <v>0</v>
      </c>
      <c r="T27" s="31">
        <v>23.993484497070313</v>
      </c>
      <c r="U27" s="31">
        <v>37.145542144775391</v>
      </c>
      <c r="V27" s="31">
        <v>77.4720458984375</v>
      </c>
      <c r="W27" s="31">
        <v>26.641223907470703</v>
      </c>
      <c r="X27" s="85">
        <v>12.549274444580078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881.26528930664062</v>
      </c>
      <c r="G28" s="17">
        <f t="shared" si="6"/>
        <v>191.70934295654297</v>
      </c>
      <c r="H28" s="267">
        <f t="shared" si="2"/>
        <v>689.55594635009766</v>
      </c>
      <c r="I28" s="32">
        <v>0</v>
      </c>
      <c r="J28" s="31">
        <v>0</v>
      </c>
      <c r="K28" s="31">
        <v>24.757684707641602</v>
      </c>
      <c r="L28" s="31">
        <v>13.79645824432373</v>
      </c>
      <c r="M28" s="31">
        <v>16.443445205688477</v>
      </c>
      <c r="N28" s="31">
        <v>78.622146606445313</v>
      </c>
      <c r="O28" s="31">
        <v>46.779041290283203</v>
      </c>
      <c r="P28" s="85">
        <v>11.310566902160645</v>
      </c>
      <c r="Q28" s="32">
        <v>0</v>
      </c>
      <c r="R28" s="31">
        <v>0</v>
      </c>
      <c r="S28" s="31">
        <v>87.7125244140625</v>
      </c>
      <c r="T28" s="31">
        <v>31.410198211669922</v>
      </c>
      <c r="U28" s="31">
        <v>296.52777099609375</v>
      </c>
      <c r="V28" s="31">
        <v>161.23086547851562</v>
      </c>
      <c r="W28" s="31">
        <v>87.225593566894531</v>
      </c>
      <c r="X28" s="85">
        <v>25.448993682861328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314.7262077331543</v>
      </c>
      <c r="G29" s="17">
        <f t="shared" si="6"/>
        <v>114.03559684753418</v>
      </c>
      <c r="H29" s="267">
        <f t="shared" si="2"/>
        <v>200.69061088562012</v>
      </c>
      <c r="I29" s="32">
        <v>0</v>
      </c>
      <c r="J29" s="31">
        <v>0</v>
      </c>
      <c r="K29" s="31">
        <v>0</v>
      </c>
      <c r="L29" s="31">
        <v>0</v>
      </c>
      <c r="M29" s="31">
        <v>0</v>
      </c>
      <c r="N29" s="31">
        <v>52.230068206787109</v>
      </c>
      <c r="O29" s="31">
        <v>51.122146606445313</v>
      </c>
      <c r="P29" s="85">
        <v>10.683382034301758</v>
      </c>
      <c r="Q29" s="32">
        <v>0</v>
      </c>
      <c r="R29" s="31">
        <v>0</v>
      </c>
      <c r="S29" s="31">
        <v>0</v>
      </c>
      <c r="T29" s="31">
        <v>39.877285003662109</v>
      </c>
      <c r="U29" s="31">
        <v>81.421119689941406</v>
      </c>
      <c r="V29" s="31">
        <v>21.946712493896484</v>
      </c>
      <c r="W29" s="31">
        <v>24.175081253051758</v>
      </c>
      <c r="X29" s="85">
        <v>33.270412445068359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1860.3598594665527</v>
      </c>
      <c r="G30" s="17">
        <f t="shared" si="6"/>
        <v>739.00226211547852</v>
      </c>
      <c r="H30" s="267">
        <f t="shared" si="2"/>
        <v>1121.3575973510742</v>
      </c>
      <c r="I30" s="32">
        <v>0</v>
      </c>
      <c r="J30" s="31">
        <v>0</v>
      </c>
      <c r="K30" s="31">
        <v>48.496936798095703</v>
      </c>
      <c r="L30" s="31">
        <v>80.908348083496094</v>
      </c>
      <c r="M30" s="31">
        <v>139.54447937011719</v>
      </c>
      <c r="N30" s="31">
        <v>247.21563720703125</v>
      </c>
      <c r="O30" s="31">
        <v>197.32548522949219</v>
      </c>
      <c r="P30" s="85">
        <v>25.511375427246094</v>
      </c>
      <c r="Q30" s="32">
        <v>0</v>
      </c>
      <c r="R30" s="31">
        <v>0</v>
      </c>
      <c r="S30" s="31">
        <v>0</v>
      </c>
      <c r="T30" s="31">
        <v>164.83041381835937</v>
      </c>
      <c r="U30" s="31">
        <v>334.32077026367187</v>
      </c>
      <c r="V30" s="31">
        <v>406.77444458007813</v>
      </c>
      <c r="W30" s="31">
        <v>149.28207397460937</v>
      </c>
      <c r="X30" s="85">
        <v>66.149894714355469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2274.1462554931641</v>
      </c>
      <c r="G31" s="17">
        <f t="shared" si="6"/>
        <v>841.6351318359375</v>
      </c>
      <c r="H31" s="267">
        <f t="shared" si="2"/>
        <v>1432.5111236572266</v>
      </c>
      <c r="I31" s="32">
        <v>0</v>
      </c>
      <c r="J31" s="31">
        <v>0</v>
      </c>
      <c r="K31" s="31">
        <v>0</v>
      </c>
      <c r="L31" s="31">
        <v>0</v>
      </c>
      <c r="M31" s="31">
        <v>841.6351318359375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112.45313262939453</v>
      </c>
      <c r="T31" s="31">
        <v>368.09185791015625</v>
      </c>
      <c r="U31" s="31">
        <v>584.238525390625</v>
      </c>
      <c r="V31" s="31">
        <v>255.67851257324219</v>
      </c>
      <c r="W31" s="31">
        <v>94.238044738769531</v>
      </c>
      <c r="X31" s="85">
        <v>17.811050415039063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2584.9494590759277</v>
      </c>
      <c r="G32" s="17">
        <f t="shared" si="6"/>
        <v>0</v>
      </c>
      <c r="H32" s="267">
        <f t="shared" si="2"/>
        <v>2584.9494590759277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156.58522033691406</v>
      </c>
      <c r="T32" s="31">
        <v>1409.9912109375</v>
      </c>
      <c r="U32" s="31">
        <v>409.91629028320312</v>
      </c>
      <c r="V32" s="31">
        <v>342.92947387695312</v>
      </c>
      <c r="W32" s="31">
        <v>224.9609375</v>
      </c>
      <c r="X32" s="85">
        <v>40.566326141357422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1794.9643821716309</v>
      </c>
      <c r="G33" s="17">
        <f t="shared" si="6"/>
        <v>1029.117015838623</v>
      </c>
      <c r="H33" s="267">
        <f>SUM(Q33:X33)</f>
        <v>765.84736633300781</v>
      </c>
      <c r="I33" s="32">
        <v>0</v>
      </c>
      <c r="J33" s="31">
        <v>32.521255493164062</v>
      </c>
      <c r="K33" s="31">
        <v>109.12648010253906</v>
      </c>
      <c r="L33" s="31">
        <v>201.82144165039062</v>
      </c>
      <c r="M33" s="31">
        <v>377.97048950195312</v>
      </c>
      <c r="N33" s="31">
        <v>122.48704528808594</v>
      </c>
      <c r="O33" s="31">
        <v>155.76255798339844</v>
      </c>
      <c r="P33" s="85">
        <v>29.427745819091797</v>
      </c>
      <c r="Q33" s="32">
        <v>0</v>
      </c>
      <c r="R33" s="31">
        <v>0</v>
      </c>
      <c r="S33" s="31">
        <v>155.29139709472656</v>
      </c>
      <c r="T33" s="31">
        <v>329.98678588867187</v>
      </c>
      <c r="U33" s="31">
        <v>147.49391174316406</v>
      </c>
      <c r="V33" s="31">
        <v>72.962127685546875</v>
      </c>
      <c r="W33" s="31">
        <v>0</v>
      </c>
      <c r="X33" s="85">
        <v>60.113143920898438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6644.6737403869629</v>
      </c>
      <c r="G34" s="17">
        <f t="shared" si="6"/>
        <v>3214.1815452575684</v>
      </c>
      <c r="H34" s="267">
        <f t="shared" si="2"/>
        <v>3430.4921951293945</v>
      </c>
      <c r="I34" s="32">
        <v>57.217769622802734</v>
      </c>
      <c r="J34" s="31">
        <v>0</v>
      </c>
      <c r="K34" s="31">
        <v>219.6697998046875</v>
      </c>
      <c r="L34" s="31">
        <v>886.9737548828125</v>
      </c>
      <c r="M34" s="31">
        <v>636.45556640625</v>
      </c>
      <c r="N34" s="31">
        <v>656.51934814453125</v>
      </c>
      <c r="O34" s="31">
        <v>632.6810302734375</v>
      </c>
      <c r="P34" s="85">
        <v>124.66427612304687</v>
      </c>
      <c r="Q34" s="32">
        <v>0</v>
      </c>
      <c r="R34" s="31">
        <v>105.06842803955078</v>
      </c>
      <c r="S34" s="31">
        <v>311.26983642578125</v>
      </c>
      <c r="T34" s="31">
        <v>885.30902099609375</v>
      </c>
      <c r="U34" s="31">
        <v>455.68634033203125</v>
      </c>
      <c r="V34" s="31">
        <v>1227.43408203125</v>
      </c>
      <c r="W34" s="31">
        <v>254.55104064941406</v>
      </c>
      <c r="X34" s="85">
        <v>191.17344665527344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501373.64331054688</v>
      </c>
      <c r="G35" s="17">
        <f t="shared" si="6"/>
        <v>198153.05517578125</v>
      </c>
      <c r="H35" s="267">
        <f t="shared" si="2"/>
        <v>303220.58813476562</v>
      </c>
      <c r="I35" s="32">
        <v>5340.69873046875</v>
      </c>
      <c r="J35" s="31">
        <v>34937.53515625</v>
      </c>
      <c r="K35" s="31">
        <v>31095.966796875</v>
      </c>
      <c r="L35" s="31">
        <v>48340.46484375</v>
      </c>
      <c r="M35" s="31">
        <v>25841.02734375</v>
      </c>
      <c r="N35" s="31">
        <v>37087.625</v>
      </c>
      <c r="O35" s="31">
        <v>11998.5361328125</v>
      </c>
      <c r="P35" s="85">
        <v>3511.201171875</v>
      </c>
      <c r="Q35" s="32">
        <v>0</v>
      </c>
      <c r="R35" s="31">
        <v>25478.279296875</v>
      </c>
      <c r="S35" s="31">
        <v>143524.53125</v>
      </c>
      <c r="T35" s="31">
        <v>50169.91796875</v>
      </c>
      <c r="U35" s="31">
        <v>38914.04296875</v>
      </c>
      <c r="V35" s="31">
        <v>25830.486328125</v>
      </c>
      <c r="W35" s="31">
        <v>16929.388671875</v>
      </c>
      <c r="X35" s="85">
        <v>2373.941650390625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115286.20690917969</v>
      </c>
      <c r="G37" s="17">
        <f t="shared" si="6"/>
        <v>64397.2197265625</v>
      </c>
      <c r="H37" s="267">
        <f t="shared" si="2"/>
        <v>50888.987182617188</v>
      </c>
      <c r="I37" s="32">
        <v>5592.0576171875</v>
      </c>
      <c r="J37" s="31">
        <v>0</v>
      </c>
      <c r="K37" s="31">
        <v>17621.412109375</v>
      </c>
      <c r="L37" s="31">
        <v>21627.72265625</v>
      </c>
      <c r="M37" s="31">
        <v>15326.9541015625</v>
      </c>
      <c r="N37" s="31">
        <v>1419.770263671875</v>
      </c>
      <c r="O37" s="31">
        <v>2809.302978515625</v>
      </c>
      <c r="P37" s="85">
        <v>0</v>
      </c>
      <c r="Q37" s="32">
        <v>3968.576416015625</v>
      </c>
      <c r="R37" s="31">
        <v>17307.44140625</v>
      </c>
      <c r="S37" s="31">
        <v>8594.9814453125</v>
      </c>
      <c r="T37" s="31">
        <v>11802.6669921875</v>
      </c>
      <c r="U37" s="31">
        <v>5566.5537109375</v>
      </c>
      <c r="V37" s="31">
        <v>1289.4959716796875</v>
      </c>
      <c r="W37" s="31">
        <v>2359.271240234375</v>
      </c>
      <c r="X37" s="85">
        <v>0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3121090.6759033203</v>
      </c>
      <c r="G38" s="17">
        <f t="shared" si="6"/>
        <v>960716.49291992188</v>
      </c>
      <c r="H38" s="267">
        <f t="shared" si="2"/>
        <v>2160374.1829833984</v>
      </c>
      <c r="I38" s="32">
        <v>103663.6640625</v>
      </c>
      <c r="J38" s="31">
        <v>0</v>
      </c>
      <c r="K38" s="31">
        <v>358280.34375</v>
      </c>
      <c r="L38" s="31">
        <v>226481.75</v>
      </c>
      <c r="M38" s="31">
        <v>174033.203125</v>
      </c>
      <c r="N38" s="31">
        <v>82898.7734375</v>
      </c>
      <c r="O38" s="31">
        <v>13453.9677734375</v>
      </c>
      <c r="P38" s="85">
        <v>1904.790771484375</v>
      </c>
      <c r="Q38" s="32">
        <v>45833.58984375</v>
      </c>
      <c r="R38" s="31">
        <v>81787.9921875</v>
      </c>
      <c r="S38" s="31">
        <v>267183.65625</v>
      </c>
      <c r="T38" s="31">
        <v>1200149.5</v>
      </c>
      <c r="U38" s="31">
        <v>315121.4375</v>
      </c>
      <c r="V38" s="31">
        <v>219158.046875</v>
      </c>
      <c r="W38" s="31">
        <v>29632.037109375</v>
      </c>
      <c r="X38" s="85">
        <v>1507.9232177734375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1290426.580078125</v>
      </c>
      <c r="G39" s="17">
        <f t="shared" si="6"/>
        <v>451483.796875</v>
      </c>
      <c r="H39" s="267">
        <f t="shared" si="2"/>
        <v>838942.783203125</v>
      </c>
      <c r="I39" s="32">
        <v>0</v>
      </c>
      <c r="J39" s="31">
        <v>0</v>
      </c>
      <c r="K39" s="31">
        <v>0</v>
      </c>
      <c r="L39" s="31">
        <v>0</v>
      </c>
      <c r="M39" s="31">
        <v>325694.5625</v>
      </c>
      <c r="N39" s="31">
        <v>0</v>
      </c>
      <c r="O39" s="31">
        <v>125789.234375</v>
      </c>
      <c r="P39" s="85">
        <v>0</v>
      </c>
      <c r="Q39" s="32">
        <v>9080.033203125</v>
      </c>
      <c r="R39" s="31">
        <v>0</v>
      </c>
      <c r="S39" s="31">
        <v>0</v>
      </c>
      <c r="T39" s="31">
        <v>410869.03125</v>
      </c>
      <c r="U39" s="31">
        <v>219266.90625</v>
      </c>
      <c r="V39" s="31">
        <v>127648.609375</v>
      </c>
      <c r="W39" s="31">
        <v>72078.203125</v>
      </c>
      <c r="X39" s="85">
        <v>0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2345954.7861328125</v>
      </c>
      <c r="G40" s="17">
        <f t="shared" si="6"/>
        <v>1427613.7333984375</v>
      </c>
      <c r="H40" s="267">
        <f t="shared" si="2"/>
        <v>918341.052734375</v>
      </c>
      <c r="I40" s="32">
        <v>0</v>
      </c>
      <c r="J40" s="31">
        <v>0</v>
      </c>
      <c r="K40" s="31">
        <v>737180.75</v>
      </c>
      <c r="L40" s="31">
        <v>199780.109375</v>
      </c>
      <c r="M40" s="31">
        <v>237879.921875</v>
      </c>
      <c r="N40" s="31">
        <v>154559.546875</v>
      </c>
      <c r="O40" s="31">
        <v>91411.34375</v>
      </c>
      <c r="P40" s="85">
        <v>6802.0615234375</v>
      </c>
      <c r="Q40" s="32">
        <v>0</v>
      </c>
      <c r="R40" s="31">
        <v>0</v>
      </c>
      <c r="S40" s="31">
        <v>109937.21875</v>
      </c>
      <c r="T40" s="31">
        <v>186900.296875</v>
      </c>
      <c r="U40" s="31">
        <v>332079.90625</v>
      </c>
      <c r="V40" s="31">
        <v>202525.625</v>
      </c>
      <c r="W40" s="31">
        <v>80238.5078125</v>
      </c>
      <c r="X40" s="85">
        <v>6659.498046875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4613.9781656265259</v>
      </c>
      <c r="G42" s="17">
        <f t="shared" si="6"/>
        <v>2269.3875017166138</v>
      </c>
      <c r="H42" s="267">
        <f t="shared" si="2"/>
        <v>2344.5906639099121</v>
      </c>
      <c r="I42" s="32">
        <v>0</v>
      </c>
      <c r="J42" s="31">
        <v>0</v>
      </c>
      <c r="K42" s="31">
        <v>1813.6123046875</v>
      </c>
      <c r="L42" s="31">
        <v>383.2730712890625</v>
      </c>
      <c r="M42" s="31">
        <v>0</v>
      </c>
      <c r="N42" s="31">
        <v>59.576942443847656</v>
      </c>
      <c r="O42" s="31">
        <v>0</v>
      </c>
      <c r="P42" s="85">
        <v>12.925183296203613</v>
      </c>
      <c r="Q42" s="32">
        <v>0</v>
      </c>
      <c r="R42" s="31">
        <v>0</v>
      </c>
      <c r="S42" s="31">
        <v>1098.26806640625</v>
      </c>
      <c r="T42" s="31">
        <v>0</v>
      </c>
      <c r="U42" s="31">
        <v>1145.657470703125</v>
      </c>
      <c r="V42" s="31">
        <v>67.001213073730469</v>
      </c>
      <c r="W42" s="31">
        <v>33.663913726806641</v>
      </c>
      <c r="X42" s="85">
        <v>0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85456.432373046875</v>
      </c>
      <c r="G43" s="17">
        <f t="shared" si="6"/>
        <v>38022.92041015625</v>
      </c>
      <c r="H43" s="267">
        <f t="shared" si="2"/>
        <v>47433.511962890625</v>
      </c>
      <c r="I43" s="32">
        <v>0</v>
      </c>
      <c r="J43" s="31">
        <v>0</v>
      </c>
      <c r="K43" s="31">
        <v>1216.86181640625</v>
      </c>
      <c r="L43" s="31">
        <v>4851.1689453125</v>
      </c>
      <c r="M43" s="31">
        <v>8490.9599609375</v>
      </c>
      <c r="N43" s="31">
        <v>10628.48046875</v>
      </c>
      <c r="O43" s="31">
        <v>9455.1435546875</v>
      </c>
      <c r="P43" s="85">
        <v>3380.3056640625</v>
      </c>
      <c r="Q43" s="32">
        <v>0</v>
      </c>
      <c r="R43" s="31">
        <v>0</v>
      </c>
      <c r="S43" s="31">
        <v>3421.197998046875</v>
      </c>
      <c r="T43" s="31">
        <v>9666.0009765625</v>
      </c>
      <c r="U43" s="31">
        <v>8045.69775390625</v>
      </c>
      <c r="V43" s="31">
        <v>10918.91015625</v>
      </c>
      <c r="W43" s="31">
        <v>10739.1611328125</v>
      </c>
      <c r="X43" s="85">
        <v>4642.5439453125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170016.53588867188</v>
      </c>
      <c r="G44" s="17">
        <f t="shared" si="4"/>
        <v>76762.209228515625</v>
      </c>
      <c r="H44" s="267">
        <f t="shared" si="2"/>
        <v>93254.32666015625</v>
      </c>
      <c r="I44" s="32">
        <v>0</v>
      </c>
      <c r="J44" s="31">
        <v>0</v>
      </c>
      <c r="K44" s="31">
        <v>3918.161865234375</v>
      </c>
      <c r="L44" s="31">
        <v>14721.1748046875</v>
      </c>
      <c r="M44" s="31">
        <v>16439.6953125</v>
      </c>
      <c r="N44" s="31">
        <v>20125.44140625</v>
      </c>
      <c r="O44" s="31">
        <v>16885.919921875</v>
      </c>
      <c r="P44" s="85">
        <v>4671.81591796875</v>
      </c>
      <c r="Q44" s="32">
        <v>0</v>
      </c>
      <c r="R44" s="31">
        <v>3908.376953125</v>
      </c>
      <c r="S44" s="31">
        <v>4207.04833984375</v>
      </c>
      <c r="T44" s="31">
        <v>15629.9326171875</v>
      </c>
      <c r="U44" s="31">
        <v>17948.640625</v>
      </c>
      <c r="V44" s="31">
        <v>23279.865234375</v>
      </c>
      <c r="W44" s="31">
        <v>21445.697265625</v>
      </c>
      <c r="X44" s="85">
        <v>6834.765625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481168.98498535156</v>
      </c>
      <c r="G45" s="17">
        <f t="shared" si="4"/>
        <v>275298.287109375</v>
      </c>
      <c r="H45" s="267">
        <f t="shared" si="2"/>
        <v>205870.69787597656</v>
      </c>
      <c r="I45" s="32">
        <v>1365.109375</v>
      </c>
      <c r="J45" s="31">
        <v>0</v>
      </c>
      <c r="K45" s="31">
        <v>32605.765625</v>
      </c>
      <c r="L45" s="31">
        <v>66815.9296875</v>
      </c>
      <c r="M45" s="31">
        <v>62733.00390625</v>
      </c>
      <c r="N45" s="31">
        <v>62173.94140625</v>
      </c>
      <c r="O45" s="31">
        <v>41095.09375</v>
      </c>
      <c r="P45" s="85">
        <v>8509.443359375</v>
      </c>
      <c r="Q45" s="32">
        <v>967.0582275390625</v>
      </c>
      <c r="R45" s="31">
        <v>0</v>
      </c>
      <c r="S45" s="31">
        <v>0</v>
      </c>
      <c r="T45" s="31">
        <v>81437.1796875</v>
      </c>
      <c r="U45" s="31">
        <v>32495.513671875</v>
      </c>
      <c r="V45" s="31">
        <v>52862.61328125</v>
      </c>
      <c r="W45" s="31">
        <v>32965.61328125</v>
      </c>
      <c r="X45" s="85">
        <v>5142.7197265625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21495.779541015625</v>
      </c>
      <c r="G47" s="17">
        <f t="shared" si="4"/>
        <v>6047.7677001953125</v>
      </c>
      <c r="H47" s="267">
        <f t="shared" si="2"/>
        <v>15448.011840820313</v>
      </c>
      <c r="I47" s="32">
        <v>751.46484375</v>
      </c>
      <c r="J47" s="31">
        <v>0</v>
      </c>
      <c r="K47" s="31">
        <v>0</v>
      </c>
      <c r="L47" s="31">
        <v>1840.63671875</v>
      </c>
      <c r="M47" s="31">
        <v>915.34454345703125</v>
      </c>
      <c r="N47" s="31">
        <v>1434.69775390625</v>
      </c>
      <c r="O47" s="31">
        <v>903.4200439453125</v>
      </c>
      <c r="P47" s="85">
        <v>202.20379638671875</v>
      </c>
      <c r="Q47" s="32">
        <v>0</v>
      </c>
      <c r="R47" s="31">
        <v>0</v>
      </c>
      <c r="S47" s="31">
        <v>3289.68359375</v>
      </c>
      <c r="T47" s="31">
        <v>8075.14111328125</v>
      </c>
      <c r="U47" s="31">
        <v>1244.0283203125</v>
      </c>
      <c r="V47" s="31">
        <v>1669.564697265625</v>
      </c>
      <c r="W47" s="31">
        <v>1169.5941162109375</v>
      </c>
      <c r="X47" s="85">
        <v>0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296835.29647827148</v>
      </c>
      <c r="G48" s="17">
        <f t="shared" si="4"/>
        <v>248240.91186523438</v>
      </c>
      <c r="H48" s="267">
        <f t="shared" si="2"/>
        <v>48594.384613037109</v>
      </c>
      <c r="I48" s="32">
        <v>4528.49462890625</v>
      </c>
      <c r="J48" s="31">
        <v>0</v>
      </c>
      <c r="K48" s="31">
        <v>53307.17578125</v>
      </c>
      <c r="L48" s="31">
        <v>132054.90625</v>
      </c>
      <c r="M48" s="31">
        <v>37202.6484375</v>
      </c>
      <c r="N48" s="31">
        <v>16398.728515625</v>
      </c>
      <c r="O48" s="31">
        <v>4104.30322265625</v>
      </c>
      <c r="P48" s="85">
        <v>644.655029296875</v>
      </c>
      <c r="Q48" s="32">
        <v>1279.9544677734375</v>
      </c>
      <c r="R48" s="31">
        <v>0</v>
      </c>
      <c r="S48" s="31">
        <v>10312.5048828125</v>
      </c>
      <c r="T48" s="31">
        <v>28152.45703125</v>
      </c>
      <c r="U48" s="31">
        <v>5641.41845703125</v>
      </c>
      <c r="V48" s="31">
        <v>2500.608154296875</v>
      </c>
      <c r="W48" s="31">
        <v>522.58270263671875</v>
      </c>
      <c r="X48" s="85">
        <v>184.85891723632812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19247.95369720459</v>
      </c>
      <c r="G49" s="17">
        <f t="shared" si="4"/>
        <v>11551.474609375</v>
      </c>
      <c r="H49" s="267">
        <f t="shared" si="2"/>
        <v>7696.4790878295898</v>
      </c>
      <c r="I49" s="32">
        <v>804.24005126953125</v>
      </c>
      <c r="J49" s="31">
        <v>0</v>
      </c>
      <c r="K49" s="31">
        <v>1422.2535400390625</v>
      </c>
      <c r="L49" s="31">
        <v>2975.366943359375</v>
      </c>
      <c r="M49" s="31">
        <v>3234.54833984375</v>
      </c>
      <c r="N49" s="31">
        <v>2074.305419921875</v>
      </c>
      <c r="O49" s="31">
        <v>885.45330810546875</v>
      </c>
      <c r="P49" s="85">
        <v>155.3070068359375</v>
      </c>
      <c r="Q49" s="32">
        <v>116.60137176513672</v>
      </c>
      <c r="R49" s="31">
        <v>499.41616821289062</v>
      </c>
      <c r="S49" s="31">
        <v>1633.8990478515625</v>
      </c>
      <c r="T49" s="31">
        <v>2708.57666015625</v>
      </c>
      <c r="U49" s="31">
        <v>887.61517333984375</v>
      </c>
      <c r="V49" s="31">
        <v>1330.5916748046875</v>
      </c>
      <c r="W49" s="31">
        <v>381.22128295898437</v>
      </c>
      <c r="X49" s="85">
        <v>138.55770874023437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113345.82080841064</v>
      </c>
      <c r="G51" s="17">
        <f t="shared" si="4"/>
        <v>59921.259284973145</v>
      </c>
      <c r="H51" s="267">
        <f t="shared" si="2"/>
        <v>53424.5615234375</v>
      </c>
      <c r="I51" s="32">
        <v>66.701423645019531</v>
      </c>
      <c r="J51" s="31">
        <v>0</v>
      </c>
      <c r="K51" s="31">
        <v>4772.9970703125</v>
      </c>
      <c r="L51" s="31">
        <v>15626.7216796875</v>
      </c>
      <c r="M51" s="31">
        <v>17512.6953125</v>
      </c>
      <c r="N51" s="31">
        <v>13736.44921875</v>
      </c>
      <c r="O51" s="31">
        <v>6604.7333984375</v>
      </c>
      <c r="P51" s="85">
        <v>1600.961181640625</v>
      </c>
      <c r="Q51" s="32">
        <v>0</v>
      </c>
      <c r="R51" s="31">
        <v>0</v>
      </c>
      <c r="S51" s="31">
        <v>3905.99853515625</v>
      </c>
      <c r="T51" s="31">
        <v>22219.77734375</v>
      </c>
      <c r="U51" s="31">
        <v>8738.7607421875</v>
      </c>
      <c r="V51" s="31">
        <v>9338.34765625</v>
      </c>
      <c r="W51" s="31">
        <v>7076.37646484375</v>
      </c>
      <c r="X51" s="85">
        <v>2145.30078125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302639.79370880127</v>
      </c>
      <c r="G52" s="17">
        <f t="shared" si="4"/>
        <v>65944.047462463379</v>
      </c>
      <c r="H52" s="267">
        <f>SUM(Q52:X52)</f>
        <v>236695.74624633789</v>
      </c>
      <c r="I52" s="32">
        <v>86.004737854003906</v>
      </c>
      <c r="J52" s="31">
        <v>0</v>
      </c>
      <c r="K52" s="31">
        <v>23988.716796875</v>
      </c>
      <c r="L52" s="31">
        <v>9289.111328125</v>
      </c>
      <c r="M52" s="31">
        <v>13086.337890625</v>
      </c>
      <c r="N52" s="31">
        <v>14414.8349609375</v>
      </c>
      <c r="O52" s="31">
        <v>3851.334716796875</v>
      </c>
      <c r="P52" s="85">
        <v>1227.70703125</v>
      </c>
      <c r="Q52" s="32">
        <v>0</v>
      </c>
      <c r="R52" s="31">
        <v>0</v>
      </c>
      <c r="S52" s="31">
        <v>36332.3515625</v>
      </c>
      <c r="T52" s="31">
        <v>147361.734375</v>
      </c>
      <c r="U52" s="31">
        <v>48971.76171875</v>
      </c>
      <c r="V52" s="31">
        <v>3313.959716796875</v>
      </c>
      <c r="W52" s="31">
        <v>383.2196044921875</v>
      </c>
      <c r="X52" s="85">
        <v>332.71926879882813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190951.52563476562</v>
      </c>
      <c r="G53" s="17">
        <f>SUM(I53:P53)</f>
        <v>152840.84375</v>
      </c>
      <c r="H53" s="267">
        <f>SUM(Q53:X53)</f>
        <v>38110.681884765625</v>
      </c>
      <c r="I53" s="32">
        <v>4598.9384765625</v>
      </c>
      <c r="J53" s="31">
        <v>6274.4580078125</v>
      </c>
      <c r="K53" s="31">
        <v>27506.626953125</v>
      </c>
      <c r="L53" s="31">
        <v>92012.7890625</v>
      </c>
      <c r="M53" s="31">
        <v>22448.03125</v>
      </c>
      <c r="N53" s="31">
        <v>0</v>
      </c>
      <c r="O53" s="31">
        <v>0</v>
      </c>
      <c r="P53" s="85">
        <v>0</v>
      </c>
      <c r="Q53" s="32">
        <v>2762.247314453125</v>
      </c>
      <c r="R53" s="31">
        <v>22922.15234375</v>
      </c>
      <c r="S53" s="31">
        <v>12426.2822265625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649518.23246479034</v>
      </c>
      <c r="G54" s="54">
        <f>SUM(G55:G61)</f>
        <v>366264.23997592926</v>
      </c>
      <c r="H54" s="265">
        <f>SUM(H55:H61)</f>
        <v>283253.99248886108</v>
      </c>
      <c r="I54" s="55">
        <f>SUM(I55:I61)</f>
        <v>2416.3207483291626</v>
      </c>
      <c r="J54" s="56">
        <f t="shared" ref="J54:X54" si="7">SUM(J55:J61)</f>
        <v>12316.397621154785</v>
      </c>
      <c r="K54" s="56">
        <f t="shared" si="7"/>
        <v>54515.776123046875</v>
      </c>
      <c r="L54" s="56">
        <f t="shared" si="7"/>
        <v>154224.5615234375</v>
      </c>
      <c r="M54" s="56">
        <f>SUM(M55:M61)</f>
        <v>65979.683990478516</v>
      </c>
      <c r="N54" s="56">
        <f t="shared" si="7"/>
        <v>48444.174926757813</v>
      </c>
      <c r="O54" s="56">
        <f t="shared" si="7"/>
        <v>19880.357025146484</v>
      </c>
      <c r="P54" s="275">
        <f>SUM(P55:P61)</f>
        <v>8486.968017578125</v>
      </c>
      <c r="Q54" s="55">
        <f t="shared" si="7"/>
        <v>3156.9976043701172</v>
      </c>
      <c r="R54" s="56">
        <f t="shared" si="7"/>
        <v>7041.5913772583008</v>
      </c>
      <c r="S54" s="56">
        <f t="shared" si="7"/>
        <v>46733.222045898438</v>
      </c>
      <c r="T54" s="56">
        <f t="shared" si="7"/>
        <v>104926.65838623047</v>
      </c>
      <c r="U54" s="56">
        <f t="shared" si="7"/>
        <v>50976.083770751953</v>
      </c>
      <c r="V54" s="56">
        <f t="shared" si="7"/>
        <v>23895.312347412109</v>
      </c>
      <c r="W54" s="56">
        <f t="shared" si="7"/>
        <v>38352.352874755859</v>
      </c>
      <c r="X54" s="275">
        <f t="shared" si="7"/>
        <v>8171.7740821838379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132157.48810768127</v>
      </c>
      <c r="G55" s="17">
        <f t="shared" si="4"/>
        <v>100671.59667396545</v>
      </c>
      <c r="H55" s="267">
        <f t="shared" si="2"/>
        <v>31485.89143371582</v>
      </c>
      <c r="I55" s="277">
        <v>20.040155410766602</v>
      </c>
      <c r="J55" s="33">
        <v>1316.4913330078125</v>
      </c>
      <c r="K55" s="33">
        <v>16128.396484375</v>
      </c>
      <c r="L55" s="33">
        <v>44488.4296875</v>
      </c>
      <c r="M55" s="33">
        <v>21296.65625</v>
      </c>
      <c r="N55" s="33">
        <v>11686.435546875</v>
      </c>
      <c r="O55" s="33">
        <v>4632.4111328125</v>
      </c>
      <c r="P55" s="85">
        <v>1102.736083984375</v>
      </c>
      <c r="Q55" s="277">
        <v>47.456985473632812</v>
      </c>
      <c r="R55" s="33">
        <v>322.04193115234375</v>
      </c>
      <c r="S55" s="33">
        <v>5716.14013671875</v>
      </c>
      <c r="T55" s="33">
        <v>12219.62890625</v>
      </c>
      <c r="U55" s="33">
        <v>7397.0322265625</v>
      </c>
      <c r="V55" s="33">
        <v>2250.220458984375</v>
      </c>
      <c r="W55" s="33">
        <v>2941.240478515625</v>
      </c>
      <c r="X55" s="280">
        <v>592.13031005859375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287151.41638183594</v>
      </c>
      <c r="G56" s="17">
        <f t="shared" si="4"/>
        <v>137708.61901855469</v>
      </c>
      <c r="H56" s="267">
        <f t="shared" si="2"/>
        <v>149442.79736328125</v>
      </c>
      <c r="I56" s="277">
        <v>300.8450927734375</v>
      </c>
      <c r="J56" s="33">
        <v>5305.71142578125</v>
      </c>
      <c r="K56" s="33">
        <v>9808.7998046875</v>
      </c>
      <c r="L56" s="33">
        <v>53787.8984375</v>
      </c>
      <c r="M56" s="33">
        <v>29400.5703125</v>
      </c>
      <c r="N56" s="33">
        <v>21094</v>
      </c>
      <c r="O56" s="33">
        <v>12593.2998046875</v>
      </c>
      <c r="P56" s="85">
        <v>5417.494140625</v>
      </c>
      <c r="Q56" s="277">
        <v>1168.58544921875</v>
      </c>
      <c r="R56" s="33">
        <v>0</v>
      </c>
      <c r="S56" s="33">
        <v>19641.908203125</v>
      </c>
      <c r="T56" s="33">
        <v>53974.96484375</v>
      </c>
      <c r="U56" s="33">
        <v>21774.490234375</v>
      </c>
      <c r="V56" s="33">
        <v>17330.95703125</v>
      </c>
      <c r="W56" s="33">
        <v>28977.080078125</v>
      </c>
      <c r="X56" s="280">
        <v>6574.8115234375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4647.0821409225464</v>
      </c>
      <c r="G57" s="17">
        <f t="shared" si="4"/>
        <v>2670.9199132919312</v>
      </c>
      <c r="H57" s="267">
        <f t="shared" si="2"/>
        <v>1976.1622276306152</v>
      </c>
      <c r="I57" s="277">
        <v>15.991560935974121</v>
      </c>
      <c r="J57" s="33">
        <v>61.853370666503906</v>
      </c>
      <c r="K57" s="33">
        <v>634.106201171875</v>
      </c>
      <c r="L57" s="33">
        <v>1085.23046875</v>
      </c>
      <c r="M57" s="33">
        <v>378.10116577148437</v>
      </c>
      <c r="N57" s="33">
        <v>295.78094482421875</v>
      </c>
      <c r="O57" s="33">
        <v>199.856201171875</v>
      </c>
      <c r="P57" s="85">
        <v>0</v>
      </c>
      <c r="Q57" s="277">
        <v>0</v>
      </c>
      <c r="R57" s="33">
        <v>79.402412414550781</v>
      </c>
      <c r="S57" s="33">
        <v>351.9908447265625</v>
      </c>
      <c r="T57" s="33">
        <v>643.06060791015625</v>
      </c>
      <c r="U57" s="33">
        <v>430.33584594726562</v>
      </c>
      <c r="V57" s="33">
        <v>319.26507568359375</v>
      </c>
      <c r="W57" s="33">
        <v>88.475494384765625</v>
      </c>
      <c r="X57" s="280">
        <v>63.631946563720703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80378.673645019531</v>
      </c>
      <c r="G58" s="17">
        <f t="shared" si="4"/>
        <v>37643.05859375</v>
      </c>
      <c r="H58" s="267">
        <f t="shared" si="2"/>
        <v>42735.615051269531</v>
      </c>
      <c r="I58" s="277">
        <v>791.69268798828125</v>
      </c>
      <c r="J58" s="33">
        <v>0</v>
      </c>
      <c r="K58" s="33">
        <v>9824.572265625</v>
      </c>
      <c r="L58" s="33">
        <v>19782.21875</v>
      </c>
      <c r="M58" s="33">
        <v>1842.743896484375</v>
      </c>
      <c r="N58" s="33">
        <v>4641.732421875</v>
      </c>
      <c r="O58" s="33">
        <v>0</v>
      </c>
      <c r="P58" s="85">
        <v>760.09857177734375</v>
      </c>
      <c r="Q58" s="277">
        <v>773.37335205078125</v>
      </c>
      <c r="R58" s="33">
        <v>5624.21826171875</v>
      </c>
      <c r="S58" s="33">
        <v>9774.53515625</v>
      </c>
      <c r="T58" s="33">
        <v>12754.5732421875</v>
      </c>
      <c r="U58" s="33">
        <v>12021.6494140625</v>
      </c>
      <c r="V58" s="33">
        <v>0</v>
      </c>
      <c r="W58" s="33">
        <v>1787.265625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11312.815292358398</v>
      </c>
      <c r="G59" s="17">
        <f t="shared" si="4"/>
        <v>6727.0862121582031</v>
      </c>
      <c r="H59" s="267">
        <f t="shared" si="2"/>
        <v>4585.7290802001953</v>
      </c>
      <c r="I59" s="277">
        <v>0</v>
      </c>
      <c r="J59" s="33">
        <v>154.61199951171875</v>
      </c>
      <c r="K59" s="33">
        <v>1165.27197265625</v>
      </c>
      <c r="L59" s="33">
        <v>2594.109619140625</v>
      </c>
      <c r="M59" s="33">
        <v>1640.4859619140625</v>
      </c>
      <c r="N59" s="33">
        <v>680.01580810546875</v>
      </c>
      <c r="O59" s="33">
        <v>421.29525756835937</v>
      </c>
      <c r="P59" s="85">
        <v>71.29559326171875</v>
      </c>
      <c r="Q59" s="277">
        <v>0</v>
      </c>
      <c r="R59" s="33">
        <v>30.18121337890625</v>
      </c>
      <c r="S59" s="33">
        <v>800.067626953125</v>
      </c>
      <c r="T59" s="33">
        <v>1751.2354736328125</v>
      </c>
      <c r="U59" s="33">
        <v>1081.8194580078125</v>
      </c>
      <c r="V59" s="33">
        <v>310.57461547851562</v>
      </c>
      <c r="W59" s="33">
        <v>410.02020263671875</v>
      </c>
      <c r="X59" s="280">
        <v>201.83049011230469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18978.051208496094</v>
      </c>
      <c r="G60" s="17">
        <f t="shared" si="4"/>
        <v>8281.4881896972656</v>
      </c>
      <c r="H60" s="267">
        <f t="shared" si="2"/>
        <v>10696.563018798828</v>
      </c>
      <c r="I60" s="277">
        <v>200.55801391601562</v>
      </c>
      <c r="J60" s="33">
        <v>0</v>
      </c>
      <c r="K60" s="33">
        <v>3796.22021484375</v>
      </c>
      <c r="L60" s="33">
        <v>2843.239013671875</v>
      </c>
      <c r="M60" s="33">
        <v>503.92620849609375</v>
      </c>
      <c r="N60" s="33">
        <v>392.715087890625</v>
      </c>
      <c r="O60" s="33">
        <v>0</v>
      </c>
      <c r="P60" s="85">
        <v>544.82965087890625</v>
      </c>
      <c r="Q60" s="277">
        <v>304.74539184570312</v>
      </c>
      <c r="R60" s="33">
        <v>0</v>
      </c>
      <c r="S60" s="33">
        <v>1551.5009765625</v>
      </c>
      <c r="T60" s="33">
        <v>6931.1953125</v>
      </c>
      <c r="U60" s="33">
        <v>1909.121337890625</v>
      </c>
      <c r="V60" s="33">
        <v>0</v>
      </c>
      <c r="W60" s="33">
        <v>0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114892.70568847656</v>
      </c>
      <c r="G61" s="17">
        <f t="shared" si="4"/>
        <v>72561.471374511719</v>
      </c>
      <c r="H61" s="267">
        <f t="shared" si="2"/>
        <v>42331.234313964844</v>
      </c>
      <c r="I61" s="277">
        <v>1087.1932373046875</v>
      </c>
      <c r="J61" s="33">
        <v>5477.7294921875</v>
      </c>
      <c r="K61" s="33">
        <v>13158.4091796875</v>
      </c>
      <c r="L61" s="33">
        <v>29643.435546875</v>
      </c>
      <c r="M61" s="33">
        <v>10917.2001953125</v>
      </c>
      <c r="N61" s="33">
        <v>9653.4951171875</v>
      </c>
      <c r="O61" s="33">
        <v>2033.49462890625</v>
      </c>
      <c r="P61" s="85">
        <v>590.51397705078125</v>
      </c>
      <c r="Q61" s="277">
        <v>862.83642578125</v>
      </c>
      <c r="R61" s="33">
        <v>985.74755859375</v>
      </c>
      <c r="S61" s="33">
        <v>8897.0791015625</v>
      </c>
      <c r="T61" s="33">
        <v>16652</v>
      </c>
      <c r="U61" s="33">
        <v>6361.63525390625</v>
      </c>
      <c r="V61" s="33">
        <v>3684.295166015625</v>
      </c>
      <c r="W61" s="33">
        <v>4148.27099609375</v>
      </c>
      <c r="X61" s="280">
        <v>739.36981201171875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801380.30102539063</v>
      </c>
      <c r="G62" s="97">
        <f t="shared" si="4"/>
        <v>327189.43676757813</v>
      </c>
      <c r="H62" s="269">
        <f>SUM(Q62:X62)</f>
        <v>474190.8642578125</v>
      </c>
      <c r="I62" s="98">
        <v>3467.678955078125</v>
      </c>
      <c r="J62" s="94">
        <v>34804.26171875</v>
      </c>
      <c r="K62" s="94">
        <v>46389.62890625</v>
      </c>
      <c r="L62" s="94">
        <v>53180.93359375</v>
      </c>
      <c r="M62" s="94">
        <v>27266.35546875</v>
      </c>
      <c r="N62" s="94">
        <v>38827.5859375</v>
      </c>
      <c r="O62" s="94">
        <v>82295.703125</v>
      </c>
      <c r="P62" s="95">
        <v>40957.2890625</v>
      </c>
      <c r="Q62" s="98">
        <v>1526.6142578125</v>
      </c>
      <c r="R62" s="94">
        <v>0</v>
      </c>
      <c r="S62" s="94">
        <v>66027.109375</v>
      </c>
      <c r="T62" s="94">
        <v>65740.359375</v>
      </c>
      <c r="U62" s="94">
        <v>35922.203125</v>
      </c>
      <c r="V62" s="94">
        <v>90030.65625</v>
      </c>
      <c r="W62" s="94">
        <v>135382.421875</v>
      </c>
      <c r="X62" s="95">
        <v>79561.5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166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89971.568999999989</v>
      </c>
      <c r="G6" s="60">
        <f>SUM(I6:P6)</f>
        <v>45400.328999999998</v>
      </c>
      <c r="H6" s="263">
        <f>SUM(Q6:X6)</f>
        <v>44571.24</v>
      </c>
      <c r="I6" s="61">
        <v>3313.5520000000001</v>
      </c>
      <c r="J6" s="62">
        <v>7091.2969999999996</v>
      </c>
      <c r="K6" s="62">
        <v>12584.59</v>
      </c>
      <c r="L6" s="62">
        <v>13467.546</v>
      </c>
      <c r="M6" s="62">
        <v>4115.5959999999995</v>
      </c>
      <c r="N6" s="62">
        <v>3205.2449999999999</v>
      </c>
      <c r="O6" s="62">
        <v>1258.079</v>
      </c>
      <c r="P6" s="271">
        <v>364.42399999999998</v>
      </c>
      <c r="Q6" s="61">
        <v>3020.4409999999998</v>
      </c>
      <c r="R6" s="62">
        <v>6550.3789999999999</v>
      </c>
      <c r="S6" s="62">
        <v>12102.726000000001</v>
      </c>
      <c r="T6" s="62">
        <v>12967.302</v>
      </c>
      <c r="U6" s="62">
        <v>4412.2969999999996</v>
      </c>
      <c r="V6" s="62">
        <v>3574.944</v>
      </c>
      <c r="W6" s="62">
        <v>1427.9870000000001</v>
      </c>
      <c r="X6" s="271">
        <v>515.16399999999999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6731308.0989480019</v>
      </c>
      <c r="G9" s="50">
        <f>SUM(I9:P9)</f>
        <v>3020952.6748762131</v>
      </c>
      <c r="H9" s="264">
        <f>SUM(Q9:X9)</f>
        <v>3710355.4240717888</v>
      </c>
      <c r="I9" s="51">
        <f t="shared" ref="I9:X9" si="0">I10+I24+I54+I62</f>
        <v>205304.95930862427</v>
      </c>
      <c r="J9" s="52">
        <f t="shared" si="0"/>
        <v>245094.80893707275</v>
      </c>
      <c r="K9" s="52">
        <f t="shared" si="0"/>
        <v>341388.17576217651</v>
      </c>
      <c r="L9" s="52">
        <f t="shared" si="0"/>
        <v>1045603.7280197144</v>
      </c>
      <c r="M9" s="52">
        <f t="shared" si="0"/>
        <v>468271.96750640869</v>
      </c>
      <c r="N9" s="52">
        <f t="shared" si="0"/>
        <v>402134.86264419556</v>
      </c>
      <c r="O9" s="52">
        <f t="shared" si="0"/>
        <v>266568.26305007935</v>
      </c>
      <c r="P9" s="274">
        <f t="shared" si="0"/>
        <v>46585.909647941589</v>
      </c>
      <c r="Q9" s="51">
        <f t="shared" si="0"/>
        <v>139843.20597457886</v>
      </c>
      <c r="R9" s="52">
        <f t="shared" si="0"/>
        <v>290838.238758564</v>
      </c>
      <c r="S9" s="52">
        <f t="shared" si="0"/>
        <v>638091.89189529419</v>
      </c>
      <c r="T9" s="52">
        <f t="shared" si="0"/>
        <v>1362811.29662323</v>
      </c>
      <c r="U9" s="52">
        <f t="shared" si="0"/>
        <v>627048.57363510132</v>
      </c>
      <c r="V9" s="52">
        <f t="shared" si="0"/>
        <v>406091.05185317993</v>
      </c>
      <c r="W9" s="52">
        <f t="shared" si="0"/>
        <v>185684.51928520203</v>
      </c>
      <c r="X9" s="274">
        <f t="shared" si="0"/>
        <v>59946.646046638489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1308531.632850647</v>
      </c>
      <c r="G10" s="54">
        <f>SUM(I10:P10)</f>
        <v>604288.09658813477</v>
      </c>
      <c r="H10" s="265">
        <f>SUM(Q10:X10)</f>
        <v>704243.53626251221</v>
      </c>
      <c r="I10" s="55">
        <f>SUM(I11:I23)</f>
        <v>90876.544792175293</v>
      </c>
      <c r="J10" s="56">
        <f>SUM(J11:J23)</f>
        <v>71822.57666015625</v>
      </c>
      <c r="K10" s="56">
        <f>SUM(K11:K23)</f>
        <v>91265.437866210938</v>
      </c>
      <c r="L10" s="56">
        <f t="shared" ref="L10:X10" si="1">SUM(L11:L23)</f>
        <v>191516.69848632812</v>
      </c>
      <c r="M10" s="56">
        <f t="shared" si="1"/>
        <v>56508.120422363281</v>
      </c>
      <c r="N10" s="56">
        <f t="shared" si="1"/>
        <v>59230.261901855469</v>
      </c>
      <c r="O10" s="56">
        <f t="shared" si="1"/>
        <v>34274.706237792969</v>
      </c>
      <c r="P10" s="275">
        <f t="shared" si="1"/>
        <v>8793.7502212524414</v>
      </c>
      <c r="Q10" s="55">
        <f t="shared" si="1"/>
        <v>82523.156156539917</v>
      </c>
      <c r="R10" s="56">
        <f t="shared" si="1"/>
        <v>91959.691619873047</v>
      </c>
      <c r="S10" s="56">
        <f t="shared" si="1"/>
        <v>169183.91137695312</v>
      </c>
      <c r="T10" s="56">
        <f t="shared" si="1"/>
        <v>124599.38098144531</v>
      </c>
      <c r="U10" s="56">
        <f t="shared" si="1"/>
        <v>74061.873107910156</v>
      </c>
      <c r="V10" s="56">
        <f t="shared" si="1"/>
        <v>96199.260223388672</v>
      </c>
      <c r="W10" s="56">
        <f t="shared" si="1"/>
        <v>48945.1787109375</v>
      </c>
      <c r="X10" s="275">
        <f t="shared" si="1"/>
        <v>16771.084085464478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60172.257354736328</v>
      </c>
      <c r="G11" s="19">
        <f>SUM(I11:P11)</f>
        <v>42125.334365844727</v>
      </c>
      <c r="H11" s="266">
        <f t="shared" ref="H11:H61" si="2">SUM(Q11:X11)</f>
        <v>18046.922988891602</v>
      </c>
      <c r="I11" s="18">
        <v>184.23493957519531</v>
      </c>
      <c r="J11" s="31">
        <v>0</v>
      </c>
      <c r="K11" s="31">
        <v>5359.81640625</v>
      </c>
      <c r="L11" s="31">
        <v>15877.5712890625</v>
      </c>
      <c r="M11" s="31">
        <v>7954.37109375</v>
      </c>
      <c r="N11" s="31">
        <v>9598.7861328125</v>
      </c>
      <c r="O11" s="31">
        <v>2696.50830078125</v>
      </c>
      <c r="P11" s="85">
        <v>454.04620361328125</v>
      </c>
      <c r="Q11" s="32">
        <v>0</v>
      </c>
      <c r="R11" s="31">
        <v>0</v>
      </c>
      <c r="S11" s="31">
        <v>2632.359375</v>
      </c>
      <c r="T11" s="31">
        <v>7393.95068359375</v>
      </c>
      <c r="U11" s="31">
        <v>2338.078857421875</v>
      </c>
      <c r="V11" s="31">
        <v>3947.613525390625</v>
      </c>
      <c r="W11" s="31">
        <v>1484.080078125</v>
      </c>
      <c r="X11" s="85">
        <v>250.84046936035156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70170.746585845947</v>
      </c>
      <c r="G12" s="19">
        <f t="shared" ref="G12:G62" si="4">SUM(I12:P12)</f>
        <v>34163.637664794922</v>
      </c>
      <c r="H12" s="266">
        <f t="shared" si="2"/>
        <v>36007.108921051025</v>
      </c>
      <c r="I12" s="18">
        <v>38.691864013671875</v>
      </c>
      <c r="J12" s="31">
        <v>0</v>
      </c>
      <c r="K12" s="31">
        <v>9155.681640625</v>
      </c>
      <c r="L12" s="31">
        <v>23818.4921875</v>
      </c>
      <c r="M12" s="31">
        <v>1150.77197265625</v>
      </c>
      <c r="N12" s="31">
        <v>0</v>
      </c>
      <c r="O12" s="31">
        <v>0</v>
      </c>
      <c r="P12" s="85">
        <v>0</v>
      </c>
      <c r="Q12" s="32">
        <v>34.178134918212891</v>
      </c>
      <c r="R12" s="31">
        <v>432.85357666015625</v>
      </c>
      <c r="S12" s="31">
        <v>7579.26806640625</v>
      </c>
      <c r="T12" s="31">
        <v>24730.169921875</v>
      </c>
      <c r="U12" s="31">
        <v>811.6331787109375</v>
      </c>
      <c r="V12" s="31">
        <v>1758.0531005859375</v>
      </c>
      <c r="W12" s="31">
        <v>660.95294189453125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246363.47827148438</v>
      </c>
      <c r="G13" s="19">
        <f t="shared" si="4"/>
        <v>105988.8349609375</v>
      </c>
      <c r="H13" s="266">
        <f t="shared" si="2"/>
        <v>140374.64331054687</v>
      </c>
      <c r="I13" s="18">
        <v>3820.94384765625</v>
      </c>
      <c r="J13" s="31">
        <v>4406.099609375</v>
      </c>
      <c r="K13" s="31">
        <v>21347.845703125</v>
      </c>
      <c r="L13" s="31">
        <v>25175.1796875</v>
      </c>
      <c r="M13" s="31">
        <v>11405.0263671875</v>
      </c>
      <c r="N13" s="31">
        <v>20234.76171875</v>
      </c>
      <c r="O13" s="31">
        <v>15124.6728515625</v>
      </c>
      <c r="P13" s="85">
        <v>4474.30517578125</v>
      </c>
      <c r="Q13" s="32">
        <v>2619.25390625</v>
      </c>
      <c r="R13" s="31">
        <v>3239.666748046875</v>
      </c>
      <c r="S13" s="31">
        <v>14419.4072265625</v>
      </c>
      <c r="T13" s="31">
        <v>34852.44140625</v>
      </c>
      <c r="U13" s="31">
        <v>21882.716796875</v>
      </c>
      <c r="V13" s="31">
        <v>34477.00390625</v>
      </c>
      <c r="W13" s="31">
        <v>21911.177734375</v>
      </c>
      <c r="X13" s="85">
        <v>6972.9755859375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128.2235279083252</v>
      </c>
      <c r="G14" s="19">
        <f t="shared" si="4"/>
        <v>54.093452453613281</v>
      </c>
      <c r="H14" s="266">
        <f t="shared" si="2"/>
        <v>74.130075454711914</v>
      </c>
      <c r="I14" s="18">
        <v>54.093452453613281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85">
        <v>0</v>
      </c>
      <c r="Q14" s="32">
        <v>29.319040298461914</v>
      </c>
      <c r="R14" s="31">
        <v>0</v>
      </c>
      <c r="S14" s="31">
        <v>44.81103515625</v>
      </c>
      <c r="T14" s="31">
        <v>0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25565.045188903809</v>
      </c>
      <c r="G15" s="17">
        <f t="shared" si="4"/>
        <v>6932.7561492919922</v>
      </c>
      <c r="H15" s="267">
        <f t="shared" si="2"/>
        <v>18632.289039611816</v>
      </c>
      <c r="I15" s="18">
        <v>884.7398681640625</v>
      </c>
      <c r="J15" s="31">
        <v>627.0167236328125</v>
      </c>
      <c r="K15" s="31">
        <v>0</v>
      </c>
      <c r="L15" s="31">
        <v>2187.992431640625</v>
      </c>
      <c r="M15" s="31">
        <v>616.19903564453125</v>
      </c>
      <c r="N15" s="31">
        <v>1435.0245361328125</v>
      </c>
      <c r="O15" s="31">
        <v>943.7689208984375</v>
      </c>
      <c r="P15" s="85">
        <v>238.01463317871094</v>
      </c>
      <c r="Q15" s="32">
        <v>215.34255981445312</v>
      </c>
      <c r="R15" s="31">
        <v>3572.974365234375</v>
      </c>
      <c r="S15" s="31">
        <v>2606.692138671875</v>
      </c>
      <c r="T15" s="31">
        <v>5467.72314453125</v>
      </c>
      <c r="U15" s="31">
        <v>4849.56396484375</v>
      </c>
      <c r="V15" s="31">
        <v>1716.0550537109375</v>
      </c>
      <c r="W15" s="31">
        <v>124.01638793945312</v>
      </c>
      <c r="X15" s="85">
        <v>79.921424865722656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16559.681716918945</v>
      </c>
      <c r="G16" s="17">
        <f t="shared" si="4"/>
        <v>9340.9322662353516</v>
      </c>
      <c r="H16" s="267">
        <f t="shared" si="2"/>
        <v>7218.7494506835937</v>
      </c>
      <c r="I16" s="18">
        <v>1921.6790771484375</v>
      </c>
      <c r="J16" s="31">
        <v>453.2357177734375</v>
      </c>
      <c r="K16" s="31">
        <v>1737.7855224609375</v>
      </c>
      <c r="L16" s="31">
        <v>2985.83935546875</v>
      </c>
      <c r="M16" s="31">
        <v>1144.794921875</v>
      </c>
      <c r="N16" s="31">
        <v>597.81353759765625</v>
      </c>
      <c r="O16" s="31">
        <v>347.896484375</v>
      </c>
      <c r="P16" s="85">
        <v>151.88764953613281</v>
      </c>
      <c r="Q16" s="32">
        <v>1578.7249755859375</v>
      </c>
      <c r="R16" s="31">
        <v>354.63113403320312</v>
      </c>
      <c r="S16" s="31">
        <v>2202.373046875</v>
      </c>
      <c r="T16" s="31">
        <v>1439.2852783203125</v>
      </c>
      <c r="U16" s="31">
        <v>847.13177490234375</v>
      </c>
      <c r="V16" s="31">
        <v>413.39028930664062</v>
      </c>
      <c r="W16" s="31">
        <v>232.01072692871094</v>
      </c>
      <c r="X16" s="85">
        <v>151.20222473144531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51193.830795288086</v>
      </c>
      <c r="G17" s="17">
        <f t="shared" si="4"/>
        <v>23658.41911315918</v>
      </c>
      <c r="H17" s="267">
        <f t="shared" si="2"/>
        <v>27535.411682128906</v>
      </c>
      <c r="I17" s="18">
        <v>303.3096923828125</v>
      </c>
      <c r="J17" s="31">
        <v>0</v>
      </c>
      <c r="K17" s="31">
        <v>11135.611328125</v>
      </c>
      <c r="L17" s="31">
        <v>6563.61181640625</v>
      </c>
      <c r="M17" s="31">
        <v>3231.28076171875</v>
      </c>
      <c r="N17" s="31">
        <v>1767.513916015625</v>
      </c>
      <c r="O17" s="31">
        <v>581.24493408203125</v>
      </c>
      <c r="P17" s="85">
        <v>75.846664428710938</v>
      </c>
      <c r="Q17" s="32">
        <v>142.23304748535156</v>
      </c>
      <c r="R17" s="31">
        <v>669.3980712890625</v>
      </c>
      <c r="S17" s="31">
        <v>8720.4375</v>
      </c>
      <c r="T17" s="31">
        <v>10084.4072265625</v>
      </c>
      <c r="U17" s="31">
        <v>4385.19140625</v>
      </c>
      <c r="V17" s="31">
        <v>2695.880859375</v>
      </c>
      <c r="W17" s="31">
        <v>690.8236083984375</v>
      </c>
      <c r="X17" s="85">
        <v>147.03996276855469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51729.103296279907</v>
      </c>
      <c r="G18" s="17">
        <f>SUM(I18:P18)</f>
        <v>26634.65013885498</v>
      </c>
      <c r="H18" s="267">
        <f t="shared" si="2"/>
        <v>25094.453157424927</v>
      </c>
      <c r="I18" s="18">
        <v>5514.79248046875</v>
      </c>
      <c r="J18" s="31">
        <v>7541.166015625</v>
      </c>
      <c r="K18" s="31">
        <v>6620.75439453125</v>
      </c>
      <c r="L18" s="31">
        <v>3205.4697265625</v>
      </c>
      <c r="M18" s="31">
        <v>2543.177734375</v>
      </c>
      <c r="N18" s="31">
        <v>956.929931640625</v>
      </c>
      <c r="O18" s="31">
        <v>203.669189453125</v>
      </c>
      <c r="P18" s="85">
        <v>48.690666198730469</v>
      </c>
      <c r="Q18" s="32">
        <v>2743.225830078125</v>
      </c>
      <c r="R18" s="31">
        <v>2320.592041015625</v>
      </c>
      <c r="S18" s="31">
        <v>12628.2294921875</v>
      </c>
      <c r="T18" s="31">
        <v>5745.55029296875</v>
      </c>
      <c r="U18" s="31">
        <v>902.06298828125</v>
      </c>
      <c r="V18" s="31">
        <v>557.54571533203125</v>
      </c>
      <c r="W18" s="31">
        <v>173.86283874511719</v>
      </c>
      <c r="X18" s="85">
        <v>23.38395881652832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348746.85412597656</v>
      </c>
      <c r="G19" s="17">
        <f t="shared" si="4"/>
        <v>179641.59020996094</v>
      </c>
      <c r="H19" s="267">
        <f t="shared" si="2"/>
        <v>169105.26391601563</v>
      </c>
      <c r="I19" s="18">
        <v>5192.439453125</v>
      </c>
      <c r="J19" s="31">
        <v>52276.0859375</v>
      </c>
      <c r="K19" s="31">
        <v>29353.58984375</v>
      </c>
      <c r="L19" s="31">
        <v>54181.23828125</v>
      </c>
      <c r="M19" s="31">
        <v>17121.185546875</v>
      </c>
      <c r="N19" s="31">
        <v>13420.5546875</v>
      </c>
      <c r="O19" s="31">
        <v>6550.90185546875</v>
      </c>
      <c r="P19" s="85">
        <v>1545.5946044921875</v>
      </c>
      <c r="Q19" s="32">
        <v>3267.61962890625</v>
      </c>
      <c r="R19" s="31">
        <v>78018.828125</v>
      </c>
      <c r="S19" s="31">
        <v>11741.2373046875</v>
      </c>
      <c r="T19" s="31">
        <v>27618.478515625</v>
      </c>
      <c r="U19" s="31">
        <v>14775.376953125</v>
      </c>
      <c r="V19" s="31">
        <v>22766.0625</v>
      </c>
      <c r="W19" s="31">
        <v>8062.0888671875</v>
      </c>
      <c r="X19" s="85">
        <v>2855.572021484375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4547.1162109375</v>
      </c>
      <c r="G20" s="17">
        <f t="shared" si="4"/>
        <v>0</v>
      </c>
      <c r="H20" s="267">
        <f t="shared" si="2"/>
        <v>4547.1162109375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4547.1162109375</v>
      </c>
      <c r="T20" s="31">
        <v>0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35336.4375</v>
      </c>
      <c r="G21" s="17">
        <f t="shared" si="4"/>
        <v>19568.94921875</v>
      </c>
      <c r="H21" s="267">
        <f t="shared" si="2"/>
        <v>15767.48828125</v>
      </c>
      <c r="I21" s="18">
        <v>19568.94921875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15767.48828125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311622.95361328125</v>
      </c>
      <c r="G22" s="17">
        <f t="shared" si="4"/>
        <v>116015.93139648437</v>
      </c>
      <c r="H22" s="267">
        <f t="shared" si="2"/>
        <v>195607.02221679687</v>
      </c>
      <c r="I22" s="18">
        <v>51782.234375</v>
      </c>
      <c r="J22" s="31">
        <v>0</v>
      </c>
      <c r="K22" s="31">
        <v>0</v>
      </c>
      <c r="L22" s="31">
        <v>50395.88671875</v>
      </c>
      <c r="M22" s="31">
        <v>6347.54150390625</v>
      </c>
      <c r="N22" s="31">
        <v>5053.04052734375</v>
      </c>
      <c r="O22" s="31">
        <v>2437.228271484375</v>
      </c>
      <c r="P22" s="85">
        <v>0</v>
      </c>
      <c r="Q22" s="32">
        <v>54729.41796875</v>
      </c>
      <c r="R22" s="31">
        <v>0</v>
      </c>
      <c r="S22" s="31">
        <v>95827.3671875</v>
      </c>
      <c r="T22" s="31">
        <v>0</v>
      </c>
      <c r="U22" s="31">
        <v>17660.5859375</v>
      </c>
      <c r="V22" s="31">
        <v>17390.927734375</v>
      </c>
      <c r="W22" s="31">
        <v>6337.57958984375</v>
      </c>
      <c r="X22" s="85">
        <v>3661.143798828125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86395.904663085938</v>
      </c>
      <c r="G23" s="17">
        <f>SUM(I23:P23)</f>
        <v>40162.967651367188</v>
      </c>
      <c r="H23" s="267">
        <f t="shared" si="2"/>
        <v>46232.93701171875</v>
      </c>
      <c r="I23" s="18">
        <v>1610.4365234375</v>
      </c>
      <c r="J23" s="31">
        <v>6518.97265625</v>
      </c>
      <c r="K23" s="31">
        <v>6554.35302734375</v>
      </c>
      <c r="L23" s="31">
        <v>7125.4169921875</v>
      </c>
      <c r="M23" s="31">
        <v>4993.771484375</v>
      </c>
      <c r="N23" s="31">
        <v>6165.8369140625</v>
      </c>
      <c r="O23" s="31">
        <v>5388.8154296875</v>
      </c>
      <c r="P23" s="85">
        <v>1805.3646240234375</v>
      </c>
      <c r="Q23" s="32">
        <v>1396.352783203125</v>
      </c>
      <c r="R23" s="31">
        <v>3350.74755859375</v>
      </c>
      <c r="S23" s="31">
        <v>6234.61279296875</v>
      </c>
      <c r="T23" s="31">
        <v>7267.37451171875</v>
      </c>
      <c r="U23" s="31">
        <v>5609.53125</v>
      </c>
      <c r="V23" s="31">
        <v>10476.7275390625</v>
      </c>
      <c r="W23" s="31">
        <v>9268.5859375</v>
      </c>
      <c r="X23" s="85">
        <v>2629.004638671875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4671108.5564351082</v>
      </c>
      <c r="G24" s="54">
        <f>SUM(I24:P24)</f>
        <v>2020838.1464834213</v>
      </c>
      <c r="H24" s="265">
        <f>SUM(Q24:X24)</f>
        <v>2650270.4099516869</v>
      </c>
      <c r="I24" s="55">
        <f>SUM(I25:I53)</f>
        <v>107740.4079208374</v>
      </c>
      <c r="J24" s="56">
        <f t="shared" ref="J24:X24" si="5">SUM(J25:J53)</f>
        <v>150304.17614746094</v>
      </c>
      <c r="K24" s="56">
        <f t="shared" si="5"/>
        <v>187737.6763420105</v>
      </c>
      <c r="L24" s="56">
        <f t="shared" si="5"/>
        <v>712752.93273162842</v>
      </c>
      <c r="M24" s="56">
        <f t="shared" si="5"/>
        <v>353216.96170806885</v>
      </c>
      <c r="N24" s="56">
        <f t="shared" si="5"/>
        <v>285502.90411758423</v>
      </c>
      <c r="O24" s="56">
        <f t="shared" si="5"/>
        <v>198641.45305252075</v>
      </c>
      <c r="P24" s="275">
        <f t="shared" si="5"/>
        <v>24941.634463310242</v>
      </c>
      <c r="Q24" s="55">
        <f t="shared" si="5"/>
        <v>50756.369285583496</v>
      </c>
      <c r="R24" s="56">
        <f t="shared" si="5"/>
        <v>179049.65816926956</v>
      </c>
      <c r="S24" s="56">
        <f>SUM(S25:S53)</f>
        <v>413696.81157302856</v>
      </c>
      <c r="T24" s="56">
        <f t="shared" si="5"/>
        <v>1117657.42552948</v>
      </c>
      <c r="U24" s="56">
        <f t="shared" si="5"/>
        <v>518039.7972984314</v>
      </c>
      <c r="V24" s="56">
        <f t="shared" si="5"/>
        <v>258504.8723487854</v>
      </c>
      <c r="W24" s="56">
        <f t="shared" si="5"/>
        <v>90787.911161422729</v>
      </c>
      <c r="X24" s="275">
        <f t="shared" si="5"/>
        <v>21777.56458568573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3203.5562748908997</v>
      </c>
      <c r="G26" s="17">
        <f>SUM(I26:P26)</f>
        <v>1290.4838523864746</v>
      </c>
      <c r="H26" s="267">
        <f t="shared" si="2"/>
        <v>1913.072422504425</v>
      </c>
      <c r="I26" s="32">
        <v>0</v>
      </c>
      <c r="J26" s="31">
        <v>0</v>
      </c>
      <c r="K26" s="31">
        <v>24.420108795166016</v>
      </c>
      <c r="L26" s="31">
        <v>289.11215209960938</v>
      </c>
      <c r="M26" s="31">
        <v>300.341796875</v>
      </c>
      <c r="N26" s="31">
        <v>440.21835327148437</v>
      </c>
      <c r="O26" s="31">
        <v>177.52197265625</v>
      </c>
      <c r="P26" s="85">
        <v>58.869468688964844</v>
      </c>
      <c r="Q26" s="32">
        <v>0</v>
      </c>
      <c r="R26" s="31">
        <v>5.619133472442627</v>
      </c>
      <c r="S26" s="31">
        <v>59.068500518798828</v>
      </c>
      <c r="T26" s="31">
        <v>379.1192626953125</v>
      </c>
      <c r="U26" s="31">
        <v>536.60205078125</v>
      </c>
      <c r="V26" s="31">
        <v>538.42926025390625</v>
      </c>
      <c r="W26" s="31">
        <v>340.44207763671875</v>
      </c>
      <c r="X26" s="85">
        <v>53.792137145996094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473.29240131378174</v>
      </c>
      <c r="G27" s="17">
        <f t="shared" ref="G27:G43" si="6">SUM(I27:P27)</f>
        <v>286.82419681549072</v>
      </c>
      <c r="H27" s="267">
        <f t="shared" si="2"/>
        <v>186.46820449829102</v>
      </c>
      <c r="I27" s="32">
        <v>0</v>
      </c>
      <c r="J27" s="31">
        <v>0</v>
      </c>
      <c r="K27" s="31">
        <v>15.334068298339844</v>
      </c>
      <c r="L27" s="31">
        <v>46.509384155273438</v>
      </c>
      <c r="M27" s="31">
        <v>55.991054534912109</v>
      </c>
      <c r="N27" s="31">
        <v>112.66112518310547</v>
      </c>
      <c r="O27" s="31">
        <v>47.611541748046875</v>
      </c>
      <c r="P27" s="85">
        <v>8.7170228958129883</v>
      </c>
      <c r="Q27" s="32">
        <v>0</v>
      </c>
      <c r="R27" s="31">
        <v>0</v>
      </c>
      <c r="S27" s="31">
        <v>0</v>
      </c>
      <c r="T27" s="31">
        <v>38.605766296386719</v>
      </c>
      <c r="U27" s="31">
        <v>21.614078521728516</v>
      </c>
      <c r="V27" s="31">
        <v>81.615043640136719</v>
      </c>
      <c r="W27" s="31">
        <v>32.771007537841797</v>
      </c>
      <c r="X27" s="85">
        <v>11.862308502197266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2964.9292488098145</v>
      </c>
      <c r="G28" s="17">
        <f t="shared" si="6"/>
        <v>591.18320083618164</v>
      </c>
      <c r="H28" s="267">
        <f t="shared" si="2"/>
        <v>2373.7460479736328</v>
      </c>
      <c r="I28" s="32">
        <v>0</v>
      </c>
      <c r="J28" s="31">
        <v>0</v>
      </c>
      <c r="K28" s="31">
        <v>36.47900390625</v>
      </c>
      <c r="L28" s="31">
        <v>116.19500732421875</v>
      </c>
      <c r="M28" s="31">
        <v>156.79208374023437</v>
      </c>
      <c r="N28" s="31">
        <v>156.68135070800781</v>
      </c>
      <c r="O28" s="31">
        <v>65.186233520507812</v>
      </c>
      <c r="P28" s="85">
        <v>59.849521636962891</v>
      </c>
      <c r="Q28" s="32">
        <v>0</v>
      </c>
      <c r="R28" s="31">
        <v>0</v>
      </c>
      <c r="S28" s="31">
        <v>139.54425048828125</v>
      </c>
      <c r="T28" s="31">
        <v>533.04083251953125</v>
      </c>
      <c r="U28" s="31">
        <v>305.73483276367187</v>
      </c>
      <c r="V28" s="31">
        <v>938.77978515625</v>
      </c>
      <c r="W28" s="31">
        <v>342.1680908203125</v>
      </c>
      <c r="X28" s="85">
        <v>114.47825622558594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480.00156021118164</v>
      </c>
      <c r="G29" s="17">
        <f t="shared" si="6"/>
        <v>250.70835876464844</v>
      </c>
      <c r="H29" s="267">
        <f t="shared" si="2"/>
        <v>229.2932014465332</v>
      </c>
      <c r="I29" s="32">
        <v>0</v>
      </c>
      <c r="J29" s="31">
        <v>0</v>
      </c>
      <c r="K29" s="31">
        <v>0</v>
      </c>
      <c r="L29" s="31">
        <v>67.192886352539062</v>
      </c>
      <c r="M29" s="31">
        <v>87.897819519042969</v>
      </c>
      <c r="N29" s="31">
        <v>40.918277740478516</v>
      </c>
      <c r="O29" s="31">
        <v>54.699375152587891</v>
      </c>
      <c r="P29" s="85">
        <v>0</v>
      </c>
      <c r="Q29" s="32">
        <v>0</v>
      </c>
      <c r="R29" s="31">
        <v>0</v>
      </c>
      <c r="S29" s="31">
        <v>17.922119140625</v>
      </c>
      <c r="T29" s="31">
        <v>66.317642211914063</v>
      </c>
      <c r="U29" s="31">
        <v>41.596580505371094</v>
      </c>
      <c r="V29" s="31">
        <v>65.424118041992188</v>
      </c>
      <c r="W29" s="31">
        <v>38.032741546630859</v>
      </c>
      <c r="X29" s="85">
        <v>0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623.4338846206665</v>
      </c>
      <c r="G30" s="17">
        <f t="shared" si="6"/>
        <v>284.92899513244629</v>
      </c>
      <c r="H30" s="267">
        <f t="shared" si="2"/>
        <v>338.50488948822021</v>
      </c>
      <c r="I30" s="32">
        <v>0</v>
      </c>
      <c r="J30" s="31">
        <v>0</v>
      </c>
      <c r="K30" s="31">
        <v>19.163856506347656</v>
      </c>
      <c r="L30" s="31">
        <v>51.240013122558594</v>
      </c>
      <c r="M30" s="31">
        <v>60.974292755126953</v>
      </c>
      <c r="N30" s="31">
        <v>70.753288269042969</v>
      </c>
      <c r="O30" s="31">
        <v>69.297813415527344</v>
      </c>
      <c r="P30" s="85">
        <v>13.499731063842773</v>
      </c>
      <c r="Q30" s="32">
        <v>0</v>
      </c>
      <c r="R30" s="31">
        <v>0</v>
      </c>
      <c r="S30" s="31">
        <v>0</v>
      </c>
      <c r="T30" s="31">
        <v>70.138275146484375</v>
      </c>
      <c r="U30" s="31">
        <v>128.20600891113281</v>
      </c>
      <c r="V30" s="31">
        <v>34.467494964599609</v>
      </c>
      <c r="W30" s="31">
        <v>93.666496276855469</v>
      </c>
      <c r="X30" s="85">
        <v>12.026614189147949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1216.7735176086426</v>
      </c>
      <c r="G31" s="17">
        <f t="shared" si="6"/>
        <v>0</v>
      </c>
      <c r="H31" s="267">
        <f t="shared" si="2"/>
        <v>1216.7735176086426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38.631088256835938</v>
      </c>
      <c r="T31" s="31">
        <v>335.4051513671875</v>
      </c>
      <c r="U31" s="31">
        <v>529.68365478515625</v>
      </c>
      <c r="V31" s="31">
        <v>174.61679077148437</v>
      </c>
      <c r="W31" s="31">
        <v>58.316654205322266</v>
      </c>
      <c r="X31" s="85">
        <v>80.12017822265625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1317.4023532867432</v>
      </c>
      <c r="G32" s="17">
        <f t="shared" si="6"/>
        <v>0</v>
      </c>
      <c r="H32" s="267">
        <f t="shared" si="2"/>
        <v>1317.4023532867432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323.86044311523437</v>
      </c>
      <c r="T32" s="31">
        <v>555.74517822265625</v>
      </c>
      <c r="U32" s="31">
        <v>263.60528564453125</v>
      </c>
      <c r="V32" s="31">
        <v>144.36795043945312</v>
      </c>
      <c r="W32" s="31">
        <v>29.823495864868164</v>
      </c>
      <c r="X32" s="85">
        <v>0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1584.9135551452637</v>
      </c>
      <c r="G33" s="17">
        <f t="shared" si="6"/>
        <v>649.28263092041016</v>
      </c>
      <c r="H33" s="267">
        <f>SUM(Q33:X33)</f>
        <v>935.63092422485352</v>
      </c>
      <c r="I33" s="32">
        <v>0</v>
      </c>
      <c r="J33" s="31">
        <v>42.043312072753906</v>
      </c>
      <c r="K33" s="31">
        <v>68.907859802246094</v>
      </c>
      <c r="L33" s="31">
        <v>164.34747314453125</v>
      </c>
      <c r="M33" s="31">
        <v>196.50149536132812</v>
      </c>
      <c r="N33" s="31">
        <v>134.7296142578125</v>
      </c>
      <c r="O33" s="31">
        <v>42.752876281738281</v>
      </c>
      <c r="P33" s="85">
        <v>0</v>
      </c>
      <c r="Q33" s="32">
        <v>0</v>
      </c>
      <c r="R33" s="31">
        <v>39.423267364501953</v>
      </c>
      <c r="S33" s="31">
        <v>100.69703674316406</v>
      </c>
      <c r="T33" s="31">
        <v>207.79066467285156</v>
      </c>
      <c r="U33" s="31">
        <v>167.01362609863281</v>
      </c>
      <c r="V33" s="31">
        <v>272.99807739257812</v>
      </c>
      <c r="W33" s="31">
        <v>147.708251953125</v>
      </c>
      <c r="X33" s="85">
        <v>0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4286.0812301635742</v>
      </c>
      <c r="G34" s="17">
        <f t="shared" si="6"/>
        <v>2214.9462242126465</v>
      </c>
      <c r="H34" s="267">
        <f t="shared" si="2"/>
        <v>2071.1350059509277</v>
      </c>
      <c r="I34" s="32">
        <v>121.74324798583984</v>
      </c>
      <c r="J34" s="31">
        <v>85.808006286621094</v>
      </c>
      <c r="K34" s="31">
        <v>173.24702453613281</v>
      </c>
      <c r="L34" s="31">
        <v>730.7119140625</v>
      </c>
      <c r="M34" s="31">
        <v>509.1361083984375</v>
      </c>
      <c r="N34" s="31">
        <v>328.72842407226562</v>
      </c>
      <c r="O34" s="31">
        <v>224.76409912109375</v>
      </c>
      <c r="P34" s="85">
        <v>40.807399749755859</v>
      </c>
      <c r="Q34" s="32">
        <v>0</v>
      </c>
      <c r="R34" s="31">
        <v>88.108123779296875</v>
      </c>
      <c r="S34" s="31">
        <v>122.42535400390625</v>
      </c>
      <c r="T34" s="31">
        <v>875.441650390625</v>
      </c>
      <c r="U34" s="31">
        <v>346.56674194335937</v>
      </c>
      <c r="V34" s="31">
        <v>246.4178466796875</v>
      </c>
      <c r="W34" s="31">
        <v>336.281494140625</v>
      </c>
      <c r="X34" s="85">
        <v>55.893795013427734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429702.19555664062</v>
      </c>
      <c r="G35" s="17">
        <f t="shared" si="6"/>
        <v>172824.86401367188</v>
      </c>
      <c r="H35" s="267">
        <f t="shared" si="2"/>
        <v>256877.33154296875</v>
      </c>
      <c r="I35" s="32">
        <v>15673.7890625</v>
      </c>
      <c r="J35" s="31">
        <v>31656.23046875</v>
      </c>
      <c r="K35" s="31">
        <v>5783.97900390625</v>
      </c>
      <c r="L35" s="31">
        <v>40945.4453125</v>
      </c>
      <c r="M35" s="31">
        <v>27113.890625</v>
      </c>
      <c r="N35" s="31">
        <v>35749.71875</v>
      </c>
      <c r="O35" s="31">
        <v>13286.2373046875</v>
      </c>
      <c r="P35" s="85">
        <v>2615.573486328125</v>
      </c>
      <c r="Q35" s="32">
        <v>14058.06640625</v>
      </c>
      <c r="R35" s="31">
        <v>43391.07421875</v>
      </c>
      <c r="S35" s="31">
        <v>23707.216796875</v>
      </c>
      <c r="T35" s="31">
        <v>83974.515625</v>
      </c>
      <c r="U35" s="31">
        <v>44548.26171875</v>
      </c>
      <c r="V35" s="31">
        <v>35513.77734375</v>
      </c>
      <c r="W35" s="31">
        <v>10281.6728515625</v>
      </c>
      <c r="X35" s="85">
        <v>1402.74658203125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138298.64262390137</v>
      </c>
      <c r="G37" s="17">
        <f t="shared" si="6"/>
        <v>71944.182418823242</v>
      </c>
      <c r="H37" s="267">
        <f t="shared" si="2"/>
        <v>66354.460205078125</v>
      </c>
      <c r="I37" s="32">
        <v>8791.0166015625</v>
      </c>
      <c r="J37" s="31">
        <v>0</v>
      </c>
      <c r="K37" s="31">
        <v>20136.138671875</v>
      </c>
      <c r="L37" s="31">
        <v>27285.439453125</v>
      </c>
      <c r="M37" s="31">
        <v>9206.4609375</v>
      </c>
      <c r="N37" s="31">
        <v>3867.5556640625</v>
      </c>
      <c r="O37" s="31">
        <v>2416.2958984375</v>
      </c>
      <c r="P37" s="85">
        <v>241.27519226074219</v>
      </c>
      <c r="Q37" s="32">
        <v>8882.1142578125</v>
      </c>
      <c r="R37" s="31">
        <v>8199.939453125</v>
      </c>
      <c r="S37" s="31">
        <v>23083.890625</v>
      </c>
      <c r="T37" s="31">
        <v>18990.61328125</v>
      </c>
      <c r="U37" s="31">
        <v>5195.0576171875</v>
      </c>
      <c r="V37" s="31">
        <v>0</v>
      </c>
      <c r="W37" s="31">
        <v>2002.844970703125</v>
      </c>
      <c r="X37" s="85">
        <v>0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1170565.7446289062</v>
      </c>
      <c r="G38" s="17">
        <f t="shared" si="6"/>
        <v>449455.64306640625</v>
      </c>
      <c r="H38" s="267">
        <f t="shared" si="2"/>
        <v>721110.1015625</v>
      </c>
      <c r="I38" s="32">
        <v>55514.1953125</v>
      </c>
      <c r="J38" s="31">
        <v>67153.5390625</v>
      </c>
      <c r="K38" s="31">
        <v>56088.98046875</v>
      </c>
      <c r="L38" s="31">
        <v>193692.84375</v>
      </c>
      <c r="M38" s="31">
        <v>49186.84765625</v>
      </c>
      <c r="N38" s="31">
        <v>22410.81640625</v>
      </c>
      <c r="O38" s="31">
        <v>4353.6484375</v>
      </c>
      <c r="P38" s="85">
        <v>1054.77197265625</v>
      </c>
      <c r="Q38" s="32">
        <v>14461.2490234375</v>
      </c>
      <c r="R38" s="31">
        <v>69644.9921875</v>
      </c>
      <c r="S38" s="31">
        <v>80480.6875</v>
      </c>
      <c r="T38" s="31">
        <v>370318.84375</v>
      </c>
      <c r="U38" s="31">
        <v>127692.515625</v>
      </c>
      <c r="V38" s="31">
        <v>52003.69140625</v>
      </c>
      <c r="W38" s="31">
        <v>6508.1220703125</v>
      </c>
      <c r="X38" s="85">
        <v>0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1120771.4453125</v>
      </c>
      <c r="G39" s="17">
        <f t="shared" si="6"/>
        <v>441532.7734375</v>
      </c>
      <c r="H39" s="267">
        <f t="shared" si="2"/>
        <v>679238.671875</v>
      </c>
      <c r="I39" s="32">
        <v>0</v>
      </c>
      <c r="J39" s="31">
        <v>0</v>
      </c>
      <c r="K39" s="31">
        <v>0</v>
      </c>
      <c r="L39" s="31">
        <v>222629.359375</v>
      </c>
      <c r="M39" s="31">
        <v>124157.7421875</v>
      </c>
      <c r="N39" s="31">
        <v>0</v>
      </c>
      <c r="O39" s="31">
        <v>94745.671875</v>
      </c>
      <c r="P39" s="85">
        <v>0</v>
      </c>
      <c r="Q39" s="32">
        <v>0</v>
      </c>
      <c r="R39" s="31">
        <v>0</v>
      </c>
      <c r="S39" s="31">
        <v>184694.96875</v>
      </c>
      <c r="T39" s="31">
        <v>313809.1875</v>
      </c>
      <c r="U39" s="31">
        <v>180734.515625</v>
      </c>
      <c r="V39" s="31">
        <v>0</v>
      </c>
      <c r="W39" s="31">
        <v>0</v>
      </c>
      <c r="X39" s="85">
        <v>0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141393.14111328125</v>
      </c>
      <c r="G40" s="17">
        <f t="shared" si="6"/>
        <v>79970.380859375</v>
      </c>
      <c r="H40" s="267">
        <f t="shared" si="2"/>
        <v>61422.76025390625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53569.37109375</v>
      </c>
      <c r="O40" s="31">
        <v>19202.8203125</v>
      </c>
      <c r="P40" s="85">
        <v>7198.189453125</v>
      </c>
      <c r="Q40" s="32">
        <v>0</v>
      </c>
      <c r="R40" s="31">
        <v>0</v>
      </c>
      <c r="S40" s="31">
        <v>0</v>
      </c>
      <c r="T40" s="31">
        <v>0</v>
      </c>
      <c r="U40" s="31">
        <v>0</v>
      </c>
      <c r="V40" s="31">
        <v>39676.36328125</v>
      </c>
      <c r="W40" s="31">
        <v>13877.4833984375</v>
      </c>
      <c r="X40" s="85">
        <v>7868.91357421875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984.44019317626953</v>
      </c>
      <c r="G42" s="17">
        <f t="shared" si="6"/>
        <v>521.60639190673828</v>
      </c>
      <c r="H42" s="267">
        <f t="shared" si="2"/>
        <v>462.83380126953125</v>
      </c>
      <c r="I42" s="32">
        <v>0</v>
      </c>
      <c r="J42" s="31">
        <v>0</v>
      </c>
      <c r="K42" s="31">
        <v>498.90280151367187</v>
      </c>
      <c r="L42" s="31">
        <v>0</v>
      </c>
      <c r="M42" s="31">
        <v>0</v>
      </c>
      <c r="N42" s="31">
        <v>0</v>
      </c>
      <c r="O42" s="31">
        <v>22.703590393066406</v>
      </c>
      <c r="P42" s="85">
        <v>0</v>
      </c>
      <c r="Q42" s="32">
        <v>0</v>
      </c>
      <c r="R42" s="31">
        <v>0</v>
      </c>
      <c r="S42" s="31">
        <v>0</v>
      </c>
      <c r="T42" s="31">
        <v>462.83380126953125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65999.037536621094</v>
      </c>
      <c r="G43" s="17">
        <f t="shared" si="6"/>
        <v>32845.236694335938</v>
      </c>
      <c r="H43" s="267">
        <f t="shared" si="2"/>
        <v>33153.800842285156</v>
      </c>
      <c r="I43" s="32">
        <v>0</v>
      </c>
      <c r="J43" s="31">
        <v>0</v>
      </c>
      <c r="K43" s="31">
        <v>1127.5577392578125</v>
      </c>
      <c r="L43" s="31">
        <v>5345</v>
      </c>
      <c r="M43" s="31">
        <v>7614.98828125</v>
      </c>
      <c r="N43" s="31">
        <v>11636.5849609375</v>
      </c>
      <c r="O43" s="31">
        <v>5605.1640625</v>
      </c>
      <c r="P43" s="85">
        <v>1515.941650390625</v>
      </c>
      <c r="Q43" s="32">
        <v>0</v>
      </c>
      <c r="R43" s="31">
        <v>0</v>
      </c>
      <c r="S43" s="31">
        <v>951.17022705078125</v>
      </c>
      <c r="T43" s="31">
        <v>7473.0634765625</v>
      </c>
      <c r="U43" s="31">
        <v>4823.23876953125</v>
      </c>
      <c r="V43" s="31">
        <v>10983.2587890625</v>
      </c>
      <c r="W43" s="31">
        <v>6335.607421875</v>
      </c>
      <c r="X43" s="85">
        <v>2587.462158203125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166787.38430023193</v>
      </c>
      <c r="G44" s="17">
        <f t="shared" si="4"/>
        <v>77411.145263671875</v>
      </c>
      <c r="H44" s="267">
        <f t="shared" si="2"/>
        <v>89376.239036560059</v>
      </c>
      <c r="I44" s="32">
        <v>0</v>
      </c>
      <c r="J44" s="31">
        <v>2485.960693359375</v>
      </c>
      <c r="K44" s="31">
        <v>3206.5703125</v>
      </c>
      <c r="L44" s="31">
        <v>18440.38671875</v>
      </c>
      <c r="M44" s="31">
        <v>14069.087890625</v>
      </c>
      <c r="N44" s="31">
        <v>21550.0703125</v>
      </c>
      <c r="O44" s="31">
        <v>14346.8681640625</v>
      </c>
      <c r="P44" s="85">
        <v>3312.201171875</v>
      </c>
      <c r="Q44" s="32">
        <v>96.649436950683594</v>
      </c>
      <c r="R44" s="31">
        <v>1248.600830078125</v>
      </c>
      <c r="S44" s="31">
        <v>3184.38037109375</v>
      </c>
      <c r="T44" s="31">
        <v>17913.6875</v>
      </c>
      <c r="U44" s="31">
        <v>19446.87890625</v>
      </c>
      <c r="V44" s="31">
        <v>27960.796875</v>
      </c>
      <c r="W44" s="31">
        <v>15579.3671875</v>
      </c>
      <c r="X44" s="85">
        <v>3945.8779296875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709875.62158203125</v>
      </c>
      <c r="G45" s="17">
        <f t="shared" si="4"/>
        <v>391863.02880859375</v>
      </c>
      <c r="H45" s="267">
        <f t="shared" si="2"/>
        <v>318012.5927734375</v>
      </c>
      <c r="I45" s="32">
        <v>14172.4892578125</v>
      </c>
      <c r="J45" s="31">
        <v>32538.9140625</v>
      </c>
      <c r="K45" s="31">
        <v>26966.033203125</v>
      </c>
      <c r="L45" s="31">
        <v>97233.6328125</v>
      </c>
      <c r="M45" s="31">
        <v>91073.3203125</v>
      </c>
      <c r="N45" s="31">
        <v>89439.2265625</v>
      </c>
      <c r="O45" s="31">
        <v>34254.55859375</v>
      </c>
      <c r="P45" s="85">
        <v>6184.85400390625</v>
      </c>
      <c r="Q45" s="32">
        <v>5012.28369140625</v>
      </c>
      <c r="R45" s="31">
        <v>13904.7080078125</v>
      </c>
      <c r="S45" s="31">
        <v>0</v>
      </c>
      <c r="T45" s="31">
        <v>108083.3984375</v>
      </c>
      <c r="U45" s="31">
        <v>80206.453125</v>
      </c>
      <c r="V45" s="31">
        <v>76170.8828125</v>
      </c>
      <c r="W45" s="31">
        <v>30006.51953125</v>
      </c>
      <c r="X45" s="85">
        <v>4628.34716796875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15750.994621276855</v>
      </c>
      <c r="G47" s="17">
        <f t="shared" si="4"/>
        <v>2626.6635055541992</v>
      </c>
      <c r="H47" s="267">
        <f t="shared" si="2"/>
        <v>13124.331115722656</v>
      </c>
      <c r="I47" s="32">
        <v>0</v>
      </c>
      <c r="J47" s="31">
        <v>0</v>
      </c>
      <c r="K47" s="31">
        <v>359.66900634765625</v>
      </c>
      <c r="L47" s="31">
        <v>1145.0819091796875</v>
      </c>
      <c r="M47" s="31">
        <v>369.87515258789062</v>
      </c>
      <c r="N47" s="31">
        <v>677.76507568359375</v>
      </c>
      <c r="O47" s="31">
        <v>74.272361755371094</v>
      </c>
      <c r="P47" s="85">
        <v>0</v>
      </c>
      <c r="Q47" s="32">
        <v>0</v>
      </c>
      <c r="R47" s="31">
        <v>0</v>
      </c>
      <c r="S47" s="31">
        <v>3638.681884765625</v>
      </c>
      <c r="T47" s="31">
        <v>4170.47998046875</v>
      </c>
      <c r="U47" s="31">
        <v>4351.09130859375</v>
      </c>
      <c r="V47" s="31">
        <v>599.7518310546875</v>
      </c>
      <c r="W47" s="31">
        <v>192.0262451171875</v>
      </c>
      <c r="X47" s="85">
        <v>172.29986572265625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165126.84622192383</v>
      </c>
      <c r="G48" s="17">
        <f t="shared" si="4"/>
        <v>133720.6997833252</v>
      </c>
      <c r="H48" s="267">
        <f t="shared" si="2"/>
        <v>31406.146438598633</v>
      </c>
      <c r="I48" s="32">
        <v>5812.96142578125</v>
      </c>
      <c r="J48" s="31">
        <v>3334.25537109375</v>
      </c>
      <c r="K48" s="31">
        <v>39303.1875</v>
      </c>
      <c r="L48" s="31">
        <v>58860.60546875</v>
      </c>
      <c r="M48" s="31">
        <v>17388.4765625</v>
      </c>
      <c r="N48" s="31">
        <v>6355.876953125</v>
      </c>
      <c r="O48" s="31">
        <v>2418.319580078125</v>
      </c>
      <c r="P48" s="85">
        <v>247.01692199707031</v>
      </c>
      <c r="Q48" s="32">
        <v>2289.39892578125</v>
      </c>
      <c r="R48" s="31">
        <v>131.98915100097656</v>
      </c>
      <c r="S48" s="31">
        <v>5953.52685546875</v>
      </c>
      <c r="T48" s="31">
        <v>14676.5712890625</v>
      </c>
      <c r="U48" s="31">
        <v>5152.06103515625</v>
      </c>
      <c r="V48" s="31">
        <v>1991.509033203125</v>
      </c>
      <c r="W48" s="31">
        <v>831.4658203125</v>
      </c>
      <c r="X48" s="85">
        <v>379.62432861328125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19186.379859924316</v>
      </c>
      <c r="G49" s="17">
        <f t="shared" si="4"/>
        <v>11570.084434509277</v>
      </c>
      <c r="H49" s="267">
        <f t="shared" si="2"/>
        <v>7616.2954254150391</v>
      </c>
      <c r="I49" s="32">
        <v>948.3072509765625</v>
      </c>
      <c r="J49" s="31">
        <v>1121.1099853515625</v>
      </c>
      <c r="K49" s="31">
        <v>2221.792236328125</v>
      </c>
      <c r="L49" s="31">
        <v>3980.8388671875</v>
      </c>
      <c r="M49" s="31">
        <v>1349.316162109375</v>
      </c>
      <c r="N49" s="31">
        <v>1208.0853271484375</v>
      </c>
      <c r="O49" s="31">
        <v>667.40625</v>
      </c>
      <c r="P49" s="85">
        <v>73.228355407714844</v>
      </c>
      <c r="Q49" s="32">
        <v>328.6148681640625</v>
      </c>
      <c r="R49" s="31">
        <v>0</v>
      </c>
      <c r="S49" s="31">
        <v>1824.1544189453125</v>
      </c>
      <c r="T49" s="31">
        <v>3101.94873046875</v>
      </c>
      <c r="U49" s="31">
        <v>1277.9088134765625</v>
      </c>
      <c r="V49" s="31">
        <v>742.10595703125</v>
      </c>
      <c r="W49" s="31">
        <v>230.90943908691406</v>
      </c>
      <c r="X49" s="85">
        <v>110.6531982421875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96153.600708007813</v>
      </c>
      <c r="G51" s="17">
        <f t="shared" si="4"/>
        <v>53776.41796875</v>
      </c>
      <c r="H51" s="267">
        <f t="shared" si="2"/>
        <v>42377.182739257813</v>
      </c>
      <c r="I51" s="32">
        <v>0</v>
      </c>
      <c r="J51" s="31">
        <v>517.289794921875</v>
      </c>
      <c r="K51" s="31">
        <v>5882.56494140625</v>
      </c>
      <c r="L51" s="31">
        <v>17981.509765625</v>
      </c>
      <c r="M51" s="31">
        <v>10319.3212890625</v>
      </c>
      <c r="N51" s="31">
        <v>12566.16015625</v>
      </c>
      <c r="O51" s="31">
        <v>4645.98486328125</v>
      </c>
      <c r="P51" s="85">
        <v>1863.587158203125</v>
      </c>
      <c r="Q51" s="32">
        <v>0</v>
      </c>
      <c r="R51" s="31">
        <v>568.75457763671875</v>
      </c>
      <c r="S51" s="31">
        <v>6401.2880859375</v>
      </c>
      <c r="T51" s="31">
        <v>17804.263671875</v>
      </c>
      <c r="U51" s="31">
        <v>5610.72705078125</v>
      </c>
      <c r="V51" s="31">
        <v>8458.2138671875</v>
      </c>
      <c r="W51" s="31">
        <v>3180.468994140625</v>
      </c>
      <c r="X51" s="85">
        <v>353.46649169921875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263609.53799438477</v>
      </c>
      <c r="G52" s="17">
        <f t="shared" si="4"/>
        <v>48170.158569335938</v>
      </c>
      <c r="H52" s="267">
        <f>SUM(Q52:X52)</f>
        <v>215439.37942504883</v>
      </c>
      <c r="I52" s="32">
        <v>0</v>
      </c>
      <c r="J52" s="31">
        <v>0</v>
      </c>
      <c r="K52" s="31">
        <v>5487.78173828125</v>
      </c>
      <c r="L52" s="31">
        <v>23747.48046875</v>
      </c>
      <c r="M52" s="31">
        <v>0</v>
      </c>
      <c r="N52" s="31">
        <v>16561.9765625</v>
      </c>
      <c r="O52" s="31">
        <v>1919.6678466796875</v>
      </c>
      <c r="P52" s="85">
        <v>453.251953125</v>
      </c>
      <c r="Q52" s="32">
        <v>0</v>
      </c>
      <c r="R52" s="31">
        <v>0</v>
      </c>
      <c r="S52" s="31">
        <v>51662.1796875</v>
      </c>
      <c r="T52" s="31">
        <v>124867.1171875</v>
      </c>
      <c r="U52" s="31">
        <v>36660.46484375</v>
      </c>
      <c r="V52" s="31">
        <v>1907.40478515625</v>
      </c>
      <c r="W52" s="31">
        <v>342.21292114257812</v>
      </c>
      <c r="X52" s="85">
        <v>0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150753.16015625</v>
      </c>
      <c r="G53" s="17">
        <f>SUM(I53:P53)</f>
        <v>47036.90380859375</v>
      </c>
      <c r="H53" s="267">
        <f>SUM(Q53:X53)</f>
        <v>103716.25634765625</v>
      </c>
      <c r="I53" s="32">
        <v>6705.90576171875</v>
      </c>
      <c r="J53" s="31">
        <v>11369.025390625</v>
      </c>
      <c r="K53" s="31">
        <v>20336.966796875</v>
      </c>
      <c r="L53" s="31">
        <v>0</v>
      </c>
      <c r="M53" s="31">
        <v>0</v>
      </c>
      <c r="N53" s="31">
        <v>8625.005859375</v>
      </c>
      <c r="O53" s="31">
        <v>0</v>
      </c>
      <c r="P53" s="85">
        <v>0</v>
      </c>
      <c r="Q53" s="32">
        <v>5627.99267578125</v>
      </c>
      <c r="R53" s="31">
        <v>41826.44921875</v>
      </c>
      <c r="S53" s="31">
        <v>27312.517578125</v>
      </c>
      <c r="T53" s="31">
        <v>28949.296875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573121.97875404358</v>
      </c>
      <c r="G54" s="54">
        <f>SUM(G55:G61)</f>
        <v>337165.21976852417</v>
      </c>
      <c r="H54" s="265">
        <f>SUM(H55:H61)</f>
        <v>235956.75898551941</v>
      </c>
      <c r="I54" s="55">
        <f>SUM(I55:I61)</f>
        <v>6140.2246131896973</v>
      </c>
      <c r="J54" s="56">
        <f t="shared" ref="J54:X54" si="7">SUM(J55:J61)</f>
        <v>13660.536598205566</v>
      </c>
      <c r="K54" s="56">
        <f t="shared" si="7"/>
        <v>53334.645538330078</v>
      </c>
      <c r="L54" s="56">
        <f t="shared" si="7"/>
        <v>130971.82141113281</v>
      </c>
      <c r="M54" s="56">
        <f>SUM(M55:M61)</f>
        <v>56640.727294921875</v>
      </c>
      <c r="N54" s="56">
        <f t="shared" si="7"/>
        <v>49157.245452880859</v>
      </c>
      <c r="O54" s="56">
        <f t="shared" si="7"/>
        <v>21606.412353515625</v>
      </c>
      <c r="P54" s="275">
        <f>SUM(P55:P61)</f>
        <v>5653.6065063476562</v>
      </c>
      <c r="Q54" s="55">
        <f t="shared" si="7"/>
        <v>4908.6574611663818</v>
      </c>
      <c r="R54" s="56">
        <f t="shared" si="7"/>
        <v>10098.030570983887</v>
      </c>
      <c r="S54" s="56">
        <f t="shared" si="7"/>
        <v>26519.6533203125</v>
      </c>
      <c r="T54" s="56">
        <f t="shared" si="7"/>
        <v>99807.769409179688</v>
      </c>
      <c r="U54" s="56">
        <f t="shared" si="7"/>
        <v>28922.771881103516</v>
      </c>
      <c r="V54" s="56">
        <f t="shared" si="7"/>
        <v>36168.218109130859</v>
      </c>
      <c r="W54" s="56">
        <f t="shared" si="7"/>
        <v>22085.599334716797</v>
      </c>
      <c r="X54" s="275">
        <f t="shared" si="7"/>
        <v>7446.0588989257812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141283.16863250732</v>
      </c>
      <c r="G55" s="17">
        <f t="shared" si="4"/>
        <v>98025.096118927002</v>
      </c>
      <c r="H55" s="267">
        <f t="shared" si="2"/>
        <v>43258.072513580322</v>
      </c>
      <c r="I55" s="277">
        <v>42.633350372314453</v>
      </c>
      <c r="J55" s="33">
        <v>2148.3408203125</v>
      </c>
      <c r="K55" s="33">
        <v>12670.4638671875</v>
      </c>
      <c r="L55" s="33">
        <v>44960.53125</v>
      </c>
      <c r="M55" s="33">
        <v>17889.984375</v>
      </c>
      <c r="N55" s="33">
        <v>14839.59765625</v>
      </c>
      <c r="O55" s="33">
        <v>4544.73974609375</v>
      </c>
      <c r="P55" s="85">
        <v>928.8050537109375</v>
      </c>
      <c r="Q55" s="277">
        <v>32.625736236572266</v>
      </c>
      <c r="R55" s="33">
        <v>982.16168212890625</v>
      </c>
      <c r="S55" s="33">
        <v>3976.468505859375</v>
      </c>
      <c r="T55" s="33">
        <v>19961.58203125</v>
      </c>
      <c r="U55" s="33">
        <v>10121.689453125</v>
      </c>
      <c r="V55" s="33">
        <v>4074.531494140625</v>
      </c>
      <c r="W55" s="33">
        <v>3549.29736328125</v>
      </c>
      <c r="X55" s="280">
        <v>559.71624755859375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214434.45111083984</v>
      </c>
      <c r="G56" s="17">
        <f t="shared" si="4"/>
        <v>109966.61572265625</v>
      </c>
      <c r="H56" s="267">
        <f t="shared" si="2"/>
        <v>104467.83538818359</v>
      </c>
      <c r="I56" s="277">
        <v>1401.415771484375</v>
      </c>
      <c r="J56" s="33">
        <v>2330.179443359375</v>
      </c>
      <c r="K56" s="33">
        <v>15391.4248046875</v>
      </c>
      <c r="L56" s="33">
        <v>32234.173828125</v>
      </c>
      <c r="M56" s="33">
        <v>22472.24609375</v>
      </c>
      <c r="N56" s="33">
        <v>22339.068359375</v>
      </c>
      <c r="O56" s="33">
        <v>10840.1640625</v>
      </c>
      <c r="P56" s="85">
        <v>2957.943359375</v>
      </c>
      <c r="Q56" s="277">
        <v>658.71356201171875</v>
      </c>
      <c r="R56" s="33">
        <v>3122.047607421875</v>
      </c>
      <c r="S56" s="33">
        <v>11553.2998046875</v>
      </c>
      <c r="T56" s="33">
        <v>38435.48046875</v>
      </c>
      <c r="U56" s="33">
        <v>8232.4375</v>
      </c>
      <c r="V56" s="33">
        <v>22511.94921875</v>
      </c>
      <c r="W56" s="33">
        <v>13676.02734375</v>
      </c>
      <c r="X56" s="280">
        <v>6277.8798828125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2458.9835720062256</v>
      </c>
      <c r="G57" s="17">
        <f t="shared" si="4"/>
        <v>1505.9814987182617</v>
      </c>
      <c r="H57" s="267">
        <f t="shared" si="2"/>
        <v>953.00207328796387</v>
      </c>
      <c r="I57" s="277">
        <v>10.6314697265625</v>
      </c>
      <c r="J57" s="33">
        <v>114.53768157958984</v>
      </c>
      <c r="K57" s="33">
        <v>420.92044067382812</v>
      </c>
      <c r="L57" s="33">
        <v>415.5865478515625</v>
      </c>
      <c r="M57" s="33">
        <v>216.55538940429687</v>
      </c>
      <c r="N57" s="33">
        <v>283.34552001953125</v>
      </c>
      <c r="O57" s="33">
        <v>44.404449462890625</v>
      </c>
      <c r="P57" s="85">
        <v>0</v>
      </c>
      <c r="Q57" s="277">
        <v>15.464616775512695</v>
      </c>
      <c r="R57" s="33">
        <v>53.718029022216797</v>
      </c>
      <c r="S57" s="33">
        <v>0</v>
      </c>
      <c r="T57" s="33">
        <v>615.8570556640625</v>
      </c>
      <c r="U57" s="33">
        <v>96.314422607421875</v>
      </c>
      <c r="V57" s="33">
        <v>102.93301391601562</v>
      </c>
      <c r="W57" s="33">
        <v>68.714935302734375</v>
      </c>
      <c r="X57" s="280">
        <v>0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86195.472717285156</v>
      </c>
      <c r="G58" s="17">
        <f t="shared" si="4"/>
        <v>48064.487976074219</v>
      </c>
      <c r="H58" s="267">
        <f t="shared" si="2"/>
        <v>38130.984741210938</v>
      </c>
      <c r="I58" s="277">
        <v>3652.597900390625</v>
      </c>
      <c r="J58" s="33">
        <v>6405.92333984375</v>
      </c>
      <c r="K58" s="33">
        <v>8489.400390625</v>
      </c>
      <c r="L58" s="33">
        <v>17489.96875</v>
      </c>
      <c r="M58" s="33">
        <v>5436.43212890625</v>
      </c>
      <c r="N58" s="33">
        <v>3392.294677734375</v>
      </c>
      <c r="O58" s="33">
        <v>2733.721435546875</v>
      </c>
      <c r="P58" s="85">
        <v>464.14935302734375</v>
      </c>
      <c r="Q58" s="277">
        <v>3544.9287109375</v>
      </c>
      <c r="R58" s="33">
        <v>2622.837158203125</v>
      </c>
      <c r="S58" s="33">
        <v>5553.3779296875</v>
      </c>
      <c r="T58" s="33">
        <v>18944.51171875</v>
      </c>
      <c r="U58" s="33">
        <v>1869.8668212890625</v>
      </c>
      <c r="V58" s="33">
        <v>5595.46240234375</v>
      </c>
      <c r="W58" s="33">
        <v>0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14306.485195159912</v>
      </c>
      <c r="G59" s="17">
        <f t="shared" si="4"/>
        <v>7855.8760833740234</v>
      </c>
      <c r="H59" s="267">
        <f t="shared" si="2"/>
        <v>6450.6091117858887</v>
      </c>
      <c r="I59" s="277">
        <v>0</v>
      </c>
      <c r="J59" s="33">
        <v>65.241592407226563</v>
      </c>
      <c r="K59" s="33">
        <v>1201.1455078125</v>
      </c>
      <c r="L59" s="33">
        <v>3294.225830078125</v>
      </c>
      <c r="M59" s="33">
        <v>1493.992919921875</v>
      </c>
      <c r="N59" s="33">
        <v>1201.6146240234375</v>
      </c>
      <c r="O59" s="33">
        <v>338.44589233398437</v>
      </c>
      <c r="P59" s="85">
        <v>261.209716796875</v>
      </c>
      <c r="Q59" s="277">
        <v>0</v>
      </c>
      <c r="R59" s="33">
        <v>57.215679168701172</v>
      </c>
      <c r="S59" s="33">
        <v>1178.986083984375</v>
      </c>
      <c r="T59" s="33">
        <v>3416.208251953125</v>
      </c>
      <c r="U59" s="33">
        <v>730.79962158203125</v>
      </c>
      <c r="V59" s="33">
        <v>735.32415771484375</v>
      </c>
      <c r="W59" s="33">
        <v>332.0753173828125</v>
      </c>
      <c r="X59" s="280">
        <v>0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16243.065841674805</v>
      </c>
      <c r="G60" s="17">
        <f t="shared" si="4"/>
        <v>5845.0767364501953</v>
      </c>
      <c r="H60" s="267">
        <f t="shared" si="2"/>
        <v>10397.989105224609</v>
      </c>
      <c r="I60" s="277">
        <v>213.33509826660156</v>
      </c>
      <c r="J60" s="33">
        <v>0</v>
      </c>
      <c r="K60" s="33">
        <v>2385.46142578125</v>
      </c>
      <c r="L60" s="33">
        <v>2556.745361328125</v>
      </c>
      <c r="M60" s="33">
        <v>332.94021606445312</v>
      </c>
      <c r="N60" s="33">
        <v>356.59463500976562</v>
      </c>
      <c r="O60" s="33">
        <v>0</v>
      </c>
      <c r="P60" s="85">
        <v>0</v>
      </c>
      <c r="Q60" s="277">
        <v>143.15597534179687</v>
      </c>
      <c r="R60" s="33">
        <v>1199.1358642578125</v>
      </c>
      <c r="S60" s="33">
        <v>1784.60546875</v>
      </c>
      <c r="T60" s="33">
        <v>7271.091796875</v>
      </c>
      <c r="U60" s="33">
        <v>0</v>
      </c>
      <c r="V60" s="33">
        <v>0</v>
      </c>
      <c r="W60" s="33">
        <v>0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98200.351684570313</v>
      </c>
      <c r="G61" s="17">
        <f t="shared" si="4"/>
        <v>65902.085632324219</v>
      </c>
      <c r="H61" s="267">
        <f t="shared" si="2"/>
        <v>32298.266052246094</v>
      </c>
      <c r="I61" s="277">
        <v>819.61102294921875</v>
      </c>
      <c r="J61" s="33">
        <v>2596.313720703125</v>
      </c>
      <c r="K61" s="33">
        <v>12775.8291015625</v>
      </c>
      <c r="L61" s="33">
        <v>30020.58984375</v>
      </c>
      <c r="M61" s="33">
        <v>8798.576171875</v>
      </c>
      <c r="N61" s="33">
        <v>6744.72998046875</v>
      </c>
      <c r="O61" s="33">
        <v>3104.936767578125</v>
      </c>
      <c r="P61" s="85">
        <v>1041.4990234375</v>
      </c>
      <c r="Q61" s="277">
        <v>513.76885986328125</v>
      </c>
      <c r="R61" s="33">
        <v>2060.91455078125</v>
      </c>
      <c r="S61" s="33">
        <v>2472.91552734375</v>
      </c>
      <c r="T61" s="33">
        <v>11163.0380859375</v>
      </c>
      <c r="U61" s="33">
        <v>7871.6640625</v>
      </c>
      <c r="V61" s="33">
        <v>3148.017822265625</v>
      </c>
      <c r="W61" s="33">
        <v>4459.484375</v>
      </c>
      <c r="X61" s="280">
        <v>608.4627685546875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178545.93090820313</v>
      </c>
      <c r="G62" s="97">
        <f t="shared" si="4"/>
        <v>58661.212036132813</v>
      </c>
      <c r="H62" s="269">
        <f>SUM(Q62:X62)</f>
        <v>119884.71887207031</v>
      </c>
      <c r="I62" s="98">
        <v>547.781982421875</v>
      </c>
      <c r="J62" s="94">
        <v>9307.51953125</v>
      </c>
      <c r="K62" s="94">
        <v>9050.416015625</v>
      </c>
      <c r="L62" s="94">
        <v>10362.275390625</v>
      </c>
      <c r="M62" s="94">
        <v>1906.1580810546875</v>
      </c>
      <c r="N62" s="94">
        <v>8244.451171875</v>
      </c>
      <c r="O62" s="94">
        <v>12045.69140625</v>
      </c>
      <c r="P62" s="95">
        <v>7196.91845703125</v>
      </c>
      <c r="Q62" s="98">
        <v>1655.0230712890625</v>
      </c>
      <c r="R62" s="94">
        <v>9730.8583984375</v>
      </c>
      <c r="S62" s="94">
        <v>28691.515625</v>
      </c>
      <c r="T62" s="94">
        <v>20746.720703125</v>
      </c>
      <c r="U62" s="94">
        <v>6024.13134765625</v>
      </c>
      <c r="V62" s="94">
        <v>15218.701171875</v>
      </c>
      <c r="W62" s="94">
        <v>23865.830078125</v>
      </c>
      <c r="X62" s="95">
        <v>13951.9384765625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165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67474.771000000008</v>
      </c>
      <c r="G6" s="60">
        <f>SUM(I6:P6)</f>
        <v>34479.754000000001</v>
      </c>
      <c r="H6" s="263">
        <f>SUM(Q6:X6)</f>
        <v>32995.017</v>
      </c>
      <c r="I6" s="61">
        <v>2753.32</v>
      </c>
      <c r="J6" s="62">
        <v>5202.5550000000003</v>
      </c>
      <c r="K6" s="62">
        <v>9739.2880000000005</v>
      </c>
      <c r="L6" s="62">
        <v>10087.351000000001</v>
      </c>
      <c r="M6" s="62">
        <v>3285.971</v>
      </c>
      <c r="N6" s="62">
        <v>2201.991</v>
      </c>
      <c r="O6" s="62">
        <v>922.61599999999999</v>
      </c>
      <c r="P6" s="271">
        <v>286.66199999999998</v>
      </c>
      <c r="Q6" s="61">
        <v>2589.884</v>
      </c>
      <c r="R6" s="62">
        <v>4759.1229999999996</v>
      </c>
      <c r="S6" s="62">
        <v>9022.9889999999996</v>
      </c>
      <c r="T6" s="62">
        <v>9494.134</v>
      </c>
      <c r="U6" s="62">
        <v>3305.4029999999998</v>
      </c>
      <c r="V6" s="62">
        <v>2347.2159999999999</v>
      </c>
      <c r="W6" s="62">
        <v>1071.989</v>
      </c>
      <c r="X6" s="271">
        <v>404.279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9031623.5251488686</v>
      </c>
      <c r="G9" s="50">
        <f>SUM(I9:P9)</f>
        <v>3973251.4633717537</v>
      </c>
      <c r="H9" s="264">
        <f>SUM(Q9:X9)</f>
        <v>5058372.0617771149</v>
      </c>
      <c r="I9" s="51">
        <f t="shared" ref="I9:X9" si="0">I10+I24+I54+I62</f>
        <v>365528.61792087555</v>
      </c>
      <c r="J9" s="52">
        <f t="shared" si="0"/>
        <v>268856.46193885803</v>
      </c>
      <c r="K9" s="52">
        <f t="shared" si="0"/>
        <v>419028.37444210052</v>
      </c>
      <c r="L9" s="52">
        <f t="shared" si="0"/>
        <v>1339222.2893047333</v>
      </c>
      <c r="M9" s="52">
        <f t="shared" si="0"/>
        <v>600206.26629638672</v>
      </c>
      <c r="N9" s="52">
        <f t="shared" si="0"/>
        <v>644104.67531967163</v>
      </c>
      <c r="O9" s="52">
        <f t="shared" si="0"/>
        <v>269958.5269908905</v>
      </c>
      <c r="P9" s="274">
        <f t="shared" si="0"/>
        <v>66346.251158237457</v>
      </c>
      <c r="Q9" s="51">
        <f t="shared" si="0"/>
        <v>245127.01217746735</v>
      </c>
      <c r="R9" s="52">
        <f t="shared" si="0"/>
        <v>446619.68627738953</v>
      </c>
      <c r="S9" s="52">
        <f t="shared" si="0"/>
        <v>803271.64118385315</v>
      </c>
      <c r="T9" s="52">
        <f t="shared" si="0"/>
        <v>1758255.2048683167</v>
      </c>
      <c r="U9" s="52">
        <f t="shared" si="0"/>
        <v>799001.01444625854</v>
      </c>
      <c r="V9" s="52">
        <f t="shared" si="0"/>
        <v>589927.18151760101</v>
      </c>
      <c r="W9" s="52">
        <f t="shared" si="0"/>
        <v>299422.18217849731</v>
      </c>
      <c r="X9" s="274">
        <f t="shared" si="0"/>
        <v>116748.13912773132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971412.84620952606</v>
      </c>
      <c r="G10" s="54">
        <f>SUM(I10:P10)</f>
        <v>488876.70411682129</v>
      </c>
      <c r="H10" s="265">
        <f>SUM(Q10:X10)</f>
        <v>482536.14209270477</v>
      </c>
      <c r="I10" s="55">
        <f>SUM(I11:I23)</f>
        <v>243751.27905082703</v>
      </c>
      <c r="J10" s="56">
        <f>SUM(J11:J23)</f>
        <v>25050.32958984375</v>
      </c>
      <c r="K10" s="56">
        <f>SUM(K11:K23)</f>
        <v>68581.396671295166</v>
      </c>
      <c r="L10" s="56">
        <f t="shared" ref="L10:X10" si="1">SUM(L11:L23)</f>
        <v>90650.654804229736</v>
      </c>
      <c r="M10" s="56">
        <f t="shared" si="1"/>
        <v>20421.757141113281</v>
      </c>
      <c r="N10" s="56">
        <f t="shared" si="1"/>
        <v>25949.388824462891</v>
      </c>
      <c r="O10" s="56">
        <f t="shared" si="1"/>
        <v>11816.29411315918</v>
      </c>
      <c r="P10" s="275">
        <f t="shared" si="1"/>
        <v>2655.6039218902588</v>
      </c>
      <c r="Q10" s="55">
        <f t="shared" si="1"/>
        <v>183627.03316307068</v>
      </c>
      <c r="R10" s="56">
        <f t="shared" si="1"/>
        <v>71922.822082519531</v>
      </c>
      <c r="S10" s="56">
        <f t="shared" si="1"/>
        <v>73275.521398544312</v>
      </c>
      <c r="T10" s="56">
        <f t="shared" si="1"/>
        <v>71472.677551269531</v>
      </c>
      <c r="U10" s="56">
        <f t="shared" si="1"/>
        <v>36775.169971466064</v>
      </c>
      <c r="V10" s="56">
        <f t="shared" si="1"/>
        <v>23821.603571891785</v>
      </c>
      <c r="W10" s="56">
        <f t="shared" si="1"/>
        <v>16226.27198600769</v>
      </c>
      <c r="X10" s="275">
        <f t="shared" si="1"/>
        <v>5415.0423679351807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33443.430702209473</v>
      </c>
      <c r="G11" s="19">
        <f>SUM(I11:P11)</f>
        <v>25394.051513671875</v>
      </c>
      <c r="H11" s="266">
        <f t="shared" ref="H11:H61" si="2">SUM(Q11:X11)</f>
        <v>8049.3791885375977</v>
      </c>
      <c r="I11" s="18">
        <v>0</v>
      </c>
      <c r="J11" s="31">
        <v>475.94772338867187</v>
      </c>
      <c r="K11" s="31">
        <v>4429.62255859375</v>
      </c>
      <c r="L11" s="31">
        <v>10323.76171875</v>
      </c>
      <c r="M11" s="31">
        <v>4380.22119140625</v>
      </c>
      <c r="N11" s="31">
        <v>4792.955078125</v>
      </c>
      <c r="O11" s="31">
        <v>924.0162353515625</v>
      </c>
      <c r="P11" s="85">
        <v>67.527008056640625</v>
      </c>
      <c r="Q11" s="32">
        <v>101.05251312255859</v>
      </c>
      <c r="R11" s="31">
        <v>147.79072570800781</v>
      </c>
      <c r="S11" s="31">
        <v>1553.09423828125</v>
      </c>
      <c r="T11" s="31">
        <v>3533.09326171875</v>
      </c>
      <c r="U11" s="31">
        <v>1168.8201904296875</v>
      </c>
      <c r="V11" s="31">
        <v>1239.7943115234375</v>
      </c>
      <c r="W11" s="31">
        <v>305.73394775390625</v>
      </c>
      <c r="X11" s="85">
        <v>0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49280.292367935181</v>
      </c>
      <c r="G12" s="19">
        <f t="shared" ref="G12:G62" si="4">SUM(I12:P12)</f>
        <v>25911.005563735962</v>
      </c>
      <c r="H12" s="266">
        <f t="shared" si="2"/>
        <v>23369.286804199219</v>
      </c>
      <c r="I12" s="18">
        <v>28.829446792602539</v>
      </c>
      <c r="J12" s="31">
        <v>0</v>
      </c>
      <c r="K12" s="31">
        <v>7841.32373046875</v>
      </c>
      <c r="L12" s="31">
        <v>16383.498046875</v>
      </c>
      <c r="M12" s="31">
        <v>1350.914306640625</v>
      </c>
      <c r="N12" s="31">
        <v>306.44003295898437</v>
      </c>
      <c r="O12" s="31">
        <v>0</v>
      </c>
      <c r="P12" s="85">
        <v>0</v>
      </c>
      <c r="Q12" s="32">
        <v>0</v>
      </c>
      <c r="R12" s="31">
        <v>0</v>
      </c>
      <c r="S12" s="31">
        <v>3856.5654296875</v>
      </c>
      <c r="T12" s="31">
        <v>18658.24609375</v>
      </c>
      <c r="U12" s="31">
        <v>434.16055297851562</v>
      </c>
      <c r="V12" s="31">
        <v>0</v>
      </c>
      <c r="W12" s="31">
        <v>420.31472778320312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51854.243835449219</v>
      </c>
      <c r="G13" s="19">
        <f t="shared" si="4"/>
        <v>18230.094543457031</v>
      </c>
      <c r="H13" s="266">
        <f t="shared" si="2"/>
        <v>33624.149291992188</v>
      </c>
      <c r="I13" s="18">
        <v>1223.569580078125</v>
      </c>
      <c r="J13" s="31">
        <v>1000.5216674804687</v>
      </c>
      <c r="K13" s="31">
        <v>1212.615478515625</v>
      </c>
      <c r="L13" s="31">
        <v>4636.62353515625</v>
      </c>
      <c r="M13" s="31">
        <v>2247.413818359375</v>
      </c>
      <c r="N13" s="31">
        <v>4109.1904296875</v>
      </c>
      <c r="O13" s="31">
        <v>3013.15380859375</v>
      </c>
      <c r="P13" s="85">
        <v>787.0062255859375</v>
      </c>
      <c r="Q13" s="32">
        <v>1637.96923828125</v>
      </c>
      <c r="R13" s="31">
        <v>1675.828125</v>
      </c>
      <c r="S13" s="31">
        <v>1824.0277099609375</v>
      </c>
      <c r="T13" s="31">
        <v>14323.966796875</v>
      </c>
      <c r="U13" s="31">
        <v>4237.11376953125</v>
      </c>
      <c r="V13" s="31">
        <v>5358.7275390625</v>
      </c>
      <c r="W13" s="31">
        <v>2746.26806640625</v>
      </c>
      <c r="X13" s="85">
        <v>1820.248046875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304.00153827667236</v>
      </c>
      <c r="G14" s="19">
        <f t="shared" si="4"/>
        <v>189.54397201538086</v>
      </c>
      <c r="H14" s="266">
        <f t="shared" si="2"/>
        <v>114.4575662612915</v>
      </c>
      <c r="I14" s="18">
        <v>20.149753570556641</v>
      </c>
      <c r="J14" s="31">
        <v>75.861907958984375</v>
      </c>
      <c r="K14" s="31">
        <v>46.060184478759766</v>
      </c>
      <c r="L14" s="31">
        <v>47.472126007080078</v>
      </c>
      <c r="M14" s="31">
        <v>0</v>
      </c>
      <c r="N14" s="31">
        <v>0</v>
      </c>
      <c r="O14" s="31">
        <v>0</v>
      </c>
      <c r="P14" s="85">
        <v>0</v>
      </c>
      <c r="Q14" s="32">
        <v>91.724273681640625</v>
      </c>
      <c r="R14" s="31">
        <v>0</v>
      </c>
      <c r="S14" s="31">
        <v>17.198888778686523</v>
      </c>
      <c r="T14" s="31">
        <v>0</v>
      </c>
      <c r="U14" s="31">
        <v>0</v>
      </c>
      <c r="V14" s="31">
        <v>5.5344038009643555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18395.45182800293</v>
      </c>
      <c r="G15" s="17">
        <f t="shared" si="4"/>
        <v>11930.290863037109</v>
      </c>
      <c r="H15" s="267">
        <f t="shared" si="2"/>
        <v>6465.1609649658203</v>
      </c>
      <c r="I15" s="18">
        <v>335.3795166015625</v>
      </c>
      <c r="J15" s="31">
        <v>1423.8167724609375</v>
      </c>
      <c r="K15" s="31">
        <v>2141.953369140625</v>
      </c>
      <c r="L15" s="31">
        <v>6209.736328125</v>
      </c>
      <c r="M15" s="31">
        <v>1123.6739501953125</v>
      </c>
      <c r="N15" s="31">
        <v>364.805419921875</v>
      </c>
      <c r="O15" s="31">
        <v>330.92550659179687</v>
      </c>
      <c r="P15" s="85">
        <v>0</v>
      </c>
      <c r="Q15" s="32">
        <v>546.3607177734375</v>
      </c>
      <c r="R15" s="31">
        <v>0</v>
      </c>
      <c r="S15" s="31">
        <v>1530.87060546875</v>
      </c>
      <c r="T15" s="31">
        <v>4178.3173828125</v>
      </c>
      <c r="U15" s="31">
        <v>0</v>
      </c>
      <c r="V15" s="31">
        <v>209.61225891113281</v>
      </c>
      <c r="W15" s="31">
        <v>0</v>
      </c>
      <c r="X15" s="85">
        <v>0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3361.3346729278564</v>
      </c>
      <c r="G16" s="17">
        <f t="shared" si="4"/>
        <v>2057.0932006835937</v>
      </c>
      <c r="H16" s="267">
        <f t="shared" si="2"/>
        <v>1304.2414722442627</v>
      </c>
      <c r="I16" s="18">
        <v>314.21099853515625</v>
      </c>
      <c r="J16" s="31">
        <v>0</v>
      </c>
      <c r="K16" s="31">
        <v>633.87640380859375</v>
      </c>
      <c r="L16" s="31">
        <v>1038.138916015625</v>
      </c>
      <c r="M16" s="31">
        <v>70.86688232421875</v>
      </c>
      <c r="N16" s="31">
        <v>0</v>
      </c>
      <c r="O16" s="31">
        <v>0</v>
      </c>
      <c r="P16" s="85">
        <v>0</v>
      </c>
      <c r="Q16" s="32">
        <v>205.8175048828125</v>
      </c>
      <c r="R16" s="31">
        <v>148.06147766113281</v>
      </c>
      <c r="S16" s="31">
        <v>464.7623291015625</v>
      </c>
      <c r="T16" s="31">
        <v>418.67376708984375</v>
      </c>
      <c r="U16" s="31">
        <v>42.397998809814453</v>
      </c>
      <c r="V16" s="31">
        <v>0</v>
      </c>
      <c r="W16" s="31">
        <v>24.52839469909668</v>
      </c>
      <c r="X16" s="85">
        <v>0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5908.59889793396</v>
      </c>
      <c r="G17" s="17">
        <f t="shared" si="4"/>
        <v>3329.7819881439209</v>
      </c>
      <c r="H17" s="267">
        <f t="shared" si="2"/>
        <v>2578.8169097900391</v>
      </c>
      <c r="I17" s="18">
        <v>215.85044860839844</v>
      </c>
      <c r="J17" s="31">
        <v>386.3333740234375</v>
      </c>
      <c r="K17" s="31">
        <v>1226.5147705078125</v>
      </c>
      <c r="L17" s="31">
        <v>721.36602783203125</v>
      </c>
      <c r="M17" s="31">
        <v>0</v>
      </c>
      <c r="N17" s="31">
        <v>596.1092529296875</v>
      </c>
      <c r="O17" s="31">
        <v>167.31440734863281</v>
      </c>
      <c r="P17" s="85">
        <v>16.293706893920898</v>
      </c>
      <c r="Q17" s="32">
        <v>29.668241500854492</v>
      </c>
      <c r="R17" s="31">
        <v>334.45523071289062</v>
      </c>
      <c r="S17" s="31">
        <v>0</v>
      </c>
      <c r="T17" s="31">
        <v>976.7169189453125</v>
      </c>
      <c r="U17" s="31">
        <v>353.18576049804687</v>
      </c>
      <c r="V17" s="31">
        <v>679.0306396484375</v>
      </c>
      <c r="W17" s="31">
        <v>186.26300048828125</v>
      </c>
      <c r="X17" s="85">
        <v>19.49711799621582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30472.872249603271</v>
      </c>
      <c r="G18" s="17">
        <f>SUM(I18:P18)</f>
        <v>14578.859256744385</v>
      </c>
      <c r="H18" s="267">
        <f t="shared" si="2"/>
        <v>15894.012992858887</v>
      </c>
      <c r="I18" s="18">
        <v>4469.5029296875</v>
      </c>
      <c r="J18" s="31">
        <v>4455.453125</v>
      </c>
      <c r="K18" s="31">
        <v>0</v>
      </c>
      <c r="L18" s="31">
        <v>3033.54736328125</v>
      </c>
      <c r="M18" s="31">
        <v>1767.4443359375</v>
      </c>
      <c r="N18" s="31">
        <v>484.72308349609375</v>
      </c>
      <c r="O18" s="31">
        <v>316.0576171875</v>
      </c>
      <c r="P18" s="85">
        <v>52.130802154541016</v>
      </c>
      <c r="Q18" s="32">
        <v>2400.2861328125</v>
      </c>
      <c r="R18" s="31">
        <v>3363.40771484375</v>
      </c>
      <c r="S18" s="31">
        <v>6701.7841796875</v>
      </c>
      <c r="T18" s="31">
        <v>0</v>
      </c>
      <c r="U18" s="31">
        <v>2217.661376953125</v>
      </c>
      <c r="V18" s="31">
        <v>931.8702392578125</v>
      </c>
      <c r="W18" s="31">
        <v>219.58328247070312</v>
      </c>
      <c r="X18" s="85">
        <v>59.420066833496094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213847.78997802734</v>
      </c>
      <c r="G19" s="17">
        <f t="shared" si="4"/>
        <v>92204.872375488281</v>
      </c>
      <c r="H19" s="267">
        <f t="shared" si="2"/>
        <v>121642.91760253906</v>
      </c>
      <c r="I19" s="18">
        <v>2422.305419921875</v>
      </c>
      <c r="J19" s="31">
        <v>14467.4228515625</v>
      </c>
      <c r="K19" s="31">
        <v>46083.08203125</v>
      </c>
      <c r="L19" s="31">
        <v>13101.8232421875</v>
      </c>
      <c r="M19" s="31">
        <v>6669.41015625</v>
      </c>
      <c r="N19" s="31">
        <v>7842.6259765625</v>
      </c>
      <c r="O19" s="31">
        <v>932.2650146484375</v>
      </c>
      <c r="P19" s="85">
        <v>685.93768310546875</v>
      </c>
      <c r="Q19" s="32">
        <v>1947.8424072265625</v>
      </c>
      <c r="R19" s="31">
        <v>62794.21875</v>
      </c>
      <c r="S19" s="31">
        <v>19833.181640625</v>
      </c>
      <c r="T19" s="31">
        <v>21231.220703125</v>
      </c>
      <c r="U19" s="31">
        <v>9685.1748046875</v>
      </c>
      <c r="V19" s="31">
        <v>3723.95556640625</v>
      </c>
      <c r="W19" s="31">
        <v>1259.7109375</v>
      </c>
      <c r="X19" s="85">
        <v>1167.61279296875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3973.64208984375</v>
      </c>
      <c r="G20" s="17">
        <f t="shared" si="4"/>
        <v>0</v>
      </c>
      <c r="H20" s="267">
        <f t="shared" si="2"/>
        <v>3973.64208984375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3222.261474609375</v>
      </c>
      <c r="T20" s="31">
        <v>751.380615234375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21350.9111328125</v>
      </c>
      <c r="G21" s="17">
        <f t="shared" si="4"/>
        <v>11197.7802734375</v>
      </c>
      <c r="H21" s="267">
        <f t="shared" si="2"/>
        <v>10153.130859375</v>
      </c>
      <c r="I21" s="18">
        <v>11197.7802734375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10153.130859375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482095.03607177734</v>
      </c>
      <c r="G22" s="17">
        <f t="shared" si="4"/>
        <v>257840.107421875</v>
      </c>
      <c r="H22" s="267">
        <f t="shared" si="2"/>
        <v>224254.92864990234</v>
      </c>
      <c r="I22" s="18">
        <v>221097.71875</v>
      </c>
      <c r="J22" s="31">
        <v>0</v>
      </c>
      <c r="K22" s="31">
        <v>0</v>
      </c>
      <c r="L22" s="31">
        <v>32475.48828125</v>
      </c>
      <c r="M22" s="31">
        <v>0</v>
      </c>
      <c r="N22" s="31">
        <v>2071.24658203125</v>
      </c>
      <c r="O22" s="31">
        <v>2195.65380859375</v>
      </c>
      <c r="P22" s="85">
        <v>0</v>
      </c>
      <c r="Q22" s="32">
        <v>165248.734375</v>
      </c>
      <c r="R22" s="31">
        <v>0</v>
      </c>
      <c r="S22" s="31">
        <v>31826.125</v>
      </c>
      <c r="T22" s="31">
        <v>0</v>
      </c>
      <c r="U22" s="31">
        <v>15261.8720703125</v>
      </c>
      <c r="V22" s="31">
        <v>5309.95263671875</v>
      </c>
      <c r="W22" s="31">
        <v>5839.07421875</v>
      </c>
      <c r="X22" s="85">
        <v>769.17034912109375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57125.240844726563</v>
      </c>
      <c r="G23" s="17">
        <f>SUM(I23:P23)</f>
        <v>26013.22314453125</v>
      </c>
      <c r="H23" s="267">
        <f t="shared" si="2"/>
        <v>31112.017700195313</v>
      </c>
      <c r="I23" s="18">
        <v>2425.98193359375</v>
      </c>
      <c r="J23" s="31">
        <v>2764.97216796875</v>
      </c>
      <c r="K23" s="31">
        <v>4966.34814453125</v>
      </c>
      <c r="L23" s="31">
        <v>2679.19921875</v>
      </c>
      <c r="M23" s="31">
        <v>2811.8125</v>
      </c>
      <c r="N23" s="31">
        <v>5381.29296875</v>
      </c>
      <c r="O23" s="31">
        <v>3936.90771484375</v>
      </c>
      <c r="P23" s="85">
        <v>1046.70849609375</v>
      </c>
      <c r="Q23" s="32">
        <v>1264.4468994140625</v>
      </c>
      <c r="R23" s="31">
        <v>3459.06005859375</v>
      </c>
      <c r="S23" s="31">
        <v>2445.64990234375</v>
      </c>
      <c r="T23" s="31">
        <v>7401.06201171875</v>
      </c>
      <c r="U23" s="31">
        <v>3374.783447265625</v>
      </c>
      <c r="V23" s="31">
        <v>6363.1259765625</v>
      </c>
      <c r="W23" s="31">
        <v>5224.79541015625</v>
      </c>
      <c r="X23" s="85">
        <v>1579.093994140625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7089284.4571967125</v>
      </c>
      <c r="G24" s="54">
        <f>SUM(I24:P24)</f>
        <v>3035625.4875445366</v>
      </c>
      <c r="H24" s="265">
        <f>SUM(Q24:X24)</f>
        <v>4053658.9696521759</v>
      </c>
      <c r="I24" s="55">
        <f>SUM(I25:I53)</f>
        <v>114402.56869125366</v>
      </c>
      <c r="J24" s="56">
        <f t="shared" ref="J24:X24" si="5">SUM(J25:J53)</f>
        <v>228077.07447242737</v>
      </c>
      <c r="K24" s="56">
        <f t="shared" si="5"/>
        <v>292284.23677349091</v>
      </c>
      <c r="L24" s="56">
        <f t="shared" si="5"/>
        <v>1144992.8901767731</v>
      </c>
      <c r="M24" s="56">
        <f t="shared" si="5"/>
        <v>526658.24906921387</v>
      </c>
      <c r="N24" s="56">
        <f t="shared" si="5"/>
        <v>548741.60033798218</v>
      </c>
      <c r="O24" s="56">
        <f t="shared" si="5"/>
        <v>164842.28915977478</v>
      </c>
      <c r="P24" s="275">
        <f t="shared" si="5"/>
        <v>15626.578863620758</v>
      </c>
      <c r="Q24" s="55">
        <f t="shared" si="5"/>
        <v>54977.663356781006</v>
      </c>
      <c r="R24" s="56">
        <f t="shared" si="5"/>
        <v>354264.85386657715</v>
      </c>
      <c r="S24" s="56">
        <f>SUM(S25:S53)</f>
        <v>705254.06756973267</v>
      </c>
      <c r="T24" s="56">
        <f t="shared" si="5"/>
        <v>1617904.8786201477</v>
      </c>
      <c r="U24" s="56">
        <f t="shared" si="5"/>
        <v>714373.25933074951</v>
      </c>
      <c r="V24" s="56">
        <f t="shared" si="5"/>
        <v>468646.91101455688</v>
      </c>
      <c r="W24" s="56">
        <f t="shared" si="5"/>
        <v>121715.60067558289</v>
      </c>
      <c r="X24" s="275">
        <f t="shared" si="5"/>
        <v>16521.735218048096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6044.5626392364502</v>
      </c>
      <c r="G26" s="17">
        <f>SUM(I26:P26)</f>
        <v>2871.4539051055908</v>
      </c>
      <c r="H26" s="267">
        <f t="shared" si="2"/>
        <v>3173.1087341308594</v>
      </c>
      <c r="I26" s="32">
        <v>0</v>
      </c>
      <c r="J26" s="31">
        <v>27.467485427856445</v>
      </c>
      <c r="K26" s="31">
        <v>0</v>
      </c>
      <c r="L26" s="31">
        <v>638.91107177734375</v>
      </c>
      <c r="M26" s="31">
        <v>716.4993896484375</v>
      </c>
      <c r="N26" s="31">
        <v>816.18634033203125</v>
      </c>
      <c r="O26" s="31">
        <v>570.24261474609375</v>
      </c>
      <c r="P26" s="85">
        <v>102.14700317382812</v>
      </c>
      <c r="Q26" s="32">
        <v>0</v>
      </c>
      <c r="R26" s="31">
        <v>0</v>
      </c>
      <c r="S26" s="31">
        <v>0</v>
      </c>
      <c r="T26" s="31">
        <v>508.412353515625</v>
      </c>
      <c r="U26" s="31">
        <v>1032.9091796875</v>
      </c>
      <c r="V26" s="31">
        <v>874.5692138671875</v>
      </c>
      <c r="W26" s="31">
        <v>621.589111328125</v>
      </c>
      <c r="X26" s="85">
        <v>135.62887573242187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199.79555511474609</v>
      </c>
      <c r="G27" s="17">
        <f t="shared" ref="G27:G43" si="6">SUM(I27:P27)</f>
        <v>122.59172344207764</v>
      </c>
      <c r="H27" s="267">
        <f t="shared" si="2"/>
        <v>77.203831672668457</v>
      </c>
      <c r="I27" s="32">
        <v>0</v>
      </c>
      <c r="J27" s="31">
        <v>0</v>
      </c>
      <c r="K27" s="31">
        <v>11.743348121643066</v>
      </c>
      <c r="L27" s="31">
        <v>9.0658779144287109</v>
      </c>
      <c r="M27" s="31">
        <v>65.01416015625</v>
      </c>
      <c r="N27" s="31">
        <v>19.693737030029297</v>
      </c>
      <c r="O27" s="31">
        <v>17.074600219726563</v>
      </c>
      <c r="P27" s="85">
        <v>0</v>
      </c>
      <c r="Q27" s="32">
        <v>0</v>
      </c>
      <c r="R27" s="31">
        <v>0</v>
      </c>
      <c r="S27" s="31">
        <v>6.6010866165161133</v>
      </c>
      <c r="T27" s="31">
        <v>21.085559844970703</v>
      </c>
      <c r="U27" s="31">
        <v>0</v>
      </c>
      <c r="V27" s="31">
        <v>34.445205688476562</v>
      </c>
      <c r="W27" s="31">
        <v>15.071979522705078</v>
      </c>
      <c r="X27" s="85">
        <v>0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1384.0277132987976</v>
      </c>
      <c r="G28" s="17">
        <f t="shared" si="6"/>
        <v>450.99255704879761</v>
      </c>
      <c r="H28" s="267">
        <f t="shared" si="2"/>
        <v>933.03515625</v>
      </c>
      <c r="I28" s="32">
        <v>0</v>
      </c>
      <c r="J28" s="31">
        <v>0</v>
      </c>
      <c r="K28" s="31">
        <v>16.976556777954102</v>
      </c>
      <c r="L28" s="31">
        <v>134.7059326171875</v>
      </c>
      <c r="M28" s="31">
        <v>77.108871459960937</v>
      </c>
      <c r="N28" s="31">
        <v>151.078125</v>
      </c>
      <c r="O28" s="31">
        <v>63.408134460449219</v>
      </c>
      <c r="P28" s="85">
        <v>7.7149367332458496</v>
      </c>
      <c r="Q28" s="32">
        <v>0</v>
      </c>
      <c r="R28" s="31">
        <v>0</v>
      </c>
      <c r="S28" s="31">
        <v>80.045013427734375</v>
      </c>
      <c r="T28" s="31">
        <v>228.11607360839844</v>
      </c>
      <c r="U28" s="31">
        <v>118.524169921875</v>
      </c>
      <c r="V28" s="31">
        <v>308.64004516601562</v>
      </c>
      <c r="W28" s="31">
        <v>197.70985412597656</v>
      </c>
      <c r="X28" s="85">
        <v>0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444.6302433013916</v>
      </c>
      <c r="G29" s="17">
        <f t="shared" si="6"/>
        <v>316.80637264251709</v>
      </c>
      <c r="H29" s="267">
        <f t="shared" si="2"/>
        <v>127.82387065887451</v>
      </c>
      <c r="I29" s="32">
        <v>0</v>
      </c>
      <c r="J29" s="31">
        <v>0</v>
      </c>
      <c r="K29" s="31">
        <v>8.8356246948242187</v>
      </c>
      <c r="L29" s="31">
        <v>67.541282653808594</v>
      </c>
      <c r="M29" s="31">
        <v>102.65486907958984</v>
      </c>
      <c r="N29" s="31">
        <v>97.657279968261719</v>
      </c>
      <c r="O29" s="31">
        <v>25.54499626159668</v>
      </c>
      <c r="P29" s="85">
        <v>14.572319984436035</v>
      </c>
      <c r="Q29" s="32">
        <v>0</v>
      </c>
      <c r="R29" s="31">
        <v>0</v>
      </c>
      <c r="S29" s="31">
        <v>8.6293191909790039</v>
      </c>
      <c r="T29" s="31">
        <v>17.786849975585938</v>
      </c>
      <c r="U29" s="31">
        <v>38.421104431152344</v>
      </c>
      <c r="V29" s="31">
        <v>48.835376739501953</v>
      </c>
      <c r="W29" s="31">
        <v>14.151220321655273</v>
      </c>
      <c r="X29" s="85">
        <v>0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917.0135669708252</v>
      </c>
      <c r="G30" s="17">
        <f t="shared" si="6"/>
        <v>451.46475982666016</v>
      </c>
      <c r="H30" s="267">
        <f t="shared" si="2"/>
        <v>465.54880714416504</v>
      </c>
      <c r="I30" s="32">
        <v>0</v>
      </c>
      <c r="J30" s="31">
        <v>0</v>
      </c>
      <c r="K30" s="31">
        <v>0</v>
      </c>
      <c r="L30" s="31">
        <v>54.569728851318359</v>
      </c>
      <c r="M30" s="31">
        <v>164.01527404785156</v>
      </c>
      <c r="N30" s="31">
        <v>97.274375915527344</v>
      </c>
      <c r="O30" s="31">
        <v>100.80509185791016</v>
      </c>
      <c r="P30" s="85">
        <v>34.800289154052734</v>
      </c>
      <c r="Q30" s="32">
        <v>0</v>
      </c>
      <c r="R30" s="31">
        <v>0</v>
      </c>
      <c r="S30" s="31">
        <v>18.943296432495117</v>
      </c>
      <c r="T30" s="31">
        <v>115.32960510253906</v>
      </c>
      <c r="U30" s="31">
        <v>138.58708190917969</v>
      </c>
      <c r="V30" s="31">
        <v>149.68975830078125</v>
      </c>
      <c r="W30" s="31">
        <v>42.999065399169922</v>
      </c>
      <c r="X30" s="85">
        <v>0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1099.5256309509277</v>
      </c>
      <c r="G31" s="17">
        <f t="shared" si="6"/>
        <v>0</v>
      </c>
      <c r="H31" s="267">
        <f t="shared" si="2"/>
        <v>1099.5256309509277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34.718963623046875</v>
      </c>
      <c r="T31" s="31">
        <v>387.29476928710937</v>
      </c>
      <c r="U31" s="31">
        <v>426.78839111328125</v>
      </c>
      <c r="V31" s="31">
        <v>132.37583923339844</v>
      </c>
      <c r="W31" s="31">
        <v>39.165561676025391</v>
      </c>
      <c r="X31" s="85">
        <v>79.182106018066406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1496.8110961914062</v>
      </c>
      <c r="G32" s="17">
        <f t="shared" si="6"/>
        <v>0</v>
      </c>
      <c r="H32" s="267">
        <f t="shared" si="2"/>
        <v>1496.8110961914062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98.203514099121094</v>
      </c>
      <c r="T32" s="31">
        <v>618.783447265625</v>
      </c>
      <c r="U32" s="31">
        <v>452.38525390625</v>
      </c>
      <c r="V32" s="31">
        <v>173.702880859375</v>
      </c>
      <c r="W32" s="31">
        <v>68.3221435546875</v>
      </c>
      <c r="X32" s="85">
        <v>85.413856506347656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1857.2045593261719</v>
      </c>
      <c r="G33" s="17">
        <f t="shared" si="6"/>
        <v>1123.5446319580078</v>
      </c>
      <c r="H33" s="267">
        <f>SUM(Q33:X33)</f>
        <v>733.65992736816406</v>
      </c>
      <c r="I33" s="32">
        <v>0</v>
      </c>
      <c r="J33" s="31">
        <v>116.42502593994141</v>
      </c>
      <c r="K33" s="31">
        <v>72.659942626953125</v>
      </c>
      <c r="L33" s="31">
        <v>267.4542236328125</v>
      </c>
      <c r="M33" s="31">
        <v>335.1397705078125</v>
      </c>
      <c r="N33" s="31">
        <v>245.60391235351562</v>
      </c>
      <c r="O33" s="31">
        <v>86.261756896972656</v>
      </c>
      <c r="P33" s="85">
        <v>0</v>
      </c>
      <c r="Q33" s="32">
        <v>0</v>
      </c>
      <c r="R33" s="31">
        <v>55.577949523925781</v>
      </c>
      <c r="S33" s="31">
        <v>72.243942260742188</v>
      </c>
      <c r="T33" s="31">
        <v>251.66236877441406</v>
      </c>
      <c r="U33" s="31">
        <v>225.54951477050781</v>
      </c>
      <c r="V33" s="31">
        <v>88.035385131835938</v>
      </c>
      <c r="W33" s="31">
        <v>40.590766906738281</v>
      </c>
      <c r="X33" s="85">
        <v>0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5273.3327178955078</v>
      </c>
      <c r="G34" s="17">
        <f t="shared" si="6"/>
        <v>2321.0095062255859</v>
      </c>
      <c r="H34" s="267">
        <f t="shared" si="2"/>
        <v>2952.3232116699219</v>
      </c>
      <c r="I34" s="32">
        <v>136.06497192382812</v>
      </c>
      <c r="J34" s="31">
        <v>174.33897399902344</v>
      </c>
      <c r="K34" s="31">
        <v>272.94747924804687</v>
      </c>
      <c r="L34" s="31">
        <v>432.64651489257812</v>
      </c>
      <c r="M34" s="31">
        <v>379.71737670898437</v>
      </c>
      <c r="N34" s="31">
        <v>677.635986328125</v>
      </c>
      <c r="O34" s="31">
        <v>247.658203125</v>
      </c>
      <c r="P34" s="85">
        <v>0</v>
      </c>
      <c r="Q34" s="32">
        <v>340.2379150390625</v>
      </c>
      <c r="R34" s="31">
        <v>101.70560455322266</v>
      </c>
      <c r="S34" s="31">
        <v>267.76593017578125</v>
      </c>
      <c r="T34" s="31">
        <v>970.1138916015625</v>
      </c>
      <c r="U34" s="31">
        <v>595.64898681640625</v>
      </c>
      <c r="V34" s="31">
        <v>289.60372924804687</v>
      </c>
      <c r="W34" s="31">
        <v>286.29827880859375</v>
      </c>
      <c r="X34" s="85">
        <v>100.94887542724609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309956.77075195312</v>
      </c>
      <c r="G35" s="17">
        <f t="shared" si="6"/>
        <v>164369.77075195313</v>
      </c>
      <c r="H35" s="267">
        <f t="shared" si="2"/>
        <v>145587</v>
      </c>
      <c r="I35" s="32">
        <v>4232.890625</v>
      </c>
      <c r="J35" s="31">
        <v>0</v>
      </c>
      <c r="K35" s="31">
        <v>39790.8203125</v>
      </c>
      <c r="L35" s="31">
        <v>38120.96484375</v>
      </c>
      <c r="M35" s="31">
        <v>31800.01953125</v>
      </c>
      <c r="N35" s="31">
        <v>33997.484375</v>
      </c>
      <c r="O35" s="31">
        <v>13438.5400390625</v>
      </c>
      <c r="P35" s="85">
        <v>2989.051025390625</v>
      </c>
      <c r="Q35" s="32">
        <v>4168.3798828125</v>
      </c>
      <c r="R35" s="31">
        <v>0</v>
      </c>
      <c r="S35" s="31">
        <v>30822.109375</v>
      </c>
      <c r="T35" s="31">
        <v>39944.1640625</v>
      </c>
      <c r="U35" s="31">
        <v>27724.611328125</v>
      </c>
      <c r="V35" s="31">
        <v>29799.18359375</v>
      </c>
      <c r="W35" s="31">
        <v>10381.2470703125</v>
      </c>
      <c r="X35" s="85">
        <v>2747.3046875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88665.673553466797</v>
      </c>
      <c r="G37" s="17">
        <f t="shared" si="6"/>
        <v>39568.256103515625</v>
      </c>
      <c r="H37" s="267">
        <f t="shared" si="2"/>
        <v>49097.417449951172</v>
      </c>
      <c r="I37" s="32">
        <v>2216.11376953125</v>
      </c>
      <c r="J37" s="31">
        <v>8665.927734375</v>
      </c>
      <c r="K37" s="31">
        <v>6228.80517578125</v>
      </c>
      <c r="L37" s="31">
        <v>15142.9560546875</v>
      </c>
      <c r="M37" s="31">
        <v>1890.2926025390625</v>
      </c>
      <c r="N37" s="31">
        <v>3859.844970703125</v>
      </c>
      <c r="O37" s="31">
        <v>1564.3157958984375</v>
      </c>
      <c r="P37" s="85">
        <v>0</v>
      </c>
      <c r="Q37" s="32">
        <v>3064.757080078125</v>
      </c>
      <c r="R37" s="31">
        <v>0</v>
      </c>
      <c r="S37" s="31">
        <v>26177.443359375</v>
      </c>
      <c r="T37" s="31">
        <v>17568.888671875</v>
      </c>
      <c r="U37" s="31">
        <v>818.132568359375</v>
      </c>
      <c r="V37" s="31">
        <v>755.361572265625</v>
      </c>
      <c r="W37" s="31">
        <v>448.6199951171875</v>
      </c>
      <c r="X37" s="85">
        <v>264.21420288085937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3294502.5731811523</v>
      </c>
      <c r="G38" s="17">
        <f t="shared" si="6"/>
        <v>870296.39630126953</v>
      </c>
      <c r="H38" s="267">
        <f t="shared" si="2"/>
        <v>2424206.1768798828</v>
      </c>
      <c r="I38" s="32">
        <v>63063.35546875</v>
      </c>
      <c r="J38" s="31">
        <v>177843.796875</v>
      </c>
      <c r="K38" s="31">
        <v>157235.03125</v>
      </c>
      <c r="L38" s="31">
        <v>348358.71875</v>
      </c>
      <c r="M38" s="31">
        <v>42108.91015625</v>
      </c>
      <c r="N38" s="31">
        <v>71838.2421875</v>
      </c>
      <c r="O38" s="31">
        <v>9168.556640625</v>
      </c>
      <c r="P38" s="85">
        <v>679.78497314453125</v>
      </c>
      <c r="Q38" s="32">
        <v>35674.546875</v>
      </c>
      <c r="R38" s="31">
        <v>296790.09375</v>
      </c>
      <c r="S38" s="31">
        <v>555898.25</v>
      </c>
      <c r="T38" s="31">
        <v>1136697.5</v>
      </c>
      <c r="U38" s="31">
        <v>251537.359375</v>
      </c>
      <c r="V38" s="31">
        <v>136134.96875</v>
      </c>
      <c r="W38" s="31">
        <v>10869.9248046875</v>
      </c>
      <c r="X38" s="85">
        <v>603.5333251953125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1865981.185546875</v>
      </c>
      <c r="G39" s="17">
        <f t="shared" si="6"/>
        <v>1198855.068359375</v>
      </c>
      <c r="H39" s="267">
        <f t="shared" si="2"/>
        <v>667126.1171875</v>
      </c>
      <c r="I39" s="32">
        <v>22508.927734375</v>
      </c>
      <c r="J39" s="31">
        <v>0</v>
      </c>
      <c r="K39" s="31">
        <v>0</v>
      </c>
      <c r="L39" s="31">
        <v>584372.4375</v>
      </c>
      <c r="M39" s="31">
        <v>220305.859375</v>
      </c>
      <c r="N39" s="31">
        <v>298869.375</v>
      </c>
      <c r="O39" s="31">
        <v>72798.46875</v>
      </c>
      <c r="P39" s="85">
        <v>0</v>
      </c>
      <c r="Q39" s="32">
        <v>0</v>
      </c>
      <c r="R39" s="31">
        <v>0</v>
      </c>
      <c r="S39" s="31">
        <v>0</v>
      </c>
      <c r="T39" s="31">
        <v>178679.703125</v>
      </c>
      <c r="U39" s="31">
        <v>298120.8125</v>
      </c>
      <c r="V39" s="31">
        <v>149548.15625</v>
      </c>
      <c r="W39" s="31">
        <v>40777.4453125</v>
      </c>
      <c r="X39" s="85">
        <v>0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291409.51293945313</v>
      </c>
      <c r="G40" s="17">
        <f t="shared" si="6"/>
        <v>131254.43530273437</v>
      </c>
      <c r="H40" s="267">
        <f t="shared" si="2"/>
        <v>160155.07763671875</v>
      </c>
      <c r="I40" s="32">
        <v>0</v>
      </c>
      <c r="J40" s="31">
        <v>0</v>
      </c>
      <c r="K40" s="31">
        <v>0</v>
      </c>
      <c r="L40" s="31">
        <v>0</v>
      </c>
      <c r="M40" s="31">
        <v>100370.5859375</v>
      </c>
      <c r="N40" s="31">
        <v>23571.490234375</v>
      </c>
      <c r="O40" s="31">
        <v>6152.49072265625</v>
      </c>
      <c r="P40" s="85">
        <v>1159.868408203125</v>
      </c>
      <c r="Q40" s="32">
        <v>0</v>
      </c>
      <c r="R40" s="31">
        <v>0</v>
      </c>
      <c r="S40" s="31">
        <v>0</v>
      </c>
      <c r="T40" s="31">
        <v>86279.1875</v>
      </c>
      <c r="U40" s="31">
        <v>15843.3193359375</v>
      </c>
      <c r="V40" s="31">
        <v>39377.82421875</v>
      </c>
      <c r="W40" s="31">
        <v>17662.818359375</v>
      </c>
      <c r="X40" s="85">
        <v>991.92822265625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72.674919128417969</v>
      </c>
      <c r="G42" s="17">
        <f t="shared" si="6"/>
        <v>72.674919128417969</v>
      </c>
      <c r="H42" s="267">
        <f t="shared" si="2"/>
        <v>0</v>
      </c>
      <c r="I42" s="32">
        <v>0</v>
      </c>
      <c r="J42" s="31">
        <v>0</v>
      </c>
      <c r="K42" s="31">
        <v>0</v>
      </c>
      <c r="L42" s="31">
        <v>0</v>
      </c>
      <c r="M42" s="31">
        <v>72.674919128417969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55159.971069335937</v>
      </c>
      <c r="G43" s="17">
        <f t="shared" si="6"/>
        <v>27824.023803710938</v>
      </c>
      <c r="H43" s="267">
        <f t="shared" si="2"/>
        <v>27335.947265625</v>
      </c>
      <c r="I43" s="32">
        <v>0</v>
      </c>
      <c r="J43" s="31">
        <v>0</v>
      </c>
      <c r="K43" s="31">
        <v>1428.8648681640625</v>
      </c>
      <c r="L43" s="31">
        <v>5392.55615234375</v>
      </c>
      <c r="M43" s="31">
        <v>5797.83447265625</v>
      </c>
      <c r="N43" s="31">
        <v>7949.29736328125</v>
      </c>
      <c r="O43" s="31">
        <v>5922.8662109375</v>
      </c>
      <c r="P43" s="85">
        <v>1332.604736328125</v>
      </c>
      <c r="Q43" s="32">
        <v>0</v>
      </c>
      <c r="R43" s="31">
        <v>813.0361328125</v>
      </c>
      <c r="S43" s="31">
        <v>1096.461669921875</v>
      </c>
      <c r="T43" s="31">
        <v>4563.869140625</v>
      </c>
      <c r="U43" s="31">
        <v>5805.861328125</v>
      </c>
      <c r="V43" s="31">
        <v>7459.939453125</v>
      </c>
      <c r="W43" s="31">
        <v>5543.87646484375</v>
      </c>
      <c r="X43" s="85">
        <v>2052.903076171875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132896.51565933228</v>
      </c>
      <c r="G44" s="17">
        <f t="shared" si="4"/>
        <v>58412.97191619873</v>
      </c>
      <c r="H44" s="267">
        <f t="shared" si="2"/>
        <v>74483.543743133545</v>
      </c>
      <c r="I44" s="32">
        <v>114.68456268310547</v>
      </c>
      <c r="J44" s="31">
        <v>0</v>
      </c>
      <c r="K44" s="31">
        <v>3809.9775390625</v>
      </c>
      <c r="L44" s="31">
        <v>13123.1748046875</v>
      </c>
      <c r="M44" s="31">
        <v>12399.6474609375</v>
      </c>
      <c r="N44" s="31">
        <v>16870.279296875</v>
      </c>
      <c r="O44" s="31">
        <v>9850.5390625</v>
      </c>
      <c r="P44" s="85">
        <v>2244.669189453125</v>
      </c>
      <c r="Q44" s="32">
        <v>50.401409149169922</v>
      </c>
      <c r="R44" s="31">
        <v>6567.1767578125</v>
      </c>
      <c r="S44" s="31">
        <v>3716.02490234375</v>
      </c>
      <c r="T44" s="31">
        <v>14917.568359375</v>
      </c>
      <c r="U44" s="31">
        <v>15188.337890625</v>
      </c>
      <c r="V44" s="31">
        <v>18775.509765625</v>
      </c>
      <c r="W44" s="31">
        <v>12305.4931640625</v>
      </c>
      <c r="X44" s="85">
        <v>2963.031494140625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454774.51245117188</v>
      </c>
      <c r="G45" s="17">
        <f t="shared" si="4"/>
        <v>252458.697265625</v>
      </c>
      <c r="H45" s="267">
        <f t="shared" si="2"/>
        <v>202315.81518554687</v>
      </c>
      <c r="I45" s="32">
        <v>13775.5693359375</v>
      </c>
      <c r="J45" s="31">
        <v>0</v>
      </c>
      <c r="K45" s="31">
        <v>18738.658203125</v>
      </c>
      <c r="L45" s="31">
        <v>44147.484375</v>
      </c>
      <c r="M45" s="31">
        <v>72201.6015625</v>
      </c>
      <c r="N45" s="31">
        <v>64744.4296875</v>
      </c>
      <c r="O45" s="31">
        <v>33597.8203125</v>
      </c>
      <c r="P45" s="85">
        <v>5253.1337890625</v>
      </c>
      <c r="Q45" s="32">
        <v>4482.05859375</v>
      </c>
      <c r="R45" s="31">
        <v>29518.12890625</v>
      </c>
      <c r="S45" s="31">
        <v>9433.2177734375</v>
      </c>
      <c r="T45" s="31">
        <v>34599.078125</v>
      </c>
      <c r="U45" s="31">
        <v>58824.79296875</v>
      </c>
      <c r="V45" s="31">
        <v>44585.5859375</v>
      </c>
      <c r="W45" s="31">
        <v>17273.228515625</v>
      </c>
      <c r="X45" s="85">
        <v>3599.724365234375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9492.4084167480469</v>
      </c>
      <c r="G47" s="17">
        <f t="shared" si="4"/>
        <v>5791.6512145996094</v>
      </c>
      <c r="H47" s="267">
        <f t="shared" si="2"/>
        <v>3700.7572021484375</v>
      </c>
      <c r="I47" s="32">
        <v>0</v>
      </c>
      <c r="J47" s="31">
        <v>0</v>
      </c>
      <c r="K47" s="31">
        <v>328.28915405273438</v>
      </c>
      <c r="L47" s="31">
        <v>1491.567626953125</v>
      </c>
      <c r="M47" s="31">
        <v>2311.84326171875</v>
      </c>
      <c r="N47" s="31">
        <v>951.89715576171875</v>
      </c>
      <c r="O47" s="31">
        <v>708.05401611328125</v>
      </c>
      <c r="P47" s="85">
        <v>0</v>
      </c>
      <c r="Q47" s="32">
        <v>0</v>
      </c>
      <c r="R47" s="31">
        <v>0</v>
      </c>
      <c r="S47" s="31">
        <v>0</v>
      </c>
      <c r="T47" s="31">
        <v>2755.97998046875</v>
      </c>
      <c r="U47" s="31">
        <v>274.25765991210937</v>
      </c>
      <c r="V47" s="31">
        <v>386.42138671875</v>
      </c>
      <c r="W47" s="31">
        <v>182.80830383300781</v>
      </c>
      <c r="X47" s="85">
        <v>101.28987121582031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162815.3745880127</v>
      </c>
      <c r="G48" s="17">
        <f t="shared" si="4"/>
        <v>137004.21202087402</v>
      </c>
      <c r="H48" s="267">
        <f t="shared" si="2"/>
        <v>25811.162567138672</v>
      </c>
      <c r="I48" s="32">
        <v>1502.706298828125</v>
      </c>
      <c r="J48" s="31">
        <v>473.42657470703125</v>
      </c>
      <c r="K48" s="31">
        <v>25526.1171875</v>
      </c>
      <c r="L48" s="31">
        <v>77426.953125</v>
      </c>
      <c r="M48" s="31">
        <v>17733.986328125</v>
      </c>
      <c r="N48" s="31">
        <v>11606.048828125</v>
      </c>
      <c r="O48" s="31">
        <v>2602.314208984375</v>
      </c>
      <c r="P48" s="85">
        <v>132.65946960449219</v>
      </c>
      <c r="Q48" s="32">
        <v>1324.817138671875</v>
      </c>
      <c r="R48" s="31">
        <v>0</v>
      </c>
      <c r="S48" s="31">
        <v>4930.80419921875</v>
      </c>
      <c r="T48" s="31">
        <v>13907.0673828125</v>
      </c>
      <c r="U48" s="31">
        <v>2609.52001953125</v>
      </c>
      <c r="V48" s="31">
        <v>2105.77001953125</v>
      </c>
      <c r="W48" s="31">
        <v>622.53021240234375</v>
      </c>
      <c r="X48" s="85">
        <v>310.65359497070312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7246.6942367553711</v>
      </c>
      <c r="G49" s="17">
        <f t="shared" si="4"/>
        <v>3727.7924041748047</v>
      </c>
      <c r="H49" s="267">
        <f t="shared" si="2"/>
        <v>3518.9018325805664</v>
      </c>
      <c r="I49" s="32">
        <v>466.28359985351563</v>
      </c>
      <c r="J49" s="31">
        <v>0</v>
      </c>
      <c r="K49" s="31">
        <v>1164.2869873046875</v>
      </c>
      <c r="L49" s="31">
        <v>823.53375244140625</v>
      </c>
      <c r="M49" s="31">
        <v>0</v>
      </c>
      <c r="N49" s="31">
        <v>680.23431396484375</v>
      </c>
      <c r="O49" s="31">
        <v>514.7974853515625</v>
      </c>
      <c r="P49" s="85">
        <v>78.656265258789063</v>
      </c>
      <c r="Q49" s="32">
        <v>456.96115112304687</v>
      </c>
      <c r="R49" s="31">
        <v>0</v>
      </c>
      <c r="S49" s="31">
        <v>475.34130859375</v>
      </c>
      <c r="T49" s="31">
        <v>1650.404541015625</v>
      </c>
      <c r="U49" s="31">
        <v>539.523681640625</v>
      </c>
      <c r="V49" s="31">
        <v>324.80825805664062</v>
      </c>
      <c r="W49" s="31">
        <v>51.224803924560547</v>
      </c>
      <c r="X49" s="85">
        <v>20.638088226318359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82838.67573928833</v>
      </c>
      <c r="G51" s="17">
        <f t="shared" si="4"/>
        <v>44074.826480865479</v>
      </c>
      <c r="H51" s="267">
        <f t="shared" si="2"/>
        <v>38763.849258422852</v>
      </c>
      <c r="I51" s="32">
        <v>26.428867340087891</v>
      </c>
      <c r="J51" s="31">
        <v>435.96914672851562</v>
      </c>
      <c r="K51" s="31">
        <v>5504.96533203125</v>
      </c>
      <c r="L51" s="31">
        <v>13446.87109375</v>
      </c>
      <c r="M51" s="31">
        <v>8906.8623046875</v>
      </c>
      <c r="N51" s="31">
        <v>9327.6201171875</v>
      </c>
      <c r="O51" s="31">
        <v>4975.2548828125</v>
      </c>
      <c r="P51" s="85">
        <v>1450.854736328125</v>
      </c>
      <c r="Q51" s="32">
        <v>26.917373657226562</v>
      </c>
      <c r="R51" s="31">
        <v>0</v>
      </c>
      <c r="S51" s="31">
        <v>1509.795166015625</v>
      </c>
      <c r="T51" s="31">
        <v>17949.44140625</v>
      </c>
      <c r="U51" s="31">
        <v>6915.4462890625</v>
      </c>
      <c r="V51" s="31">
        <v>6382.5927734375</v>
      </c>
      <c r="W51" s="31">
        <v>3811.688720703125</v>
      </c>
      <c r="X51" s="85">
        <v>2167.967529296875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137950.07829284668</v>
      </c>
      <c r="G52" s="17">
        <f t="shared" si="4"/>
        <v>24968.907302856445</v>
      </c>
      <c r="H52" s="267">
        <f>SUM(Q52:X52)</f>
        <v>112981.17098999023</v>
      </c>
      <c r="I52" s="32">
        <v>0</v>
      </c>
      <c r="J52" s="31">
        <v>0</v>
      </c>
      <c r="K52" s="31">
        <v>9556.583984375</v>
      </c>
      <c r="L52" s="31">
        <v>1540.7774658203125</v>
      </c>
      <c r="M52" s="31">
        <v>8917.9814453125</v>
      </c>
      <c r="N52" s="31">
        <v>2370.22705078125</v>
      </c>
      <c r="O52" s="31">
        <v>2437.275634765625</v>
      </c>
      <c r="P52" s="85">
        <v>146.06172180175781</v>
      </c>
      <c r="Q52" s="32">
        <v>0</v>
      </c>
      <c r="R52" s="31">
        <v>0</v>
      </c>
      <c r="S52" s="31">
        <v>34710.01171875</v>
      </c>
      <c r="T52" s="31">
        <v>65273.44140625</v>
      </c>
      <c r="U52" s="31">
        <v>9575.8203125</v>
      </c>
      <c r="V52" s="31">
        <v>2665.7275390625</v>
      </c>
      <c r="W52" s="31">
        <v>458.79696655273437</v>
      </c>
      <c r="X52" s="85">
        <v>297.373046875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176804.93212890625</v>
      </c>
      <c r="G53" s="17">
        <f>SUM(I53:P53)</f>
        <v>69287.93994140625</v>
      </c>
      <c r="H53" s="267">
        <f>SUM(Q53:X53)</f>
        <v>107516.9921875</v>
      </c>
      <c r="I53" s="32">
        <v>6359.54345703125</v>
      </c>
      <c r="J53" s="31">
        <v>40339.72265625</v>
      </c>
      <c r="K53" s="31">
        <v>22588.673828125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5388.5859375</v>
      </c>
      <c r="R53" s="31">
        <v>20419.134765625</v>
      </c>
      <c r="S53" s="31">
        <v>35897.45703125</v>
      </c>
      <c r="T53" s="31">
        <v>0</v>
      </c>
      <c r="U53" s="31">
        <v>17566.650390625</v>
      </c>
      <c r="V53" s="31">
        <v>28245.1640625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393432.07550239563</v>
      </c>
      <c r="G54" s="54">
        <f>SUM(G55:G61)</f>
        <v>247482.07713031769</v>
      </c>
      <c r="H54" s="265">
        <f>SUM(H55:H61)</f>
        <v>145949.99837207794</v>
      </c>
      <c r="I54" s="55">
        <f>SUM(I55:I61)</f>
        <v>4517.3788213729858</v>
      </c>
      <c r="J54" s="56">
        <f t="shared" ref="J54:X54" si="7">SUM(J55:J61)</f>
        <v>7884.7292633056641</v>
      </c>
      <c r="K54" s="56">
        <f t="shared" si="7"/>
        <v>49820.702911376953</v>
      </c>
      <c r="L54" s="56">
        <f t="shared" si="7"/>
        <v>88289.698425292969</v>
      </c>
      <c r="M54" s="56">
        <f>SUM(M55:M61)</f>
        <v>40864.32649230957</v>
      </c>
      <c r="N54" s="56">
        <f t="shared" si="7"/>
        <v>32832.674438476563</v>
      </c>
      <c r="O54" s="56">
        <f t="shared" si="7"/>
        <v>17624.412467956543</v>
      </c>
      <c r="P54" s="275">
        <f>SUM(P55:P61)</f>
        <v>5648.1543102264404</v>
      </c>
      <c r="Q54" s="55">
        <f t="shared" si="7"/>
        <v>2007.8781576156616</v>
      </c>
      <c r="R54" s="56">
        <f t="shared" si="7"/>
        <v>14698.128004074097</v>
      </c>
      <c r="S54" s="56">
        <f t="shared" si="7"/>
        <v>13015.043426513672</v>
      </c>
      <c r="T54" s="56">
        <f t="shared" si="7"/>
        <v>25644.543228149414</v>
      </c>
      <c r="U54" s="56">
        <f t="shared" si="7"/>
        <v>36630.012878417969</v>
      </c>
      <c r="V54" s="56">
        <f t="shared" si="7"/>
        <v>26448.635681152344</v>
      </c>
      <c r="W54" s="56">
        <f t="shared" si="7"/>
        <v>18340.293891906738</v>
      </c>
      <c r="X54" s="275">
        <f t="shared" si="7"/>
        <v>9165.4631042480469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86016.518711090088</v>
      </c>
      <c r="G55" s="17">
        <f t="shared" si="4"/>
        <v>67935.162052154541</v>
      </c>
      <c r="H55" s="267">
        <f t="shared" si="2"/>
        <v>18081.356658935547</v>
      </c>
      <c r="I55" s="277">
        <v>37.566593170166016</v>
      </c>
      <c r="J55" s="33">
        <v>567.365234375</v>
      </c>
      <c r="K55" s="33">
        <v>11900.9013671875</v>
      </c>
      <c r="L55" s="33">
        <v>29992.3671875</v>
      </c>
      <c r="M55" s="33">
        <v>13263.77734375</v>
      </c>
      <c r="N55" s="33">
        <v>9411.8876953125</v>
      </c>
      <c r="O55" s="33">
        <v>2182.67333984375</v>
      </c>
      <c r="P55" s="85">
        <v>578.623291015625</v>
      </c>
      <c r="Q55" s="277">
        <v>11.342071533203125</v>
      </c>
      <c r="R55" s="33">
        <v>818.0380859375</v>
      </c>
      <c r="S55" s="33">
        <v>4378.09130859375</v>
      </c>
      <c r="T55" s="33">
        <v>5237.61328125</v>
      </c>
      <c r="U55" s="33">
        <v>4093.238525390625</v>
      </c>
      <c r="V55" s="33">
        <v>2576.031982421875</v>
      </c>
      <c r="W55" s="33">
        <v>614.2115478515625</v>
      </c>
      <c r="X55" s="280">
        <v>352.78985595703125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181285.12884521484</v>
      </c>
      <c r="G56" s="17">
        <f t="shared" si="4"/>
        <v>103007.35650634766</v>
      </c>
      <c r="H56" s="267">
        <f t="shared" si="2"/>
        <v>78277.772338867188</v>
      </c>
      <c r="I56" s="277">
        <v>1008.7051391601562</v>
      </c>
      <c r="J56" s="33">
        <v>3312.76904296875</v>
      </c>
      <c r="K56" s="33">
        <v>18474.55859375</v>
      </c>
      <c r="L56" s="33">
        <v>29543.861328125</v>
      </c>
      <c r="M56" s="33">
        <v>18532.16796875</v>
      </c>
      <c r="N56" s="33">
        <v>15026.8134765625</v>
      </c>
      <c r="O56" s="33">
        <v>12578.0810546875</v>
      </c>
      <c r="P56" s="85">
        <v>4530.39990234375</v>
      </c>
      <c r="Q56" s="277">
        <v>854.2767333984375</v>
      </c>
      <c r="R56" s="33">
        <v>3679.9267578125</v>
      </c>
      <c r="S56" s="33">
        <v>2367.3525390625</v>
      </c>
      <c r="T56" s="33">
        <v>6603.00146484375</v>
      </c>
      <c r="U56" s="33">
        <v>22844.763671875</v>
      </c>
      <c r="V56" s="33">
        <v>19378.17578125</v>
      </c>
      <c r="W56" s="33">
        <v>14199.451171875</v>
      </c>
      <c r="X56" s="280">
        <v>8350.82421875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2688.768913269043</v>
      </c>
      <c r="G57" s="17">
        <f t="shared" si="4"/>
        <v>1545.0971384048462</v>
      </c>
      <c r="H57" s="267">
        <f t="shared" si="2"/>
        <v>1143.6717748641968</v>
      </c>
      <c r="I57" s="277">
        <v>14.258975028991699</v>
      </c>
      <c r="J57" s="33">
        <v>113.01850128173828</v>
      </c>
      <c r="K57" s="33">
        <v>462.95193481445312</v>
      </c>
      <c r="L57" s="33">
        <v>479.96820068359375</v>
      </c>
      <c r="M57" s="33">
        <v>158.97999572753906</v>
      </c>
      <c r="N57" s="33">
        <v>205.4005126953125</v>
      </c>
      <c r="O57" s="33">
        <v>92.373558044433594</v>
      </c>
      <c r="P57" s="85">
        <v>18.14546012878418</v>
      </c>
      <c r="Q57" s="277">
        <v>13.026518821716309</v>
      </c>
      <c r="R57" s="33">
        <v>0</v>
      </c>
      <c r="S57" s="33">
        <v>431.71224975585937</v>
      </c>
      <c r="T57" s="33">
        <v>204.12074279785156</v>
      </c>
      <c r="U57" s="33">
        <v>0</v>
      </c>
      <c r="V57" s="33">
        <v>383.246826171875</v>
      </c>
      <c r="W57" s="33">
        <v>111.56543731689453</v>
      </c>
      <c r="X57" s="280">
        <v>0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35564.972961425781</v>
      </c>
      <c r="G58" s="17">
        <f t="shared" si="4"/>
        <v>22274.533386230469</v>
      </c>
      <c r="H58" s="267">
        <f t="shared" si="2"/>
        <v>13290.439575195313</v>
      </c>
      <c r="I58" s="277">
        <v>2436.72021484375</v>
      </c>
      <c r="J58" s="33">
        <v>0</v>
      </c>
      <c r="K58" s="33">
        <v>7727.353515625</v>
      </c>
      <c r="L58" s="33">
        <v>9519.5068359375</v>
      </c>
      <c r="M58" s="33">
        <v>0</v>
      </c>
      <c r="N58" s="33">
        <v>2154.51318359375</v>
      </c>
      <c r="O58" s="33">
        <v>436.43963623046875</v>
      </c>
      <c r="P58" s="85">
        <v>0</v>
      </c>
      <c r="Q58" s="277">
        <v>378.8565673828125</v>
      </c>
      <c r="R58" s="33">
        <v>732.304931640625</v>
      </c>
      <c r="S58" s="33">
        <v>0</v>
      </c>
      <c r="T58" s="33">
        <v>4411.08154296875</v>
      </c>
      <c r="U58" s="33">
        <v>4899.0166015625</v>
      </c>
      <c r="V58" s="33">
        <v>1828.7523193359375</v>
      </c>
      <c r="W58" s="33">
        <v>1040.4276123046875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12938.897329330444</v>
      </c>
      <c r="G59" s="17">
        <f t="shared" si="4"/>
        <v>7613.4202651977539</v>
      </c>
      <c r="H59" s="267">
        <f t="shared" si="2"/>
        <v>5325.4770641326904</v>
      </c>
      <c r="I59" s="277">
        <v>0</v>
      </c>
      <c r="J59" s="33">
        <v>116.65387725830078</v>
      </c>
      <c r="K59" s="33">
        <v>1269.997802734375</v>
      </c>
      <c r="L59" s="33">
        <v>3266.147216796875</v>
      </c>
      <c r="M59" s="33">
        <v>1629.7373046875</v>
      </c>
      <c r="N59" s="33">
        <v>704.9696044921875</v>
      </c>
      <c r="O59" s="33">
        <v>373.40298461914062</v>
      </c>
      <c r="P59" s="85">
        <v>252.511474609375</v>
      </c>
      <c r="Q59" s="277">
        <v>0</v>
      </c>
      <c r="R59" s="33">
        <v>26.88532829284668</v>
      </c>
      <c r="S59" s="33">
        <v>1111.1761474609375</v>
      </c>
      <c r="T59" s="33">
        <v>2509.3408203125</v>
      </c>
      <c r="U59" s="33">
        <v>959.72308349609375</v>
      </c>
      <c r="V59" s="33">
        <v>411.03729248046875</v>
      </c>
      <c r="W59" s="33">
        <v>307.31439208984375</v>
      </c>
      <c r="X59" s="280">
        <v>0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18840.766799926758</v>
      </c>
      <c r="G60" s="17">
        <f t="shared" si="4"/>
        <v>7065.9906311035156</v>
      </c>
      <c r="H60" s="267">
        <f t="shared" si="2"/>
        <v>11774.776168823242</v>
      </c>
      <c r="I60" s="277">
        <v>158.95675659179687</v>
      </c>
      <c r="J60" s="33">
        <v>0</v>
      </c>
      <c r="K60" s="33">
        <v>2055.366943359375</v>
      </c>
      <c r="L60" s="33">
        <v>3621.27734375</v>
      </c>
      <c r="M60" s="33">
        <v>782.28985595703125</v>
      </c>
      <c r="N60" s="33">
        <v>448.0997314453125</v>
      </c>
      <c r="O60" s="33">
        <v>0</v>
      </c>
      <c r="P60" s="85">
        <v>0</v>
      </c>
      <c r="Q60" s="277">
        <v>149.28727722167969</v>
      </c>
      <c r="R60" s="33">
        <v>7793.1162109375</v>
      </c>
      <c r="S60" s="33">
        <v>1450.940673828125</v>
      </c>
      <c r="T60" s="33">
        <v>1534.1842041015625</v>
      </c>
      <c r="U60" s="33">
        <v>0</v>
      </c>
      <c r="V60" s="33">
        <v>0</v>
      </c>
      <c r="W60" s="33">
        <v>847.247802734375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56097.021942138672</v>
      </c>
      <c r="G61" s="17">
        <f t="shared" si="4"/>
        <v>38040.517150878906</v>
      </c>
      <c r="H61" s="267">
        <f t="shared" si="2"/>
        <v>18056.504791259766</v>
      </c>
      <c r="I61" s="277">
        <v>861.171142578125</v>
      </c>
      <c r="J61" s="33">
        <v>3774.922607421875</v>
      </c>
      <c r="K61" s="33">
        <v>7929.57275390625</v>
      </c>
      <c r="L61" s="33">
        <v>11866.5703125</v>
      </c>
      <c r="M61" s="33">
        <v>6497.3740234375</v>
      </c>
      <c r="N61" s="33">
        <v>4880.990234375</v>
      </c>
      <c r="O61" s="33">
        <v>1961.44189453125</v>
      </c>
      <c r="P61" s="85">
        <v>268.47418212890625</v>
      </c>
      <c r="Q61" s="277">
        <v>601.0889892578125</v>
      </c>
      <c r="R61" s="33">
        <v>1647.856689453125</v>
      </c>
      <c r="S61" s="33">
        <v>3275.7705078125</v>
      </c>
      <c r="T61" s="33">
        <v>5145.201171875</v>
      </c>
      <c r="U61" s="33">
        <v>3833.27099609375</v>
      </c>
      <c r="V61" s="33">
        <v>1871.3914794921875</v>
      </c>
      <c r="W61" s="33">
        <v>1220.075927734375</v>
      </c>
      <c r="X61" s="280">
        <v>461.84902954101562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577494.14624023437</v>
      </c>
      <c r="G62" s="97">
        <f t="shared" si="4"/>
        <v>201267.19458007812</v>
      </c>
      <c r="H62" s="269">
        <f>SUM(Q62:X62)</f>
        <v>376226.95166015625</v>
      </c>
      <c r="I62" s="98">
        <v>2857.391357421875</v>
      </c>
      <c r="J62" s="94">
        <v>7844.32861328125</v>
      </c>
      <c r="K62" s="94">
        <v>8342.0380859375</v>
      </c>
      <c r="L62" s="94">
        <v>15289.0458984375</v>
      </c>
      <c r="M62" s="94">
        <v>12261.93359375</v>
      </c>
      <c r="N62" s="94">
        <v>36581.01171875</v>
      </c>
      <c r="O62" s="94">
        <v>75675.53125</v>
      </c>
      <c r="P62" s="95">
        <v>42415.9140625</v>
      </c>
      <c r="Q62" s="98">
        <v>4514.4375</v>
      </c>
      <c r="R62" s="94">
        <v>5733.88232421875</v>
      </c>
      <c r="S62" s="94">
        <v>11727.0087890625</v>
      </c>
      <c r="T62" s="94">
        <v>43233.10546875</v>
      </c>
      <c r="U62" s="94">
        <v>11222.572265625</v>
      </c>
      <c r="V62" s="94">
        <v>71010.03125</v>
      </c>
      <c r="W62" s="94">
        <v>143140.015625</v>
      </c>
      <c r="X62" s="95">
        <v>85645.8984375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164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35193.972000000002</v>
      </c>
      <c r="G6" s="60">
        <f>SUM(I6:P6)</f>
        <v>16899.645</v>
      </c>
      <c r="H6" s="263">
        <f>SUM(Q6:X6)</f>
        <v>18294.327000000001</v>
      </c>
      <c r="I6" s="61">
        <v>1223.5129999999999</v>
      </c>
      <c r="J6" s="62">
        <v>2596.4740000000002</v>
      </c>
      <c r="K6" s="62">
        <v>3495.8510000000001</v>
      </c>
      <c r="L6" s="62">
        <v>4900.2860000000001</v>
      </c>
      <c r="M6" s="62">
        <v>2500.0340000000001</v>
      </c>
      <c r="N6" s="62">
        <v>1364.819</v>
      </c>
      <c r="O6" s="62">
        <v>603.21900000000005</v>
      </c>
      <c r="P6" s="271">
        <v>215.44900000000001</v>
      </c>
      <c r="Q6" s="61">
        <v>1163.452</v>
      </c>
      <c r="R6" s="62">
        <v>2444.134</v>
      </c>
      <c r="S6" s="62">
        <v>3569.4859999999999</v>
      </c>
      <c r="T6" s="62">
        <v>5785.0820000000003</v>
      </c>
      <c r="U6" s="62">
        <v>2630.759</v>
      </c>
      <c r="V6" s="62">
        <v>1437.0150000000001</v>
      </c>
      <c r="W6" s="62">
        <v>872.875</v>
      </c>
      <c r="X6" s="271">
        <v>391.524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3473384.9350363612</v>
      </c>
      <c r="G9" s="50">
        <f>SUM(I9:P9)</f>
        <v>1971208.2821777463</v>
      </c>
      <c r="H9" s="264">
        <f>SUM(Q9:X9)</f>
        <v>1502176.6528586149</v>
      </c>
      <c r="I9" s="51">
        <f t="shared" ref="I9:X9" si="0">I10+I24+I54+I62</f>
        <v>10496.089031219482</v>
      </c>
      <c r="J9" s="52">
        <f t="shared" si="0"/>
        <v>79228.517463684082</v>
      </c>
      <c r="K9" s="52">
        <f t="shared" si="0"/>
        <v>541243.23294138908</v>
      </c>
      <c r="L9" s="52">
        <f t="shared" si="0"/>
        <v>615849.34023809433</v>
      </c>
      <c r="M9" s="52">
        <f t="shared" si="0"/>
        <v>207800.38517570496</v>
      </c>
      <c r="N9" s="52">
        <f t="shared" si="0"/>
        <v>363848.37963867188</v>
      </c>
      <c r="O9" s="52">
        <f t="shared" si="0"/>
        <v>98715.395833075047</v>
      </c>
      <c r="P9" s="274">
        <f t="shared" si="0"/>
        <v>54026.94185590744</v>
      </c>
      <c r="Q9" s="51">
        <f t="shared" si="0"/>
        <v>9776.4477907419205</v>
      </c>
      <c r="R9" s="52">
        <f t="shared" si="0"/>
        <v>60257.764995574951</v>
      </c>
      <c r="S9" s="52">
        <f t="shared" si="0"/>
        <v>368940.53672409058</v>
      </c>
      <c r="T9" s="52">
        <f t="shared" si="0"/>
        <v>338945.46651268005</v>
      </c>
      <c r="U9" s="52">
        <f t="shared" si="0"/>
        <v>239125.27982139587</v>
      </c>
      <c r="V9" s="52">
        <f t="shared" si="0"/>
        <v>272139.07775866985</v>
      </c>
      <c r="W9" s="52">
        <f t="shared" si="0"/>
        <v>135090.15014743805</v>
      </c>
      <c r="X9" s="274">
        <f t="shared" si="0"/>
        <v>77901.929108023643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177940.32817727327</v>
      </c>
      <c r="G10" s="54">
        <f>SUM(I10:P10)</f>
        <v>73693.310896456242</v>
      </c>
      <c r="H10" s="265">
        <f>SUM(Q10:X10)</f>
        <v>104247.01728081703</v>
      </c>
      <c r="I10" s="55">
        <f>SUM(I11:I23)</f>
        <v>2390.4931640625</v>
      </c>
      <c r="J10" s="56">
        <f>SUM(J11:J23)</f>
        <v>532.57505035400391</v>
      </c>
      <c r="K10" s="56">
        <f>SUM(K11:K23)</f>
        <v>15254.323150634766</v>
      </c>
      <c r="L10" s="56">
        <f t="shared" ref="L10:X10" si="1">SUM(L11:L23)</f>
        <v>34093.519151210785</v>
      </c>
      <c r="M10" s="56">
        <f t="shared" si="1"/>
        <v>10922.624227523804</v>
      </c>
      <c r="N10" s="56">
        <f t="shared" si="1"/>
        <v>6176.5706558227539</v>
      </c>
      <c r="O10" s="56">
        <f t="shared" si="1"/>
        <v>3435.7649202942848</v>
      </c>
      <c r="P10" s="275">
        <f t="shared" si="1"/>
        <v>887.44057655334473</v>
      </c>
      <c r="Q10" s="55">
        <f t="shared" si="1"/>
        <v>2665.5718154907227</v>
      </c>
      <c r="R10" s="56">
        <f t="shared" si="1"/>
        <v>3022.79443359375</v>
      </c>
      <c r="S10" s="56">
        <f t="shared" si="1"/>
        <v>14075.411552429199</v>
      </c>
      <c r="T10" s="56">
        <f t="shared" si="1"/>
        <v>59073.992301940918</v>
      </c>
      <c r="U10" s="56">
        <f t="shared" si="1"/>
        <v>12134.980201721191</v>
      </c>
      <c r="V10" s="56">
        <f t="shared" si="1"/>
        <v>6769.4804590940475</v>
      </c>
      <c r="W10" s="56">
        <f t="shared" si="1"/>
        <v>3822.5943145751953</v>
      </c>
      <c r="X10" s="275">
        <f t="shared" si="1"/>
        <v>2682.1922019720078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6010.1122550964355</v>
      </c>
      <c r="G11" s="19">
        <f>SUM(I11:P11)</f>
        <v>5291.8723220825195</v>
      </c>
      <c r="H11" s="266">
        <f t="shared" ref="H11:H61" si="2">SUM(Q11:X11)</f>
        <v>718.23993301391602</v>
      </c>
      <c r="I11" s="18">
        <v>42.691848754882813</v>
      </c>
      <c r="J11" s="31">
        <v>112.25487518310547</v>
      </c>
      <c r="K11" s="31">
        <v>125.45587158203125</v>
      </c>
      <c r="L11" s="31">
        <v>1280.1630859375</v>
      </c>
      <c r="M11" s="31">
        <v>1546.841552734375</v>
      </c>
      <c r="N11" s="31">
        <v>1541.828125</v>
      </c>
      <c r="O11" s="31">
        <v>512.50384521484375</v>
      </c>
      <c r="P11" s="85">
        <v>130.13311767578125</v>
      </c>
      <c r="Q11" s="32">
        <v>0</v>
      </c>
      <c r="R11" s="31">
        <v>0</v>
      </c>
      <c r="S11" s="31">
        <v>0</v>
      </c>
      <c r="T11" s="31">
        <v>149.79058837890625</v>
      </c>
      <c r="U11" s="31">
        <v>225.51046752929687</v>
      </c>
      <c r="V11" s="31">
        <v>105.46881866455078</v>
      </c>
      <c r="W11" s="31">
        <v>194.26007080078125</v>
      </c>
      <c r="X11" s="85">
        <v>43.209987640380859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0</v>
      </c>
      <c r="G12" s="19">
        <f t="shared" ref="G12:G62" si="4">SUM(I12:P12)</f>
        <v>0</v>
      </c>
      <c r="H12" s="266">
        <f t="shared" si="2"/>
        <v>0</v>
      </c>
      <c r="I12" s="18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3649.3143348693848</v>
      </c>
      <c r="G13" s="19">
        <f t="shared" si="4"/>
        <v>612.63189697265625</v>
      </c>
      <c r="H13" s="266">
        <f t="shared" si="2"/>
        <v>3036.6824378967285</v>
      </c>
      <c r="I13" s="18">
        <v>0</v>
      </c>
      <c r="J13" s="31">
        <v>245.58775329589844</v>
      </c>
      <c r="K13" s="31">
        <v>0</v>
      </c>
      <c r="L13" s="31">
        <v>0</v>
      </c>
      <c r="M13" s="31">
        <v>0</v>
      </c>
      <c r="N13" s="31">
        <v>174.38938903808594</v>
      </c>
      <c r="O13" s="31">
        <v>128.55337524414062</v>
      </c>
      <c r="P13" s="85">
        <v>64.10137939453125</v>
      </c>
      <c r="Q13" s="32">
        <v>33.378650665283203</v>
      </c>
      <c r="R13" s="31">
        <v>0</v>
      </c>
      <c r="S13" s="31">
        <v>975.7879638671875</v>
      </c>
      <c r="T13" s="31">
        <v>312.56857299804687</v>
      </c>
      <c r="U13" s="31">
        <v>931.9246826171875</v>
      </c>
      <c r="V13" s="31">
        <v>286.92840576171875</v>
      </c>
      <c r="W13" s="31">
        <v>330.28076171875</v>
      </c>
      <c r="X13" s="85">
        <v>165.81340026855469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13.23324054479599</v>
      </c>
      <c r="G14" s="19">
        <f t="shared" si="4"/>
        <v>12.352604448795319</v>
      </c>
      <c r="H14" s="266">
        <f t="shared" si="2"/>
        <v>0.88063609600067139</v>
      </c>
      <c r="I14" s="18">
        <v>0</v>
      </c>
      <c r="J14" s="31">
        <v>0</v>
      </c>
      <c r="K14" s="31">
        <v>0</v>
      </c>
      <c r="L14" s="31">
        <v>7.9232039451599121</v>
      </c>
      <c r="M14" s="31">
        <v>3.9041423797607422</v>
      </c>
      <c r="N14" s="31">
        <v>0</v>
      </c>
      <c r="O14" s="31">
        <v>0.52525812387466431</v>
      </c>
      <c r="P14" s="85">
        <v>0</v>
      </c>
      <c r="Q14" s="32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0.88063609600067139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4261.6336441040039</v>
      </c>
      <c r="G15" s="17">
        <f t="shared" si="4"/>
        <v>3192.4987182617187</v>
      </c>
      <c r="H15" s="267">
        <f t="shared" si="2"/>
        <v>1069.1349258422852</v>
      </c>
      <c r="I15" s="18">
        <v>156.12840270996094</v>
      </c>
      <c r="J15" s="31">
        <v>174.732421875</v>
      </c>
      <c r="K15" s="31">
        <v>987.67242431640625</v>
      </c>
      <c r="L15" s="31">
        <v>1723.3575439453125</v>
      </c>
      <c r="M15" s="31">
        <v>0</v>
      </c>
      <c r="N15" s="31">
        <v>0</v>
      </c>
      <c r="O15" s="31">
        <v>150.60792541503906</v>
      </c>
      <c r="P15" s="85">
        <v>0</v>
      </c>
      <c r="Q15" s="32">
        <v>0</v>
      </c>
      <c r="R15" s="31">
        <v>0</v>
      </c>
      <c r="S15" s="31">
        <v>0</v>
      </c>
      <c r="T15" s="31">
        <v>542.2298583984375</v>
      </c>
      <c r="U15" s="31">
        <v>406.4801025390625</v>
      </c>
      <c r="V15" s="31">
        <v>88.435356140136719</v>
      </c>
      <c r="W15" s="31">
        <v>0</v>
      </c>
      <c r="X15" s="85">
        <v>31.989608764648438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1507.9059238433838</v>
      </c>
      <c r="G16" s="17">
        <f t="shared" si="4"/>
        <v>1203.64772605896</v>
      </c>
      <c r="H16" s="267">
        <f t="shared" si="2"/>
        <v>304.25819778442383</v>
      </c>
      <c r="I16" s="18">
        <v>46.069740295410156</v>
      </c>
      <c r="J16" s="31">
        <v>0</v>
      </c>
      <c r="K16" s="31">
        <v>0</v>
      </c>
      <c r="L16" s="31">
        <v>856.7352294921875</v>
      </c>
      <c r="M16" s="31">
        <v>122.62181854248047</v>
      </c>
      <c r="N16" s="31">
        <v>41.582309722900391</v>
      </c>
      <c r="O16" s="31">
        <v>124.97243499755859</v>
      </c>
      <c r="P16" s="85">
        <v>11.666193008422852</v>
      </c>
      <c r="Q16" s="32">
        <v>45.973545074462891</v>
      </c>
      <c r="R16" s="31">
        <v>0</v>
      </c>
      <c r="S16" s="31">
        <v>0</v>
      </c>
      <c r="T16" s="31">
        <v>154.16679382324219</v>
      </c>
      <c r="U16" s="31">
        <v>34.769844055175781</v>
      </c>
      <c r="V16" s="31">
        <v>0</v>
      </c>
      <c r="W16" s="31">
        <v>69.348014831542969</v>
      </c>
      <c r="X16" s="85">
        <v>0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23.964691519737244</v>
      </c>
      <c r="G17" s="17">
        <f t="shared" si="4"/>
        <v>22.846759796142578</v>
      </c>
      <c r="H17" s="267">
        <f t="shared" si="2"/>
        <v>1.1179317235946655</v>
      </c>
      <c r="I17" s="18">
        <v>0</v>
      </c>
      <c r="J17" s="31">
        <v>0</v>
      </c>
      <c r="K17" s="31">
        <v>0</v>
      </c>
      <c r="L17" s="31">
        <v>0</v>
      </c>
      <c r="M17" s="31">
        <v>0</v>
      </c>
      <c r="N17" s="31">
        <v>22.846759796142578</v>
      </c>
      <c r="O17" s="31">
        <v>0</v>
      </c>
      <c r="P17" s="85">
        <v>0</v>
      </c>
      <c r="Q17" s="32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85">
        <v>1.1179317235946655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33828.464815139771</v>
      </c>
      <c r="G18" s="17">
        <f>SUM(I18:P18)</f>
        <v>16115.135284423828</v>
      </c>
      <c r="H18" s="267">
        <f t="shared" si="2"/>
        <v>17713.329530715942</v>
      </c>
      <c r="I18" s="18">
        <v>180.99021911621094</v>
      </c>
      <c r="J18" s="31">
        <v>0</v>
      </c>
      <c r="K18" s="31">
        <v>6339.74853515625</v>
      </c>
      <c r="L18" s="31">
        <v>6884.91357421875</v>
      </c>
      <c r="M18" s="31">
        <v>1933.619384765625</v>
      </c>
      <c r="N18" s="31">
        <v>611.8414306640625</v>
      </c>
      <c r="O18" s="31">
        <v>131.12741088867187</v>
      </c>
      <c r="P18" s="85">
        <v>32.894729614257813</v>
      </c>
      <c r="Q18" s="32">
        <v>206.38542175292969</v>
      </c>
      <c r="R18" s="31">
        <v>2325.904052734375</v>
      </c>
      <c r="S18" s="31">
        <v>7312.91015625</v>
      </c>
      <c r="T18" s="31">
        <v>6565.048828125</v>
      </c>
      <c r="U18" s="31">
        <v>984.73199462890625</v>
      </c>
      <c r="V18" s="31">
        <v>204.14511108398437</v>
      </c>
      <c r="W18" s="31">
        <v>91.761955261230469</v>
      </c>
      <c r="X18" s="85">
        <v>22.442010879516602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65067.090759277344</v>
      </c>
      <c r="G19" s="17">
        <f t="shared" si="4"/>
        <v>35603.091491699219</v>
      </c>
      <c r="H19" s="267">
        <f t="shared" si="2"/>
        <v>29463.999267578125</v>
      </c>
      <c r="I19" s="18">
        <v>421.08944702148437</v>
      </c>
      <c r="J19" s="31">
        <v>0</v>
      </c>
      <c r="K19" s="31">
        <v>7440.65234375</v>
      </c>
      <c r="L19" s="31">
        <v>15852.7802734375</v>
      </c>
      <c r="M19" s="31">
        <v>6617.81201171875</v>
      </c>
      <c r="N19" s="31">
        <v>3089.220947265625</v>
      </c>
      <c r="O19" s="31">
        <v>1861.29052734375</v>
      </c>
      <c r="P19" s="85">
        <v>320.24594116210937</v>
      </c>
      <c r="Q19" s="32">
        <v>705.552734375</v>
      </c>
      <c r="R19" s="31">
        <v>0</v>
      </c>
      <c r="S19" s="31">
        <v>4963.06982421875</v>
      </c>
      <c r="T19" s="31">
        <v>10082.6298828125</v>
      </c>
      <c r="U19" s="31">
        <v>5224.7587890625</v>
      </c>
      <c r="V19" s="31">
        <v>5093.80712890625</v>
      </c>
      <c r="W19" s="31">
        <v>2282.49755859375</v>
      </c>
      <c r="X19" s="85">
        <v>1111.683349609375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197.18911743164062</v>
      </c>
      <c r="G20" s="17">
        <f t="shared" si="4"/>
        <v>0</v>
      </c>
      <c r="H20" s="267">
        <f t="shared" si="2"/>
        <v>197.18911743164062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84.450187683105469</v>
      </c>
      <c r="T20" s="31">
        <v>112.73892974853516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2981.1187744140625</v>
      </c>
      <c r="G21" s="17">
        <f t="shared" si="4"/>
        <v>1476.267822265625</v>
      </c>
      <c r="H21" s="267">
        <f t="shared" si="2"/>
        <v>1504.8509521484375</v>
      </c>
      <c r="I21" s="18">
        <v>1476.267822265625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1504.8509521484375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49503.130554199219</v>
      </c>
      <c r="G22" s="17">
        <f t="shared" si="4"/>
        <v>6395.6280822753906</v>
      </c>
      <c r="H22" s="267">
        <f t="shared" si="2"/>
        <v>43107.502471923828</v>
      </c>
      <c r="I22" s="18">
        <v>0</v>
      </c>
      <c r="J22" s="31">
        <v>0</v>
      </c>
      <c r="K22" s="31">
        <v>0</v>
      </c>
      <c r="L22" s="31">
        <v>6249.8662109375</v>
      </c>
      <c r="M22" s="31">
        <v>0</v>
      </c>
      <c r="N22" s="31">
        <v>0</v>
      </c>
      <c r="O22" s="31">
        <v>0</v>
      </c>
      <c r="P22" s="85">
        <v>145.76187133789062</v>
      </c>
      <c r="Q22" s="32">
        <v>0</v>
      </c>
      <c r="R22" s="31">
        <v>0</v>
      </c>
      <c r="S22" s="31">
        <v>0</v>
      </c>
      <c r="T22" s="31">
        <v>38645.3515625</v>
      </c>
      <c r="U22" s="31">
        <v>3064.668701171875</v>
      </c>
      <c r="V22" s="31">
        <v>0</v>
      </c>
      <c r="W22" s="31">
        <v>410.23159790039062</v>
      </c>
      <c r="X22" s="85">
        <v>987.2506103515625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10897.170066833496</v>
      </c>
      <c r="G23" s="17">
        <f>SUM(I23:P23)</f>
        <v>3767.3381881713867</v>
      </c>
      <c r="H23" s="267">
        <f t="shared" si="2"/>
        <v>7129.8318786621094</v>
      </c>
      <c r="I23" s="18">
        <v>67.255683898925781</v>
      </c>
      <c r="J23" s="31">
        <v>0</v>
      </c>
      <c r="K23" s="31">
        <v>360.79397583007812</v>
      </c>
      <c r="L23" s="31">
        <v>1237.780029296875</v>
      </c>
      <c r="M23" s="31">
        <v>697.8253173828125</v>
      </c>
      <c r="N23" s="31">
        <v>694.8616943359375</v>
      </c>
      <c r="O23" s="31">
        <v>526.18414306640625</v>
      </c>
      <c r="P23" s="85">
        <v>182.63734436035156</v>
      </c>
      <c r="Q23" s="32">
        <v>169.43051147460937</v>
      </c>
      <c r="R23" s="31">
        <v>696.890380859375</v>
      </c>
      <c r="S23" s="31">
        <v>739.19342041015625</v>
      </c>
      <c r="T23" s="31">
        <v>2509.46728515625</v>
      </c>
      <c r="U23" s="31">
        <v>1262.1356201171875</v>
      </c>
      <c r="V23" s="31">
        <v>989.81500244140625</v>
      </c>
      <c r="W23" s="31">
        <v>444.21435546875</v>
      </c>
      <c r="X23" s="85">
        <v>318.685302734375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3009764.5737698078</v>
      </c>
      <c r="G24" s="54">
        <f>SUM(I24:P24)</f>
        <v>1748839.4583380222</v>
      </c>
      <c r="H24" s="265">
        <f>SUM(Q24:X24)</f>
        <v>1260925.1154317856</v>
      </c>
      <c r="I24" s="55">
        <f>SUM(I25:I53)</f>
        <v>7849.8898010253906</v>
      </c>
      <c r="J24" s="56">
        <f t="shared" ref="J24:X24" si="5">SUM(J25:J53)</f>
        <v>78095.803298950195</v>
      </c>
      <c r="K24" s="56">
        <f t="shared" si="5"/>
        <v>514861.39231181145</v>
      </c>
      <c r="L24" s="56">
        <f t="shared" si="5"/>
        <v>539334.70464706421</v>
      </c>
      <c r="M24" s="56">
        <f t="shared" si="5"/>
        <v>166629.80083465576</v>
      </c>
      <c r="N24" s="56">
        <f t="shared" si="5"/>
        <v>336096.15448760986</v>
      </c>
      <c r="O24" s="56">
        <f t="shared" si="5"/>
        <v>73463.691360473633</v>
      </c>
      <c r="P24" s="275">
        <f t="shared" si="5"/>
        <v>32508.021596431732</v>
      </c>
      <c r="Q24" s="55">
        <f t="shared" si="5"/>
        <v>6239.4637298583984</v>
      </c>
      <c r="R24" s="56">
        <f t="shared" si="5"/>
        <v>49512.876129150391</v>
      </c>
      <c r="S24" s="56">
        <f>SUM(S25:S53)</f>
        <v>349965.52829742432</v>
      </c>
      <c r="T24" s="56">
        <f t="shared" si="5"/>
        <v>263054.6455821991</v>
      </c>
      <c r="U24" s="56">
        <f t="shared" si="5"/>
        <v>214933.43427085876</v>
      </c>
      <c r="V24" s="56">
        <f t="shared" si="5"/>
        <v>250212.57238006592</v>
      </c>
      <c r="W24" s="56">
        <f t="shared" si="5"/>
        <v>93438.053689002991</v>
      </c>
      <c r="X24" s="275">
        <f t="shared" si="5"/>
        <v>33568.541353225708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2708.2840194702148</v>
      </c>
      <c r="G26" s="17">
        <f>SUM(I26:P26)</f>
        <v>1822.8009719848633</v>
      </c>
      <c r="H26" s="267">
        <f t="shared" si="2"/>
        <v>885.48304748535156</v>
      </c>
      <c r="I26" s="32">
        <v>0</v>
      </c>
      <c r="J26" s="31">
        <v>0</v>
      </c>
      <c r="K26" s="31">
        <v>0</v>
      </c>
      <c r="L26" s="31">
        <v>113.47763824462891</v>
      </c>
      <c r="M26" s="31">
        <v>469.03115844726562</v>
      </c>
      <c r="N26" s="31">
        <v>776.4349365234375</v>
      </c>
      <c r="O26" s="31">
        <v>288.57717895507812</v>
      </c>
      <c r="P26" s="85">
        <v>175.28005981445312</v>
      </c>
      <c r="Q26" s="32">
        <v>0</v>
      </c>
      <c r="R26" s="31">
        <v>0</v>
      </c>
      <c r="S26" s="31">
        <v>57.083824157714844</v>
      </c>
      <c r="T26" s="31">
        <v>68.503700256347656</v>
      </c>
      <c r="U26" s="31">
        <v>173.05062866210937</v>
      </c>
      <c r="V26" s="31">
        <v>180.3250732421875</v>
      </c>
      <c r="W26" s="31">
        <v>235.88435363769531</v>
      </c>
      <c r="X26" s="85">
        <v>170.63546752929687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995.78686714172363</v>
      </c>
      <c r="G27" s="17">
        <f t="shared" ref="G27:G43" si="6">SUM(I27:P27)</f>
        <v>801.71368503570557</v>
      </c>
      <c r="H27" s="267">
        <f t="shared" si="2"/>
        <v>194.07318210601807</v>
      </c>
      <c r="I27" s="32">
        <v>0</v>
      </c>
      <c r="J27" s="31">
        <v>0</v>
      </c>
      <c r="K27" s="31">
        <v>11.507233619689941</v>
      </c>
      <c r="L27" s="31">
        <v>43.148303985595703</v>
      </c>
      <c r="M27" s="31">
        <v>262.97311401367187</v>
      </c>
      <c r="N27" s="31">
        <v>236.82827758789063</v>
      </c>
      <c r="O27" s="31">
        <v>207.01071166992187</v>
      </c>
      <c r="P27" s="85">
        <v>40.246044158935547</v>
      </c>
      <c r="Q27" s="32">
        <v>0</v>
      </c>
      <c r="R27" s="31">
        <v>0</v>
      </c>
      <c r="S27" s="31">
        <v>0</v>
      </c>
      <c r="T27" s="31">
        <v>24.438268661499023</v>
      </c>
      <c r="U27" s="31">
        <v>48.520225524902344</v>
      </c>
      <c r="V27" s="31">
        <v>58.252830505371094</v>
      </c>
      <c r="W27" s="31">
        <v>15.280779838562012</v>
      </c>
      <c r="X27" s="85">
        <v>47.581077575683594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1348.9696483612061</v>
      </c>
      <c r="G28" s="17">
        <f t="shared" si="6"/>
        <v>543.02147674560547</v>
      </c>
      <c r="H28" s="267">
        <f t="shared" si="2"/>
        <v>805.94817161560059</v>
      </c>
      <c r="I28" s="32">
        <v>0</v>
      </c>
      <c r="J28" s="31">
        <v>0</v>
      </c>
      <c r="K28" s="31">
        <v>0</v>
      </c>
      <c r="L28" s="31">
        <v>67.393196105957031</v>
      </c>
      <c r="M28" s="31">
        <v>184.55802917480469</v>
      </c>
      <c r="N28" s="31">
        <v>129.91371154785156</v>
      </c>
      <c r="O28" s="31">
        <v>118.79654693603516</v>
      </c>
      <c r="P28" s="85">
        <v>42.359992980957031</v>
      </c>
      <c r="Q28" s="32">
        <v>0</v>
      </c>
      <c r="R28" s="31">
        <v>0</v>
      </c>
      <c r="S28" s="31">
        <v>0</v>
      </c>
      <c r="T28" s="31">
        <v>153.07209777832031</v>
      </c>
      <c r="U28" s="31">
        <v>227.45927429199219</v>
      </c>
      <c r="V28" s="31">
        <v>136.44276428222656</v>
      </c>
      <c r="W28" s="31">
        <v>259.78192138671875</v>
      </c>
      <c r="X28" s="85">
        <v>29.192113876342773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476.67835354804993</v>
      </c>
      <c r="G29" s="17">
        <f t="shared" si="6"/>
        <v>378.73151087760925</v>
      </c>
      <c r="H29" s="267">
        <f t="shared" si="2"/>
        <v>97.946842670440674</v>
      </c>
      <c r="I29" s="32">
        <v>0</v>
      </c>
      <c r="J29" s="31">
        <v>0</v>
      </c>
      <c r="K29" s="31">
        <v>3.668811559677124</v>
      </c>
      <c r="L29" s="31">
        <v>0</v>
      </c>
      <c r="M29" s="31">
        <v>217.8262939453125</v>
      </c>
      <c r="N29" s="31">
        <v>74.224662780761719</v>
      </c>
      <c r="O29" s="31">
        <v>70.509498596191406</v>
      </c>
      <c r="P29" s="85">
        <v>12.502243995666504</v>
      </c>
      <c r="Q29" s="32">
        <v>0</v>
      </c>
      <c r="R29" s="31">
        <v>0</v>
      </c>
      <c r="S29" s="31">
        <v>0</v>
      </c>
      <c r="T29" s="31">
        <v>18.839202880859375</v>
      </c>
      <c r="U29" s="31">
        <v>19.382040023803711</v>
      </c>
      <c r="V29" s="31">
        <v>31.412868499755859</v>
      </c>
      <c r="W29" s="31">
        <v>21.330841064453125</v>
      </c>
      <c r="X29" s="85">
        <v>6.9818902015686035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1015.5319404602051</v>
      </c>
      <c r="G30" s="17">
        <f t="shared" si="6"/>
        <v>572.41951942443848</v>
      </c>
      <c r="H30" s="267">
        <f t="shared" si="2"/>
        <v>443.1124210357666</v>
      </c>
      <c r="I30" s="32">
        <v>0</v>
      </c>
      <c r="J30" s="31">
        <v>0</v>
      </c>
      <c r="K30" s="31">
        <v>14.357854843139648</v>
      </c>
      <c r="L30" s="31">
        <v>74.238334655761719</v>
      </c>
      <c r="M30" s="31">
        <v>121.21440124511719</v>
      </c>
      <c r="N30" s="31">
        <v>209.38749694824219</v>
      </c>
      <c r="O30" s="31">
        <v>123.3643798828125</v>
      </c>
      <c r="P30" s="85">
        <v>29.857051849365234</v>
      </c>
      <c r="Q30" s="32">
        <v>0</v>
      </c>
      <c r="R30" s="31">
        <v>0</v>
      </c>
      <c r="S30" s="31">
        <v>0</v>
      </c>
      <c r="T30" s="31">
        <v>55.739364624023438</v>
      </c>
      <c r="U30" s="31">
        <v>123.05905151367187</v>
      </c>
      <c r="V30" s="31">
        <v>108.05248260498047</v>
      </c>
      <c r="W30" s="31">
        <v>136.90426635742187</v>
      </c>
      <c r="X30" s="85">
        <v>19.357255935668945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1428.3410224914551</v>
      </c>
      <c r="G31" s="17">
        <f t="shared" si="6"/>
        <v>0</v>
      </c>
      <c r="H31" s="267">
        <f t="shared" si="2"/>
        <v>1428.3410224914551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18.662010192871094</v>
      </c>
      <c r="T31" s="31">
        <v>380.615234375</v>
      </c>
      <c r="U31" s="31">
        <v>518.48419189453125</v>
      </c>
      <c r="V31" s="31">
        <v>277.16226196289062</v>
      </c>
      <c r="W31" s="31">
        <v>172.553466796875</v>
      </c>
      <c r="X31" s="85">
        <v>60.863857269287109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646.1398754119873</v>
      </c>
      <c r="G32" s="17">
        <f t="shared" si="6"/>
        <v>0</v>
      </c>
      <c r="H32" s="267">
        <f t="shared" si="2"/>
        <v>646.1398754119873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127.82470703125</v>
      </c>
      <c r="U32" s="31">
        <v>211.423095703125</v>
      </c>
      <c r="V32" s="31">
        <v>195.64974975585937</v>
      </c>
      <c r="W32" s="31">
        <v>79.609451293945313</v>
      </c>
      <c r="X32" s="85">
        <v>31.632871627807617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1077.396773815155</v>
      </c>
      <c r="G33" s="17">
        <f t="shared" si="6"/>
        <v>476.63382530212402</v>
      </c>
      <c r="H33" s="267">
        <f>SUM(Q33:X33)</f>
        <v>600.76294851303101</v>
      </c>
      <c r="I33" s="32">
        <v>30.991432189941406</v>
      </c>
      <c r="J33" s="31">
        <v>81.546958923339844</v>
      </c>
      <c r="K33" s="31">
        <v>22.133893966674805</v>
      </c>
      <c r="L33" s="31">
        <v>69.46331787109375</v>
      </c>
      <c r="M33" s="31">
        <v>66.691825866699219</v>
      </c>
      <c r="N33" s="31">
        <v>84.48211669921875</v>
      </c>
      <c r="O33" s="31">
        <v>73.96380615234375</v>
      </c>
      <c r="P33" s="85">
        <v>47.3604736328125</v>
      </c>
      <c r="Q33" s="32">
        <v>0</v>
      </c>
      <c r="R33" s="31">
        <v>0</v>
      </c>
      <c r="S33" s="31">
        <v>32.321098327636719</v>
      </c>
      <c r="T33" s="31">
        <v>197.03440856933594</v>
      </c>
      <c r="U33" s="31">
        <v>126.64265441894531</v>
      </c>
      <c r="V33" s="31">
        <v>222.99351501464844</v>
      </c>
      <c r="W33" s="31">
        <v>15.139982223510742</v>
      </c>
      <c r="X33" s="85">
        <v>6.6312899589538574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4889.6024856567383</v>
      </c>
      <c r="G34" s="17">
        <f t="shared" si="6"/>
        <v>2865.0199508666992</v>
      </c>
      <c r="H34" s="267">
        <f t="shared" si="2"/>
        <v>2024.5825347900391</v>
      </c>
      <c r="I34" s="32">
        <v>123.00438690185547</v>
      </c>
      <c r="J34" s="31">
        <v>23.912345886230469</v>
      </c>
      <c r="K34" s="31">
        <v>80.812446594238281</v>
      </c>
      <c r="L34" s="31">
        <v>303.112548828125</v>
      </c>
      <c r="M34" s="31">
        <v>913.26849365234375</v>
      </c>
      <c r="N34" s="31">
        <v>804.67718505859375</v>
      </c>
      <c r="O34" s="31">
        <v>485.74163818359375</v>
      </c>
      <c r="P34" s="85">
        <v>130.49090576171875</v>
      </c>
      <c r="Q34" s="32">
        <v>19.662078857421875</v>
      </c>
      <c r="R34" s="31">
        <v>0</v>
      </c>
      <c r="S34" s="31">
        <v>46.451614379882813</v>
      </c>
      <c r="T34" s="31">
        <v>295.44613647460937</v>
      </c>
      <c r="U34" s="31">
        <v>596.78662109375</v>
      </c>
      <c r="V34" s="31">
        <v>614.928955078125</v>
      </c>
      <c r="W34" s="31">
        <v>327.19723510742188</v>
      </c>
      <c r="X34" s="85">
        <v>124.10989379882812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155498.55090332031</v>
      </c>
      <c r="G35" s="17">
        <f t="shared" si="6"/>
        <v>38250.225952148438</v>
      </c>
      <c r="H35" s="267">
        <f t="shared" si="2"/>
        <v>117248.32495117188</v>
      </c>
      <c r="I35" s="32">
        <v>0</v>
      </c>
      <c r="J35" s="31">
        <v>0</v>
      </c>
      <c r="K35" s="31">
        <v>0</v>
      </c>
      <c r="L35" s="31">
        <v>15007.689453125</v>
      </c>
      <c r="M35" s="31">
        <v>6300.3173828125</v>
      </c>
      <c r="N35" s="31">
        <v>10075.560546875</v>
      </c>
      <c r="O35" s="31">
        <v>5030.64794921875</v>
      </c>
      <c r="P35" s="85">
        <v>1836.0106201171875</v>
      </c>
      <c r="Q35" s="32">
        <v>0</v>
      </c>
      <c r="R35" s="31">
        <v>47040.17578125</v>
      </c>
      <c r="S35" s="31">
        <v>6227.42236328125</v>
      </c>
      <c r="T35" s="31">
        <v>27088.48828125</v>
      </c>
      <c r="U35" s="31">
        <v>16189.10546875</v>
      </c>
      <c r="V35" s="31">
        <v>9250.6982421875</v>
      </c>
      <c r="W35" s="31">
        <v>8303.7734375</v>
      </c>
      <c r="X35" s="85">
        <v>3148.661376953125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35611.745906829834</v>
      </c>
      <c r="G37" s="17">
        <f t="shared" si="6"/>
        <v>12716.915264129639</v>
      </c>
      <c r="H37" s="267">
        <f t="shared" si="2"/>
        <v>22894.830642700195</v>
      </c>
      <c r="I37" s="32">
        <v>2003.3939208984375</v>
      </c>
      <c r="J37" s="31">
        <v>0</v>
      </c>
      <c r="K37" s="31">
        <v>1472.318603515625</v>
      </c>
      <c r="L37" s="31">
        <v>3492.34326171875</v>
      </c>
      <c r="M37" s="31">
        <v>5175.15673828125</v>
      </c>
      <c r="N37" s="31">
        <v>0</v>
      </c>
      <c r="O37" s="31">
        <v>520.3446044921875</v>
      </c>
      <c r="P37" s="85">
        <v>53.358135223388672</v>
      </c>
      <c r="Q37" s="32">
        <v>367.01333618164062</v>
      </c>
      <c r="R37" s="31">
        <v>2112.834716796875</v>
      </c>
      <c r="S37" s="31">
        <v>4346.88671875</v>
      </c>
      <c r="T37" s="31">
        <v>7853.044921875</v>
      </c>
      <c r="U37" s="31">
        <v>3983.840087890625</v>
      </c>
      <c r="V37" s="31">
        <v>2961.057373046875</v>
      </c>
      <c r="W37" s="31">
        <v>1015.8090209960937</v>
      </c>
      <c r="X37" s="85">
        <v>254.34446716308594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447371.36254882812</v>
      </c>
      <c r="G38" s="17">
        <f t="shared" si="6"/>
        <v>265906.67138671875</v>
      </c>
      <c r="H38" s="267">
        <f t="shared" si="2"/>
        <v>181464.69116210937</v>
      </c>
      <c r="I38" s="32">
        <v>0</v>
      </c>
      <c r="J38" s="31">
        <v>66219.671875</v>
      </c>
      <c r="K38" s="31">
        <v>78424.828125</v>
      </c>
      <c r="L38" s="31">
        <v>46349.609375</v>
      </c>
      <c r="M38" s="31">
        <v>28440.244140625</v>
      </c>
      <c r="N38" s="31">
        <v>30444.048828125</v>
      </c>
      <c r="O38" s="31">
        <v>13258.4404296875</v>
      </c>
      <c r="P38" s="85">
        <v>2769.82861328125</v>
      </c>
      <c r="Q38" s="32">
        <v>3369.029541015625</v>
      </c>
      <c r="R38" s="31">
        <v>0</v>
      </c>
      <c r="S38" s="31">
        <v>0</v>
      </c>
      <c r="T38" s="31">
        <v>63330.75390625</v>
      </c>
      <c r="U38" s="31">
        <v>49631</v>
      </c>
      <c r="V38" s="31">
        <v>54880.33984375</v>
      </c>
      <c r="W38" s="31">
        <v>8270.9765625</v>
      </c>
      <c r="X38" s="85">
        <v>1982.59130859375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1455966.828125</v>
      </c>
      <c r="G39" s="17">
        <f t="shared" si="6"/>
        <v>1185221.4912109375</v>
      </c>
      <c r="H39" s="267">
        <f t="shared" si="2"/>
        <v>270745.3369140625</v>
      </c>
      <c r="I39" s="32">
        <v>0</v>
      </c>
      <c r="J39" s="31">
        <v>0</v>
      </c>
      <c r="K39" s="31">
        <v>420106.03125</v>
      </c>
      <c r="L39" s="31">
        <v>442117.25</v>
      </c>
      <c r="M39" s="31">
        <v>56191.95703125</v>
      </c>
      <c r="N39" s="31">
        <v>243498.21875</v>
      </c>
      <c r="O39" s="31">
        <v>8157.7353515625</v>
      </c>
      <c r="P39" s="85">
        <v>15150.298828125</v>
      </c>
      <c r="Q39" s="32">
        <v>0</v>
      </c>
      <c r="R39" s="31">
        <v>0</v>
      </c>
      <c r="S39" s="31">
        <v>0</v>
      </c>
      <c r="T39" s="31">
        <v>0</v>
      </c>
      <c r="U39" s="31">
        <v>65700.5546875</v>
      </c>
      <c r="V39" s="31">
        <v>157735.8125</v>
      </c>
      <c r="W39" s="31">
        <v>35739.3515625</v>
      </c>
      <c r="X39" s="85">
        <v>11569.6181640625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572637.27526855469</v>
      </c>
      <c r="G40" s="17">
        <f t="shared" si="6"/>
        <v>39347.329956054688</v>
      </c>
      <c r="H40" s="267">
        <f t="shared" si="2"/>
        <v>533289.9453125</v>
      </c>
      <c r="I40" s="32">
        <v>0</v>
      </c>
      <c r="J40" s="31">
        <v>0</v>
      </c>
      <c r="K40" s="31">
        <v>0</v>
      </c>
      <c r="L40" s="31">
        <v>0</v>
      </c>
      <c r="M40" s="31">
        <v>19927.11328125</v>
      </c>
      <c r="N40" s="31">
        <v>8695.3583984375</v>
      </c>
      <c r="O40" s="31">
        <v>9132.90625</v>
      </c>
      <c r="P40" s="85">
        <v>1591.9520263671875</v>
      </c>
      <c r="Q40" s="32">
        <v>0</v>
      </c>
      <c r="R40" s="31">
        <v>0</v>
      </c>
      <c r="S40" s="31">
        <v>335027.0625</v>
      </c>
      <c r="T40" s="31">
        <v>128166.703125</v>
      </c>
      <c r="U40" s="31">
        <v>51965.875</v>
      </c>
      <c r="V40" s="31">
        <v>0</v>
      </c>
      <c r="W40" s="31">
        <v>13147.1884765625</v>
      </c>
      <c r="X40" s="85">
        <v>4983.1162109375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2479.022394657135</v>
      </c>
      <c r="G42" s="17">
        <f t="shared" si="6"/>
        <v>928.13605546951294</v>
      </c>
      <c r="H42" s="267">
        <f t="shared" si="2"/>
        <v>1550.8863391876221</v>
      </c>
      <c r="I42" s="32">
        <v>0</v>
      </c>
      <c r="J42" s="31">
        <v>0</v>
      </c>
      <c r="K42" s="31">
        <v>120.65413665771484</v>
      </c>
      <c r="L42" s="31">
        <v>308.957275390625</v>
      </c>
      <c r="M42" s="31">
        <v>347.09561157226563</v>
      </c>
      <c r="N42" s="31">
        <v>92.390220642089844</v>
      </c>
      <c r="O42" s="31">
        <v>53.802398681640625</v>
      </c>
      <c r="P42" s="85">
        <v>5.236412525177002</v>
      </c>
      <c r="Q42" s="32">
        <v>0</v>
      </c>
      <c r="R42" s="31">
        <v>0</v>
      </c>
      <c r="S42" s="31">
        <v>212.65080261230469</v>
      </c>
      <c r="T42" s="31">
        <v>1137.6409912109375</v>
      </c>
      <c r="U42" s="31">
        <v>72.449417114257813</v>
      </c>
      <c r="V42" s="31">
        <v>52.639949798583984</v>
      </c>
      <c r="W42" s="31">
        <v>45.449802398681641</v>
      </c>
      <c r="X42" s="85">
        <v>30.055376052856445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26425.496307373047</v>
      </c>
      <c r="G43" s="17">
        <f t="shared" si="6"/>
        <v>10968.892730712891</v>
      </c>
      <c r="H43" s="267">
        <f t="shared" si="2"/>
        <v>15456.603576660156</v>
      </c>
      <c r="I43" s="32">
        <v>0</v>
      </c>
      <c r="J43" s="31">
        <v>0</v>
      </c>
      <c r="K43" s="31">
        <v>44.576812744140625</v>
      </c>
      <c r="L43" s="31">
        <v>1184.4591064453125</v>
      </c>
      <c r="M43" s="31">
        <v>2492.927490234375</v>
      </c>
      <c r="N43" s="31">
        <v>2658.20654296875</v>
      </c>
      <c r="O43" s="31">
        <v>2931.365478515625</v>
      </c>
      <c r="P43" s="85">
        <v>1657.3572998046875</v>
      </c>
      <c r="Q43" s="32">
        <v>0</v>
      </c>
      <c r="R43" s="31">
        <v>0</v>
      </c>
      <c r="S43" s="31">
        <v>451.96160888671875</v>
      </c>
      <c r="T43" s="31">
        <v>1198.9913330078125</v>
      </c>
      <c r="U43" s="31">
        <v>3075.839111328125</v>
      </c>
      <c r="V43" s="31">
        <v>3124.45263671875</v>
      </c>
      <c r="W43" s="31">
        <v>4412.234375</v>
      </c>
      <c r="X43" s="85">
        <v>3193.12451171875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60974.205596923828</v>
      </c>
      <c r="G44" s="17">
        <f t="shared" si="4"/>
        <v>29782.639801025391</v>
      </c>
      <c r="H44" s="267">
        <f t="shared" si="2"/>
        <v>31191.565795898438</v>
      </c>
      <c r="I44" s="32">
        <v>68.91632080078125</v>
      </c>
      <c r="J44" s="31">
        <v>562.362548828125</v>
      </c>
      <c r="K44" s="31">
        <v>321.04428100585937</v>
      </c>
      <c r="L44" s="31">
        <v>3813.399658203125</v>
      </c>
      <c r="M44" s="31">
        <v>6642.5537109375</v>
      </c>
      <c r="N44" s="31">
        <v>7710.302734375</v>
      </c>
      <c r="O44" s="31">
        <v>8184.25244140625</v>
      </c>
      <c r="P44" s="85">
        <v>2479.80810546875</v>
      </c>
      <c r="Q44" s="32">
        <v>0</v>
      </c>
      <c r="R44" s="31">
        <v>0</v>
      </c>
      <c r="S44" s="31">
        <v>533.5604248046875</v>
      </c>
      <c r="T44" s="31">
        <v>4321.1171875</v>
      </c>
      <c r="U44" s="31">
        <v>4368.0712890625</v>
      </c>
      <c r="V44" s="31">
        <v>7224.1728515625</v>
      </c>
      <c r="W44" s="31">
        <v>10193.5654296875</v>
      </c>
      <c r="X44" s="85">
        <v>4551.07861328125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104885.11819458008</v>
      </c>
      <c r="G45" s="17">
        <f t="shared" si="4"/>
        <v>69499.02099609375</v>
      </c>
      <c r="H45" s="267">
        <f t="shared" si="2"/>
        <v>35386.097198486328</v>
      </c>
      <c r="I45" s="32">
        <v>3526.1201171875</v>
      </c>
      <c r="J45" s="31">
        <v>0</v>
      </c>
      <c r="K45" s="31">
        <v>0</v>
      </c>
      <c r="L45" s="31">
        <v>4746.1640625</v>
      </c>
      <c r="M45" s="31">
        <v>23540.529296875</v>
      </c>
      <c r="N45" s="31">
        <v>18984.7109375</v>
      </c>
      <c r="O45" s="31">
        <v>14881.8779296875</v>
      </c>
      <c r="P45" s="85">
        <v>3819.61865234375</v>
      </c>
      <c r="Q45" s="32">
        <v>423.27627563476562</v>
      </c>
      <c r="R45" s="31">
        <v>0</v>
      </c>
      <c r="S45" s="31">
        <v>1430.5833740234375</v>
      </c>
      <c r="T45" s="31">
        <v>9493.498046875</v>
      </c>
      <c r="U45" s="31">
        <v>10039.0009765625</v>
      </c>
      <c r="V45" s="31">
        <v>7079.9111328125</v>
      </c>
      <c r="W45" s="31">
        <v>5479.515625</v>
      </c>
      <c r="X45" s="85">
        <v>1440.311767578125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4436.1123199462891</v>
      </c>
      <c r="G47" s="17">
        <f t="shared" si="4"/>
        <v>1756.5179672241211</v>
      </c>
      <c r="H47" s="267">
        <f t="shared" si="2"/>
        <v>2679.594352722168</v>
      </c>
      <c r="I47" s="32">
        <v>0</v>
      </c>
      <c r="J47" s="31">
        <v>0</v>
      </c>
      <c r="K47" s="31">
        <v>42.655517578125</v>
      </c>
      <c r="L47" s="31">
        <v>151.63095092773437</v>
      </c>
      <c r="M47" s="31">
        <v>885.9305419921875</v>
      </c>
      <c r="N47" s="31">
        <v>188.44354248046875</v>
      </c>
      <c r="O47" s="31">
        <v>435.3134765625</v>
      </c>
      <c r="P47" s="85">
        <v>52.543937683105469</v>
      </c>
      <c r="Q47" s="32">
        <v>0</v>
      </c>
      <c r="R47" s="31">
        <v>0</v>
      </c>
      <c r="S47" s="31">
        <v>0</v>
      </c>
      <c r="T47" s="31">
        <v>1130.319091796875</v>
      </c>
      <c r="U47" s="31">
        <v>737.80767822265625</v>
      </c>
      <c r="V47" s="31">
        <v>432.47250366210937</v>
      </c>
      <c r="W47" s="31">
        <v>264.8739013671875</v>
      </c>
      <c r="X47" s="85">
        <v>114.12117767333984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33941.641593933105</v>
      </c>
      <c r="G48" s="17">
        <f t="shared" si="4"/>
        <v>29752.197425842285</v>
      </c>
      <c r="H48" s="267">
        <f t="shared" si="2"/>
        <v>4189.4441680908203</v>
      </c>
      <c r="I48" s="32">
        <v>0</v>
      </c>
      <c r="J48" s="31">
        <v>0</v>
      </c>
      <c r="K48" s="31">
        <v>2699.301025390625</v>
      </c>
      <c r="L48" s="31">
        <v>14675.6572265625</v>
      </c>
      <c r="M48" s="31">
        <v>7389.83984375</v>
      </c>
      <c r="N48" s="31">
        <v>3902.0498046875</v>
      </c>
      <c r="O48" s="31">
        <v>998.39190673828125</v>
      </c>
      <c r="P48" s="85">
        <v>86.957618713378906</v>
      </c>
      <c r="Q48" s="32">
        <v>0</v>
      </c>
      <c r="R48" s="31">
        <v>0</v>
      </c>
      <c r="S48" s="31">
        <v>0</v>
      </c>
      <c r="T48" s="31">
        <v>951.651611328125</v>
      </c>
      <c r="U48" s="31">
        <v>1782.5330810546875</v>
      </c>
      <c r="V48" s="31">
        <v>793.611083984375</v>
      </c>
      <c r="W48" s="31">
        <v>455.400634765625</v>
      </c>
      <c r="X48" s="85">
        <v>206.24775695800781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2030.2321586608887</v>
      </c>
      <c r="G49" s="17">
        <f t="shared" si="4"/>
        <v>1664.7446975708008</v>
      </c>
      <c r="H49" s="267">
        <f t="shared" si="2"/>
        <v>365.48746109008789</v>
      </c>
      <c r="I49" s="32">
        <v>0</v>
      </c>
      <c r="J49" s="31">
        <v>0</v>
      </c>
      <c r="K49" s="31">
        <v>0</v>
      </c>
      <c r="L49" s="31">
        <v>591.25</v>
      </c>
      <c r="M49" s="31">
        <v>669.67645263671875</v>
      </c>
      <c r="N49" s="31">
        <v>119.78853607177734</v>
      </c>
      <c r="O49" s="31">
        <v>185.60006713867187</v>
      </c>
      <c r="P49" s="85">
        <v>98.429641723632813</v>
      </c>
      <c r="Q49" s="32">
        <v>102.04133605957031</v>
      </c>
      <c r="R49" s="31">
        <v>0</v>
      </c>
      <c r="S49" s="31">
        <v>0</v>
      </c>
      <c r="T49" s="31">
        <v>67.675918579101563</v>
      </c>
      <c r="U49" s="31">
        <v>61.729866027832031</v>
      </c>
      <c r="V49" s="31">
        <v>68.296066284179687</v>
      </c>
      <c r="W49" s="31">
        <v>49.188312530517578</v>
      </c>
      <c r="X49" s="85">
        <v>16.555961608886719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55296.630279541016</v>
      </c>
      <c r="G51" s="17">
        <f t="shared" si="4"/>
        <v>29199.232543945313</v>
      </c>
      <c r="H51" s="267">
        <f t="shared" si="2"/>
        <v>26097.397735595703</v>
      </c>
      <c r="I51" s="32">
        <v>0</v>
      </c>
      <c r="J51" s="31">
        <v>0</v>
      </c>
      <c r="K51" s="31">
        <v>1514.6204833984375</v>
      </c>
      <c r="L51" s="31">
        <v>6225.4609375</v>
      </c>
      <c r="M51" s="31">
        <v>6390.89599609375</v>
      </c>
      <c r="N51" s="31">
        <v>6816.49755859375</v>
      </c>
      <c r="O51" s="31">
        <v>6272.22998046875</v>
      </c>
      <c r="P51" s="85">
        <v>1979.527587890625</v>
      </c>
      <c r="Q51" s="32">
        <v>0</v>
      </c>
      <c r="R51" s="31">
        <v>359.86563110351562</v>
      </c>
      <c r="S51" s="31">
        <v>1580.8819580078125</v>
      </c>
      <c r="T51" s="31">
        <v>8442.302734375</v>
      </c>
      <c r="U51" s="31">
        <v>5280.81982421875</v>
      </c>
      <c r="V51" s="31">
        <v>4783.8876953125</v>
      </c>
      <c r="W51" s="31">
        <v>4226.9345703125</v>
      </c>
      <c r="X51" s="85">
        <v>1422.705322265625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3825.5796813964844</v>
      </c>
      <c r="G52" s="17">
        <f t="shared" si="4"/>
        <v>3096.4463806152344</v>
      </c>
      <c r="H52" s="267">
        <f>SUM(Q52:X52)</f>
        <v>729.13330078125</v>
      </c>
      <c r="I52" s="32">
        <v>0</v>
      </c>
      <c r="J52" s="31">
        <v>0</v>
      </c>
      <c r="K52" s="31">
        <v>0</v>
      </c>
      <c r="L52" s="31">
        <v>0</v>
      </c>
      <c r="M52" s="31">
        <v>0</v>
      </c>
      <c r="N52" s="31">
        <v>594.62969970703125</v>
      </c>
      <c r="O52" s="31">
        <v>2052.8193359375</v>
      </c>
      <c r="P52" s="85">
        <v>448.99734497070312</v>
      </c>
      <c r="Q52" s="32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570.10968017578125</v>
      </c>
      <c r="X52" s="85">
        <v>159.02362060546875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33798.04150390625</v>
      </c>
      <c r="G53" s="17">
        <f>SUM(I53:P53)</f>
        <v>23288.655029296875</v>
      </c>
      <c r="H53" s="267">
        <f>SUM(Q53:X53)</f>
        <v>10509.386474609375</v>
      </c>
      <c r="I53" s="32">
        <v>2097.463623046875</v>
      </c>
      <c r="J53" s="31">
        <v>11208.3095703125</v>
      </c>
      <c r="K53" s="31">
        <v>9982.8818359375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1958.441162109375</v>
      </c>
      <c r="R53" s="31">
        <v>0</v>
      </c>
      <c r="S53" s="31">
        <v>0</v>
      </c>
      <c r="T53" s="31">
        <v>8550.9453125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155450.59943449497</v>
      </c>
      <c r="G54" s="54">
        <f>SUM(G55:G61)</f>
        <v>97462.946292877197</v>
      </c>
      <c r="H54" s="265">
        <f>SUM(H55:H61)</f>
        <v>57987.653141617775</v>
      </c>
      <c r="I54" s="55">
        <f>SUM(I55:I61)</f>
        <v>255.7060661315918</v>
      </c>
      <c r="J54" s="56">
        <f t="shared" ref="J54:X54" si="7">SUM(J55:J61)</f>
        <v>600.13911437988281</v>
      </c>
      <c r="K54" s="56">
        <f t="shared" si="7"/>
        <v>7978.2213363647461</v>
      </c>
      <c r="L54" s="56">
        <f t="shared" si="7"/>
        <v>33456.878158569336</v>
      </c>
      <c r="M54" s="56">
        <f>SUM(M55:M61)</f>
        <v>24693.009918212891</v>
      </c>
      <c r="N54" s="56">
        <f t="shared" si="7"/>
        <v>16998.141799926758</v>
      </c>
      <c r="O54" s="56">
        <f t="shared" si="7"/>
        <v>8153.4883804321289</v>
      </c>
      <c r="P54" s="275">
        <f>SUM(P55:P61)</f>
        <v>5327.3615188598633</v>
      </c>
      <c r="Q54" s="55">
        <f t="shared" si="7"/>
        <v>108.39100515842438</v>
      </c>
      <c r="R54" s="56">
        <f t="shared" si="7"/>
        <v>1038.9064445495605</v>
      </c>
      <c r="S54" s="56">
        <f t="shared" si="7"/>
        <v>1374.5048332214355</v>
      </c>
      <c r="T54" s="56">
        <f t="shared" si="7"/>
        <v>13784.532730102539</v>
      </c>
      <c r="U54" s="56">
        <f t="shared" si="7"/>
        <v>11466.346488952637</v>
      </c>
      <c r="V54" s="56">
        <f t="shared" si="7"/>
        <v>8407.5122241973877</v>
      </c>
      <c r="W54" s="56">
        <f t="shared" si="7"/>
        <v>11415.736518859863</v>
      </c>
      <c r="X54" s="275">
        <f t="shared" si="7"/>
        <v>10391.722896575928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48914.02677154541</v>
      </c>
      <c r="G55" s="17">
        <f t="shared" si="4"/>
        <v>30417.669227600098</v>
      </c>
      <c r="H55" s="267">
        <f t="shared" si="2"/>
        <v>18496.357543945313</v>
      </c>
      <c r="I55" s="277">
        <v>0</v>
      </c>
      <c r="J55" s="33">
        <v>92.865974426269531</v>
      </c>
      <c r="K55" s="33">
        <v>2761.00390625</v>
      </c>
      <c r="L55" s="33">
        <v>10050.103515625</v>
      </c>
      <c r="M55" s="33">
        <v>6491.85546875</v>
      </c>
      <c r="N55" s="33">
        <v>7588.58544921875</v>
      </c>
      <c r="O55" s="33">
        <v>3185.05810546875</v>
      </c>
      <c r="P55" s="85">
        <v>248.19680786132812</v>
      </c>
      <c r="Q55" s="277">
        <v>0</v>
      </c>
      <c r="R55" s="33">
        <v>650.951416015625</v>
      </c>
      <c r="S55" s="33">
        <v>988.6934814453125</v>
      </c>
      <c r="T55" s="33">
        <v>4787.1875</v>
      </c>
      <c r="U55" s="33">
        <v>8008.12548828125</v>
      </c>
      <c r="V55" s="33">
        <v>1517.7283935546875</v>
      </c>
      <c r="W55" s="33">
        <v>2317.263671875</v>
      </c>
      <c r="X55" s="280">
        <v>226.4075927734375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63914.951171875</v>
      </c>
      <c r="G56" s="17">
        <f t="shared" si="4"/>
        <v>36372.7822265625</v>
      </c>
      <c r="H56" s="267">
        <f t="shared" si="2"/>
        <v>27542.1689453125</v>
      </c>
      <c r="I56" s="277">
        <v>0</v>
      </c>
      <c r="J56" s="33">
        <v>0</v>
      </c>
      <c r="K56" s="33">
        <v>2141.380615234375</v>
      </c>
      <c r="L56" s="33">
        <v>11162.162109375</v>
      </c>
      <c r="M56" s="33">
        <v>8031.62939453125</v>
      </c>
      <c r="N56" s="33">
        <v>7114.78515625</v>
      </c>
      <c r="O56" s="33">
        <v>3954.48876953125</v>
      </c>
      <c r="P56" s="85">
        <v>3968.336181640625</v>
      </c>
      <c r="Q56" s="277">
        <v>0</v>
      </c>
      <c r="R56" s="33">
        <v>0</v>
      </c>
      <c r="S56" s="33">
        <v>0</v>
      </c>
      <c r="T56" s="33">
        <v>4710.5185546875</v>
      </c>
      <c r="U56" s="33">
        <v>1403.2080078125</v>
      </c>
      <c r="V56" s="33">
        <v>4285.10546875</v>
      </c>
      <c r="W56" s="33">
        <v>7662.8603515625</v>
      </c>
      <c r="X56" s="280">
        <v>9480.4765625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1296.0927854776382</v>
      </c>
      <c r="G57" s="17">
        <f t="shared" si="4"/>
        <v>979.65887832641602</v>
      </c>
      <c r="H57" s="267">
        <f t="shared" si="2"/>
        <v>316.43390715122223</v>
      </c>
      <c r="I57" s="277">
        <v>1.7331886291503906</v>
      </c>
      <c r="J57" s="33">
        <v>24.760047912597656</v>
      </c>
      <c r="K57" s="33">
        <v>58.883140563964844</v>
      </c>
      <c r="L57" s="33">
        <v>347.76373291015625</v>
      </c>
      <c r="M57" s="33">
        <v>210.46939086914062</v>
      </c>
      <c r="N57" s="33">
        <v>175.22114562988281</v>
      </c>
      <c r="O57" s="33">
        <v>92.853065490722656</v>
      </c>
      <c r="P57" s="85">
        <v>67.975166320800781</v>
      </c>
      <c r="Q57" s="277">
        <v>1.8007951974868774</v>
      </c>
      <c r="R57" s="33">
        <v>0</v>
      </c>
      <c r="S57" s="33">
        <v>55.388942718505859</v>
      </c>
      <c r="T57" s="33">
        <v>39.482864379882813</v>
      </c>
      <c r="U57" s="33">
        <v>48.634819030761719</v>
      </c>
      <c r="V57" s="33">
        <v>28.21428108215332</v>
      </c>
      <c r="W57" s="33">
        <v>118.58182525634766</v>
      </c>
      <c r="X57" s="280">
        <v>24.330379486083984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3126.1244201660156</v>
      </c>
      <c r="G58" s="17">
        <f t="shared" si="4"/>
        <v>1869.4389953613281</v>
      </c>
      <c r="H58" s="267">
        <f t="shared" si="2"/>
        <v>1256.6854248046875</v>
      </c>
      <c r="I58" s="277">
        <v>0</v>
      </c>
      <c r="J58" s="33">
        <v>0</v>
      </c>
      <c r="K58" s="33">
        <v>256.80813598632812</v>
      </c>
      <c r="L58" s="33">
        <v>953.83306884765625</v>
      </c>
      <c r="M58" s="33">
        <v>658.79779052734375</v>
      </c>
      <c r="N58" s="33">
        <v>0</v>
      </c>
      <c r="O58" s="33">
        <v>0</v>
      </c>
      <c r="P58" s="85">
        <v>0</v>
      </c>
      <c r="Q58" s="277">
        <v>0</v>
      </c>
      <c r="R58" s="33">
        <v>0</v>
      </c>
      <c r="S58" s="33">
        <v>0</v>
      </c>
      <c r="T58" s="33">
        <v>0</v>
      </c>
      <c r="U58" s="33">
        <v>679.73345947265625</v>
      </c>
      <c r="V58" s="33">
        <v>576.95196533203125</v>
      </c>
      <c r="W58" s="33">
        <v>0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7440.8568077087402</v>
      </c>
      <c r="G59" s="17">
        <f t="shared" si="4"/>
        <v>4688.7428894042969</v>
      </c>
      <c r="H59" s="267">
        <f t="shared" si="2"/>
        <v>2752.1139183044434</v>
      </c>
      <c r="I59" s="277">
        <v>0</v>
      </c>
      <c r="J59" s="33">
        <v>0</v>
      </c>
      <c r="K59" s="33">
        <v>276.32928466796875</v>
      </c>
      <c r="L59" s="33">
        <v>1827.2135009765625</v>
      </c>
      <c r="M59" s="33">
        <v>1065.509521484375</v>
      </c>
      <c r="N59" s="33">
        <v>911.6224365234375</v>
      </c>
      <c r="O59" s="33">
        <v>470.81588745117187</v>
      </c>
      <c r="P59" s="85">
        <v>137.25225830078125</v>
      </c>
      <c r="Q59" s="277">
        <v>0</v>
      </c>
      <c r="R59" s="33">
        <v>13.097789764404297</v>
      </c>
      <c r="S59" s="33">
        <v>190.02845764160156</v>
      </c>
      <c r="T59" s="33">
        <v>850.82891845703125</v>
      </c>
      <c r="U59" s="33">
        <v>760.9188232421875</v>
      </c>
      <c r="V59" s="33">
        <v>447.82009887695312</v>
      </c>
      <c r="W59" s="33">
        <v>335.07559204101562</v>
      </c>
      <c r="X59" s="280">
        <v>154.34423828125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2612.7181091308594</v>
      </c>
      <c r="G60" s="17">
        <f t="shared" si="4"/>
        <v>1405.1025314331055</v>
      </c>
      <c r="H60" s="267">
        <f t="shared" si="2"/>
        <v>1207.6155776977539</v>
      </c>
      <c r="I60" s="277">
        <v>86.956916809082031</v>
      </c>
      <c r="J60" s="33">
        <v>0</v>
      </c>
      <c r="K60" s="33">
        <v>402.66928100585937</v>
      </c>
      <c r="L60" s="33">
        <v>179.66551208496094</v>
      </c>
      <c r="M60" s="33">
        <v>608.29327392578125</v>
      </c>
      <c r="N60" s="33">
        <v>0</v>
      </c>
      <c r="O60" s="33">
        <v>0</v>
      </c>
      <c r="P60" s="85">
        <v>127.51754760742187</v>
      </c>
      <c r="Q60" s="277">
        <v>66.692726135253906</v>
      </c>
      <c r="R60" s="33">
        <v>0</v>
      </c>
      <c r="S60" s="33">
        <v>0</v>
      </c>
      <c r="T60" s="33">
        <v>1140.9228515625</v>
      </c>
      <c r="U60" s="33">
        <v>0</v>
      </c>
      <c r="V60" s="33">
        <v>0</v>
      </c>
      <c r="W60" s="33">
        <v>0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28145.829368591309</v>
      </c>
      <c r="G61" s="17">
        <f t="shared" si="4"/>
        <v>21729.551544189453</v>
      </c>
      <c r="H61" s="267">
        <f t="shared" si="2"/>
        <v>6416.2778244018555</v>
      </c>
      <c r="I61" s="277">
        <v>167.01596069335938</v>
      </c>
      <c r="J61" s="33">
        <v>482.51309204101562</v>
      </c>
      <c r="K61" s="33">
        <v>2081.14697265625</v>
      </c>
      <c r="L61" s="33">
        <v>8936.13671875</v>
      </c>
      <c r="M61" s="33">
        <v>7626.455078125</v>
      </c>
      <c r="N61" s="33">
        <v>1207.9276123046875</v>
      </c>
      <c r="O61" s="33">
        <v>450.27255249023437</v>
      </c>
      <c r="P61" s="85">
        <v>778.08355712890625</v>
      </c>
      <c r="Q61" s="277">
        <v>39.897483825683594</v>
      </c>
      <c r="R61" s="33">
        <v>374.85723876953125</v>
      </c>
      <c r="S61" s="33">
        <v>140.39395141601562</v>
      </c>
      <c r="T61" s="33">
        <v>2255.592041015625</v>
      </c>
      <c r="U61" s="33">
        <v>565.72589111328125</v>
      </c>
      <c r="V61" s="33">
        <v>1551.6920166015625</v>
      </c>
      <c r="W61" s="33">
        <v>981.955078125</v>
      </c>
      <c r="X61" s="280">
        <v>506.16412353515625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130229.43365478516</v>
      </c>
      <c r="G62" s="97">
        <f t="shared" si="4"/>
        <v>51212.566650390625</v>
      </c>
      <c r="H62" s="269">
        <f>SUM(Q62:X62)</f>
        <v>79016.867004394531</v>
      </c>
      <c r="I62" s="98">
        <v>0</v>
      </c>
      <c r="J62" s="94">
        <v>0</v>
      </c>
      <c r="K62" s="94">
        <v>3149.296142578125</v>
      </c>
      <c r="L62" s="94">
        <v>8964.23828125</v>
      </c>
      <c r="M62" s="94">
        <v>5554.9501953125</v>
      </c>
      <c r="N62" s="94">
        <v>4577.5126953125</v>
      </c>
      <c r="O62" s="94">
        <v>13662.451171875</v>
      </c>
      <c r="P62" s="95">
        <v>15304.1181640625</v>
      </c>
      <c r="Q62" s="98">
        <v>763.021240234375</v>
      </c>
      <c r="R62" s="94">
        <v>6683.18798828125</v>
      </c>
      <c r="S62" s="94">
        <v>3525.092041015625</v>
      </c>
      <c r="T62" s="94">
        <v>3032.2958984375</v>
      </c>
      <c r="U62" s="94">
        <v>590.51885986328125</v>
      </c>
      <c r="V62" s="94">
        <v>6749.5126953125</v>
      </c>
      <c r="W62" s="94">
        <v>26413.765625</v>
      </c>
      <c r="X62" s="95">
        <v>31259.47265625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163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79950.043000000005</v>
      </c>
      <c r="G6" s="60">
        <f>SUM(I6:P6)</f>
        <v>40341.977999999996</v>
      </c>
      <c r="H6" s="263">
        <f>SUM(Q6:X6)</f>
        <v>39608.065000000002</v>
      </c>
      <c r="I6" s="61">
        <v>2926.2809999999999</v>
      </c>
      <c r="J6" s="62">
        <v>5852.5590000000002</v>
      </c>
      <c r="K6" s="62">
        <v>9903.4449999999997</v>
      </c>
      <c r="L6" s="62">
        <v>12733.589</v>
      </c>
      <c r="M6" s="62">
        <v>4568.58</v>
      </c>
      <c r="N6" s="62">
        <v>2761.6959999999999</v>
      </c>
      <c r="O6" s="62">
        <v>1245.0450000000001</v>
      </c>
      <c r="P6" s="271">
        <v>350.78300000000002</v>
      </c>
      <c r="Q6" s="61">
        <v>2709.7020000000002</v>
      </c>
      <c r="R6" s="62">
        <v>5380.1409999999996</v>
      </c>
      <c r="S6" s="62">
        <v>9621.4060000000009</v>
      </c>
      <c r="T6" s="62">
        <v>12563.619000000001</v>
      </c>
      <c r="U6" s="62">
        <v>4573.9849999999997</v>
      </c>
      <c r="V6" s="62">
        <v>2876.1610000000001</v>
      </c>
      <c r="W6" s="62">
        <v>1422.539</v>
      </c>
      <c r="X6" s="271">
        <v>460.512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6882442.9747518301</v>
      </c>
      <c r="G9" s="50">
        <f>SUM(I9:P9)</f>
        <v>3313623.1164046526</v>
      </c>
      <c r="H9" s="264">
        <f>SUM(Q9:X9)</f>
        <v>3568819.8583471775</v>
      </c>
      <c r="I9" s="51">
        <f t="shared" ref="I9:X9" si="0">I10+I24+I54+I62</f>
        <v>170089.48230075836</v>
      </c>
      <c r="J9" s="52">
        <f t="shared" si="0"/>
        <v>198008.77264022827</v>
      </c>
      <c r="K9" s="52">
        <f t="shared" si="0"/>
        <v>712777.88809204102</v>
      </c>
      <c r="L9" s="52">
        <f t="shared" si="0"/>
        <v>965129.36396408081</v>
      </c>
      <c r="M9" s="52">
        <f t="shared" si="0"/>
        <v>429168.94091415405</v>
      </c>
      <c r="N9" s="52">
        <f t="shared" si="0"/>
        <v>483057.83127307892</v>
      </c>
      <c r="O9" s="52">
        <f t="shared" si="0"/>
        <v>286566.94399368763</v>
      </c>
      <c r="P9" s="274">
        <f t="shared" si="0"/>
        <v>68823.893226623535</v>
      </c>
      <c r="Q9" s="51">
        <f t="shared" si="0"/>
        <v>96648.763268470764</v>
      </c>
      <c r="R9" s="52">
        <f t="shared" si="0"/>
        <v>145859.85210800171</v>
      </c>
      <c r="S9" s="52">
        <f t="shared" si="0"/>
        <v>747961.92304229736</v>
      </c>
      <c r="T9" s="52">
        <f t="shared" si="0"/>
        <v>1239082.9887676239</v>
      </c>
      <c r="U9" s="52">
        <f t="shared" si="0"/>
        <v>496485.96324491501</v>
      </c>
      <c r="V9" s="52">
        <f t="shared" si="0"/>
        <v>381849.87639212608</v>
      </c>
      <c r="W9" s="52">
        <f t="shared" si="0"/>
        <v>346608.77009391785</v>
      </c>
      <c r="X9" s="274">
        <f t="shared" si="0"/>
        <v>114321.72142982483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595741.86896789074</v>
      </c>
      <c r="G10" s="54">
        <f>SUM(I10:P10)</f>
        <v>241797.42772591114</v>
      </c>
      <c r="H10" s="265">
        <f>SUM(Q10:X10)</f>
        <v>353944.4412419796</v>
      </c>
      <c r="I10" s="55">
        <f>SUM(I11:I23)</f>
        <v>56715.057767868042</v>
      </c>
      <c r="J10" s="56">
        <f>SUM(J11:J23)</f>
        <v>20772.06237411499</v>
      </c>
      <c r="K10" s="56">
        <f>SUM(K11:K23)</f>
        <v>26403.676147460938</v>
      </c>
      <c r="L10" s="56">
        <f t="shared" ref="L10:X10" si="1">SUM(L11:L23)</f>
        <v>62152.145751953125</v>
      </c>
      <c r="M10" s="56">
        <f t="shared" si="1"/>
        <v>28000.172485351563</v>
      </c>
      <c r="N10" s="56">
        <f t="shared" si="1"/>
        <v>28506.260365486145</v>
      </c>
      <c r="O10" s="56">
        <f t="shared" si="1"/>
        <v>15408.128948330879</v>
      </c>
      <c r="P10" s="275">
        <f t="shared" si="1"/>
        <v>3839.923885345459</v>
      </c>
      <c r="Q10" s="55">
        <f t="shared" si="1"/>
        <v>48763.308765411377</v>
      </c>
      <c r="R10" s="56">
        <f t="shared" si="1"/>
        <v>31135.39381980896</v>
      </c>
      <c r="S10" s="56">
        <f t="shared" si="1"/>
        <v>50735.341033935547</v>
      </c>
      <c r="T10" s="56">
        <f t="shared" si="1"/>
        <v>119617.69677734375</v>
      </c>
      <c r="U10" s="56">
        <f t="shared" si="1"/>
        <v>44228.865707397461</v>
      </c>
      <c r="V10" s="56">
        <f t="shared" si="1"/>
        <v>34287.540311574936</v>
      </c>
      <c r="W10" s="56">
        <f t="shared" si="1"/>
        <v>20928.032886505127</v>
      </c>
      <c r="X10" s="275">
        <f t="shared" si="1"/>
        <v>4248.2619400024414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30070.823043823242</v>
      </c>
      <c r="G11" s="19">
        <f>SUM(I11:P11)</f>
        <v>23815.63981628418</v>
      </c>
      <c r="H11" s="266">
        <f t="shared" ref="H11:H61" si="2">SUM(Q11:X11)</f>
        <v>6255.1832275390625</v>
      </c>
      <c r="I11" s="18">
        <v>65.137771606445312</v>
      </c>
      <c r="J11" s="31">
        <v>0</v>
      </c>
      <c r="K11" s="31">
        <v>1738.671630859375</v>
      </c>
      <c r="L11" s="31">
        <v>8514.26953125</v>
      </c>
      <c r="M11" s="31">
        <v>6168.5029296875</v>
      </c>
      <c r="N11" s="31">
        <v>5221.2880859375</v>
      </c>
      <c r="O11" s="31">
        <v>1854.3555908203125</v>
      </c>
      <c r="P11" s="85">
        <v>253.41427612304688</v>
      </c>
      <c r="Q11" s="32">
        <v>0</v>
      </c>
      <c r="R11" s="31">
        <v>0</v>
      </c>
      <c r="S11" s="31">
        <v>1029.737060546875</v>
      </c>
      <c r="T11" s="31">
        <v>2537.746337890625</v>
      </c>
      <c r="U11" s="31">
        <v>768.6600341796875</v>
      </c>
      <c r="V11" s="31">
        <v>1105.2960205078125</v>
      </c>
      <c r="W11" s="31">
        <v>673.681884765625</v>
      </c>
      <c r="X11" s="85">
        <v>140.0618896484375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18057.697622299194</v>
      </c>
      <c r="G12" s="19">
        <f t="shared" ref="G12:G62" si="4">SUM(I12:P12)</f>
        <v>12446.744680404663</v>
      </c>
      <c r="H12" s="266">
        <f t="shared" si="2"/>
        <v>5610.9529418945312</v>
      </c>
      <c r="I12" s="18">
        <v>24.062978744506836</v>
      </c>
      <c r="J12" s="31">
        <v>0</v>
      </c>
      <c r="K12" s="31">
        <v>1965.296875</v>
      </c>
      <c r="L12" s="31">
        <v>9826.810546875</v>
      </c>
      <c r="M12" s="31">
        <v>630.57427978515625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1306.865966796875</v>
      </c>
      <c r="T12" s="31">
        <v>3980.384033203125</v>
      </c>
      <c r="U12" s="31">
        <v>0</v>
      </c>
      <c r="V12" s="31">
        <v>0</v>
      </c>
      <c r="W12" s="31">
        <v>323.70294189453125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49759.651794433594</v>
      </c>
      <c r="G13" s="19">
        <f t="shared" si="4"/>
        <v>17348.209045410156</v>
      </c>
      <c r="H13" s="266">
        <f t="shared" si="2"/>
        <v>32411.442749023438</v>
      </c>
      <c r="I13" s="18">
        <v>959.60772705078125</v>
      </c>
      <c r="J13" s="31">
        <v>1503.479736328125</v>
      </c>
      <c r="K13" s="31">
        <v>1529.150390625</v>
      </c>
      <c r="L13" s="31">
        <v>2312.912841796875</v>
      </c>
      <c r="M13" s="31">
        <v>2244.01513671875</v>
      </c>
      <c r="N13" s="31">
        <v>4917.9755859375</v>
      </c>
      <c r="O13" s="31">
        <v>3130.620361328125</v>
      </c>
      <c r="P13" s="85">
        <v>750.447265625</v>
      </c>
      <c r="Q13" s="32">
        <v>1254.154296875</v>
      </c>
      <c r="R13" s="31">
        <v>0</v>
      </c>
      <c r="S13" s="31">
        <v>2910.639892578125</v>
      </c>
      <c r="T13" s="31">
        <v>9205.5</v>
      </c>
      <c r="U13" s="31">
        <v>6016.76904296875</v>
      </c>
      <c r="V13" s="31">
        <v>7611.62890625</v>
      </c>
      <c r="W13" s="31">
        <v>3894.929931640625</v>
      </c>
      <c r="X13" s="85">
        <v>1517.8206787109375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232.27994430065155</v>
      </c>
      <c r="G14" s="19">
        <f t="shared" si="4"/>
        <v>80.845967411994934</v>
      </c>
      <c r="H14" s="266">
        <f t="shared" si="2"/>
        <v>151.43397688865662</v>
      </c>
      <c r="I14" s="18">
        <v>16.818328857421875</v>
      </c>
      <c r="J14" s="31">
        <v>57.408451080322266</v>
      </c>
      <c r="K14" s="31">
        <v>0</v>
      </c>
      <c r="L14" s="31">
        <v>0</v>
      </c>
      <c r="M14" s="31">
        <v>0</v>
      </c>
      <c r="N14" s="31">
        <v>5.485875129699707</v>
      </c>
      <c r="O14" s="31">
        <v>1.1333123445510864</v>
      </c>
      <c r="P14" s="85">
        <v>0</v>
      </c>
      <c r="Q14" s="32">
        <v>105.55339813232422</v>
      </c>
      <c r="R14" s="31">
        <v>44.481143951416016</v>
      </c>
      <c r="S14" s="31">
        <v>0</v>
      </c>
      <c r="T14" s="31">
        <v>0</v>
      </c>
      <c r="U14" s="31">
        <v>0</v>
      </c>
      <c r="V14" s="31">
        <v>1.3994348049163818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24112.628673553467</v>
      </c>
      <c r="G15" s="17">
        <f t="shared" si="4"/>
        <v>13155.744873046875</v>
      </c>
      <c r="H15" s="267">
        <f t="shared" si="2"/>
        <v>10956.883800506592</v>
      </c>
      <c r="I15" s="18">
        <v>456.52276611328125</v>
      </c>
      <c r="J15" s="31">
        <v>985.9757080078125</v>
      </c>
      <c r="K15" s="31">
        <v>3038.3720703125</v>
      </c>
      <c r="L15" s="31">
        <v>5677.078125</v>
      </c>
      <c r="M15" s="31">
        <v>2084.61865234375</v>
      </c>
      <c r="N15" s="31">
        <v>313.890625</v>
      </c>
      <c r="O15" s="31">
        <v>324.21319580078125</v>
      </c>
      <c r="P15" s="85">
        <v>275.07373046875</v>
      </c>
      <c r="Q15" s="32">
        <v>347.5623779296875</v>
      </c>
      <c r="R15" s="31">
        <v>784.87005615234375</v>
      </c>
      <c r="S15" s="31">
        <v>3306.8740234375</v>
      </c>
      <c r="T15" s="31">
        <v>2015.1207275390625</v>
      </c>
      <c r="U15" s="31">
        <v>2606.19482421875</v>
      </c>
      <c r="V15" s="31">
        <v>1506.719482421875</v>
      </c>
      <c r="W15" s="31">
        <v>371.8936767578125</v>
      </c>
      <c r="X15" s="85">
        <v>17.648632049560547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4501.5748271942139</v>
      </c>
      <c r="G16" s="17">
        <f t="shared" si="4"/>
        <v>2882.6587295532227</v>
      </c>
      <c r="H16" s="267">
        <f t="shared" si="2"/>
        <v>1618.9160976409912</v>
      </c>
      <c r="I16" s="18">
        <v>210.90701293945313</v>
      </c>
      <c r="J16" s="31">
        <v>97.047538757324219</v>
      </c>
      <c r="K16" s="31">
        <v>440.5146484375</v>
      </c>
      <c r="L16" s="31">
        <v>1307.2410888671875</v>
      </c>
      <c r="M16" s="31">
        <v>571.01544189453125</v>
      </c>
      <c r="N16" s="31">
        <v>199.18836975097656</v>
      </c>
      <c r="O16" s="31">
        <v>56.74462890625</v>
      </c>
      <c r="P16" s="85">
        <v>0</v>
      </c>
      <c r="Q16" s="32">
        <v>0</v>
      </c>
      <c r="R16" s="31">
        <v>31.906938552856445</v>
      </c>
      <c r="S16" s="31">
        <v>455.9876708984375</v>
      </c>
      <c r="T16" s="31">
        <v>821.4124755859375</v>
      </c>
      <c r="U16" s="31">
        <v>165.32023620605469</v>
      </c>
      <c r="V16" s="31">
        <v>102.10413360595703</v>
      </c>
      <c r="W16" s="31">
        <v>18.890399932861328</v>
      </c>
      <c r="X16" s="85">
        <v>23.294242858886719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10081.352535247803</v>
      </c>
      <c r="G17" s="17">
        <f t="shared" si="4"/>
        <v>5015.3951377868652</v>
      </c>
      <c r="H17" s="267">
        <f t="shared" si="2"/>
        <v>5065.9573974609375</v>
      </c>
      <c r="I17" s="18">
        <v>94.317100524902344</v>
      </c>
      <c r="J17" s="31">
        <v>442.40875244140625</v>
      </c>
      <c r="K17" s="31">
        <v>1178.7496337890625</v>
      </c>
      <c r="L17" s="31">
        <v>1728.0025634765625</v>
      </c>
      <c r="M17" s="31">
        <v>388.83203125</v>
      </c>
      <c r="N17" s="31">
        <v>700.10302734375</v>
      </c>
      <c r="O17" s="31">
        <v>442.0830078125</v>
      </c>
      <c r="P17" s="85">
        <v>40.899021148681641</v>
      </c>
      <c r="Q17" s="32">
        <v>63.581539154052734</v>
      </c>
      <c r="R17" s="31">
        <v>551.43865966796875</v>
      </c>
      <c r="S17" s="31">
        <v>310.95956420898437</v>
      </c>
      <c r="T17" s="31">
        <v>1484.5172119140625</v>
      </c>
      <c r="U17" s="31">
        <v>1135.51953125</v>
      </c>
      <c r="V17" s="31">
        <v>1100.000244140625</v>
      </c>
      <c r="W17" s="31">
        <v>357.34939575195312</v>
      </c>
      <c r="X17" s="85">
        <v>62.591251373291016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43044.173271179199</v>
      </c>
      <c r="G18" s="17">
        <f>SUM(I18:P18)</f>
        <v>28468.641899108887</v>
      </c>
      <c r="H18" s="267">
        <f t="shared" si="2"/>
        <v>14575.531372070313</v>
      </c>
      <c r="I18" s="18">
        <v>2783.593994140625</v>
      </c>
      <c r="J18" s="31">
        <v>6662.2236328125</v>
      </c>
      <c r="K18" s="31">
        <v>5787.6435546875</v>
      </c>
      <c r="L18" s="31">
        <v>9055.2890625</v>
      </c>
      <c r="M18" s="31">
        <v>2635.547119140625</v>
      </c>
      <c r="N18" s="31">
        <v>1125.6002197265625</v>
      </c>
      <c r="O18" s="31">
        <v>358.677734375</v>
      </c>
      <c r="P18" s="85">
        <v>60.066581726074219</v>
      </c>
      <c r="Q18" s="32">
        <v>1658.76025390625</v>
      </c>
      <c r="R18" s="31">
        <v>4371.89892578125</v>
      </c>
      <c r="S18" s="31">
        <v>2501.1748046875</v>
      </c>
      <c r="T18" s="31">
        <v>4039.38134765625</v>
      </c>
      <c r="U18" s="31">
        <v>779.42352294921875</v>
      </c>
      <c r="V18" s="31">
        <v>806.98095703125</v>
      </c>
      <c r="W18" s="31">
        <v>375.97698974609375</v>
      </c>
      <c r="X18" s="85">
        <v>41.9345703125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97805.252655029297</v>
      </c>
      <c r="G19" s="17">
        <f t="shared" si="4"/>
        <v>42053.019104003906</v>
      </c>
      <c r="H19" s="267">
        <f t="shared" si="2"/>
        <v>55752.233551025391</v>
      </c>
      <c r="I19" s="18">
        <v>1706.177734375</v>
      </c>
      <c r="J19" s="31">
        <v>5696.23974609375</v>
      </c>
      <c r="K19" s="31">
        <v>6402.13916015625</v>
      </c>
      <c r="L19" s="31">
        <v>14531.7158203125</v>
      </c>
      <c r="M19" s="31">
        <v>3443.61181640625</v>
      </c>
      <c r="N19" s="31">
        <v>6814.15478515625</v>
      </c>
      <c r="O19" s="31">
        <v>2867.6689453125</v>
      </c>
      <c r="P19" s="85">
        <v>591.31109619140625</v>
      </c>
      <c r="Q19" s="32">
        <v>1283.2379150390625</v>
      </c>
      <c r="R19" s="31">
        <v>22618.78125</v>
      </c>
      <c r="S19" s="31">
        <v>4689.3330078125</v>
      </c>
      <c r="T19" s="31">
        <v>10231.421875</v>
      </c>
      <c r="U19" s="31">
        <v>4345.240234375</v>
      </c>
      <c r="V19" s="31">
        <v>8584.072265625</v>
      </c>
      <c r="W19" s="31">
        <v>3663.874755859375</v>
      </c>
      <c r="X19" s="85">
        <v>336.27224731445312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3165.5494384765625</v>
      </c>
      <c r="G20" s="17">
        <f t="shared" si="4"/>
        <v>0</v>
      </c>
      <c r="H20" s="267">
        <f t="shared" si="2"/>
        <v>3165.5494384765625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2273.001708984375</v>
      </c>
      <c r="T20" s="31">
        <v>892.5477294921875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13743.41259765625</v>
      </c>
      <c r="G21" s="17">
        <f t="shared" si="4"/>
        <v>7264.78076171875</v>
      </c>
      <c r="H21" s="267">
        <f t="shared" si="2"/>
        <v>6478.6318359375</v>
      </c>
      <c r="I21" s="18">
        <v>7264.78076171875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6478.6318359375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220953.78164672852</v>
      </c>
      <c r="G22" s="17">
        <f t="shared" si="4"/>
        <v>50065.112213134766</v>
      </c>
      <c r="H22" s="267">
        <f t="shared" si="2"/>
        <v>170888.66943359375</v>
      </c>
      <c r="I22" s="18">
        <v>42461.13671875</v>
      </c>
      <c r="J22" s="31">
        <v>0</v>
      </c>
      <c r="K22" s="31">
        <v>0</v>
      </c>
      <c r="L22" s="31">
        <v>0</v>
      </c>
      <c r="M22" s="31">
        <v>6172.40625</v>
      </c>
      <c r="N22" s="31">
        <v>966.78863525390625</v>
      </c>
      <c r="O22" s="31">
        <v>464.78060913085937</v>
      </c>
      <c r="P22" s="85">
        <v>0</v>
      </c>
      <c r="Q22" s="32">
        <v>36348.5234375</v>
      </c>
      <c r="R22" s="31">
        <v>0</v>
      </c>
      <c r="S22" s="31">
        <v>29180.515625</v>
      </c>
      <c r="T22" s="31">
        <v>73607.7578125</v>
      </c>
      <c r="U22" s="31">
        <v>21483.41796875</v>
      </c>
      <c r="V22" s="31">
        <v>5260.4248046875</v>
      </c>
      <c r="W22" s="31">
        <v>5008.02978515625</v>
      </c>
      <c r="X22" s="85">
        <v>0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80213.69091796875</v>
      </c>
      <c r="G23" s="17">
        <f>SUM(I23:P23)</f>
        <v>39200.635498046875</v>
      </c>
      <c r="H23" s="267">
        <f t="shared" si="2"/>
        <v>41013.055419921875</v>
      </c>
      <c r="I23" s="18">
        <v>671.994873046875</v>
      </c>
      <c r="J23" s="31">
        <v>5327.27880859375</v>
      </c>
      <c r="K23" s="31">
        <v>4323.13818359375</v>
      </c>
      <c r="L23" s="31">
        <v>9198.826171875</v>
      </c>
      <c r="M23" s="31">
        <v>3661.048828125</v>
      </c>
      <c r="N23" s="31">
        <v>8241.78515625</v>
      </c>
      <c r="O23" s="31">
        <v>5907.8515625</v>
      </c>
      <c r="P23" s="85">
        <v>1868.7119140625</v>
      </c>
      <c r="Q23" s="32">
        <v>1223.3037109375</v>
      </c>
      <c r="R23" s="31">
        <v>2732.016845703125</v>
      </c>
      <c r="S23" s="31">
        <v>2770.251708984375</v>
      </c>
      <c r="T23" s="31">
        <v>10801.9072265625</v>
      </c>
      <c r="U23" s="31">
        <v>6928.3203125</v>
      </c>
      <c r="V23" s="31">
        <v>8208.9140625</v>
      </c>
      <c r="W23" s="31">
        <v>6239.703125</v>
      </c>
      <c r="X23" s="85">
        <v>2108.638427734375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5164877.2190909386</v>
      </c>
      <c r="G24" s="54">
        <f>SUM(I24:P24)</f>
        <v>2521501.3246459961</v>
      </c>
      <c r="H24" s="265">
        <f>SUM(Q24:X24)</f>
        <v>2643375.8944449425</v>
      </c>
      <c r="I24" s="55">
        <f>SUM(I25:I53)</f>
        <v>110206.07404994965</v>
      </c>
      <c r="J24" s="56">
        <f t="shared" ref="J24:X24" si="5">SUM(J25:J53)</f>
        <v>168210.65211486816</v>
      </c>
      <c r="K24" s="56">
        <f t="shared" si="5"/>
        <v>613949.52694702148</v>
      </c>
      <c r="L24" s="56">
        <f t="shared" si="5"/>
        <v>786308.35154342651</v>
      </c>
      <c r="M24" s="56">
        <f t="shared" si="5"/>
        <v>318092.84345626831</v>
      </c>
      <c r="N24" s="56">
        <f t="shared" si="5"/>
        <v>360541.39891052246</v>
      </c>
      <c r="O24" s="56">
        <f t="shared" si="5"/>
        <v>148511.36802387238</v>
      </c>
      <c r="P24" s="275">
        <f t="shared" si="5"/>
        <v>15681.109600067139</v>
      </c>
      <c r="Q24" s="55">
        <f t="shared" si="5"/>
        <v>45737.223594665527</v>
      </c>
      <c r="R24" s="56">
        <f t="shared" si="5"/>
        <v>75885.954080581665</v>
      </c>
      <c r="S24" s="56">
        <f>SUM(S25:S53)</f>
        <v>642115.57384490967</v>
      </c>
      <c r="T24" s="56">
        <f t="shared" si="5"/>
        <v>1014958.7538280487</v>
      </c>
      <c r="U24" s="56">
        <f t="shared" si="5"/>
        <v>394875.21994352341</v>
      </c>
      <c r="V24" s="56">
        <f t="shared" si="5"/>
        <v>249237.82144737244</v>
      </c>
      <c r="W24" s="56">
        <f t="shared" si="5"/>
        <v>176505.92187690735</v>
      </c>
      <c r="X24" s="275">
        <f t="shared" si="5"/>
        <v>44059.425828933716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3805.8770008087158</v>
      </c>
      <c r="G26" s="17">
        <f>SUM(I26:P26)</f>
        <v>1958.3089847564697</v>
      </c>
      <c r="H26" s="267">
        <f t="shared" si="2"/>
        <v>1847.5680160522461</v>
      </c>
      <c r="I26" s="32">
        <v>0</v>
      </c>
      <c r="J26" s="31">
        <v>0</v>
      </c>
      <c r="K26" s="31">
        <v>16.757875442504883</v>
      </c>
      <c r="L26" s="31">
        <v>329.1636962890625</v>
      </c>
      <c r="M26" s="31">
        <v>563.94110107421875</v>
      </c>
      <c r="N26" s="31">
        <v>644.566162109375</v>
      </c>
      <c r="O26" s="31">
        <v>313.53948974609375</v>
      </c>
      <c r="P26" s="85">
        <v>90.340660095214844</v>
      </c>
      <c r="Q26" s="32">
        <v>0</v>
      </c>
      <c r="R26" s="31">
        <v>0</v>
      </c>
      <c r="S26" s="31">
        <v>0</v>
      </c>
      <c r="T26" s="31">
        <v>433.74685668945312</v>
      </c>
      <c r="U26" s="31">
        <v>494.19686889648437</v>
      </c>
      <c r="V26" s="31">
        <v>537.091552734375</v>
      </c>
      <c r="W26" s="31">
        <v>316.6456298828125</v>
      </c>
      <c r="X26" s="85">
        <v>65.887107849121094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260.59425640106201</v>
      </c>
      <c r="G27" s="17">
        <f t="shared" ref="G27:G43" si="6">SUM(I27:P27)</f>
        <v>141.40501022338867</v>
      </c>
      <c r="H27" s="267">
        <f t="shared" si="2"/>
        <v>119.18924617767334</v>
      </c>
      <c r="I27" s="32">
        <v>0</v>
      </c>
      <c r="J27" s="31">
        <v>0</v>
      </c>
      <c r="K27" s="31">
        <v>9.4089336395263672</v>
      </c>
      <c r="L27" s="31">
        <v>24.058820724487305</v>
      </c>
      <c r="M27" s="31">
        <v>59.840476989746094</v>
      </c>
      <c r="N27" s="31">
        <v>43.357364654541016</v>
      </c>
      <c r="O27" s="31">
        <v>4.7394142150878906</v>
      </c>
      <c r="P27" s="85">
        <v>0</v>
      </c>
      <c r="Q27" s="32">
        <v>0</v>
      </c>
      <c r="R27" s="31">
        <v>0</v>
      </c>
      <c r="S27" s="31">
        <v>0</v>
      </c>
      <c r="T27" s="31">
        <v>28.503337860107422</v>
      </c>
      <c r="U27" s="31">
        <v>59.052852630615234</v>
      </c>
      <c r="V27" s="31">
        <v>0</v>
      </c>
      <c r="W27" s="31">
        <v>26.394071578979492</v>
      </c>
      <c r="X27" s="85">
        <v>5.2389841079711914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2335.9372072219849</v>
      </c>
      <c r="G28" s="17">
        <f t="shared" si="6"/>
        <v>863.16968250274658</v>
      </c>
      <c r="H28" s="267">
        <f t="shared" si="2"/>
        <v>1472.7675247192383</v>
      </c>
      <c r="I28" s="32">
        <v>0</v>
      </c>
      <c r="J28" s="31">
        <v>0</v>
      </c>
      <c r="K28" s="31">
        <v>115.15871429443359</v>
      </c>
      <c r="L28" s="31">
        <v>161.35595703125</v>
      </c>
      <c r="M28" s="31">
        <v>156.42683410644531</v>
      </c>
      <c r="N28" s="31">
        <v>261.46395874023437</v>
      </c>
      <c r="O28" s="31">
        <v>156.59597778320312</v>
      </c>
      <c r="P28" s="85">
        <v>12.168240547180176</v>
      </c>
      <c r="Q28" s="32">
        <v>0</v>
      </c>
      <c r="R28" s="31">
        <v>0</v>
      </c>
      <c r="S28" s="31">
        <v>49.396259307861328</v>
      </c>
      <c r="T28" s="31">
        <v>534.13116455078125</v>
      </c>
      <c r="U28" s="31">
        <v>352.11270141601562</v>
      </c>
      <c r="V28" s="31">
        <v>237.21479797363281</v>
      </c>
      <c r="W28" s="31">
        <v>239.37889099121094</v>
      </c>
      <c r="X28" s="85">
        <v>60.533710479736328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163.22061681747437</v>
      </c>
      <c r="G29" s="17">
        <f t="shared" si="6"/>
        <v>124.85656547546387</v>
      </c>
      <c r="H29" s="267">
        <f t="shared" si="2"/>
        <v>38.364051342010498</v>
      </c>
      <c r="I29" s="32">
        <v>0</v>
      </c>
      <c r="J29" s="31">
        <v>0</v>
      </c>
      <c r="K29" s="31">
        <v>0</v>
      </c>
      <c r="L29" s="31">
        <v>31.194486618041992</v>
      </c>
      <c r="M29" s="31">
        <v>24.227535247802734</v>
      </c>
      <c r="N29" s="31">
        <v>13.822776794433594</v>
      </c>
      <c r="O29" s="31">
        <v>55.611766815185547</v>
      </c>
      <c r="P29" s="85">
        <v>0</v>
      </c>
      <c r="Q29" s="32">
        <v>0</v>
      </c>
      <c r="R29" s="31">
        <v>0</v>
      </c>
      <c r="S29" s="31">
        <v>0</v>
      </c>
      <c r="T29" s="31">
        <v>23.668962478637695</v>
      </c>
      <c r="U29" s="31">
        <v>4.6794428825378418</v>
      </c>
      <c r="V29" s="31">
        <v>10.015645980834961</v>
      </c>
      <c r="W29" s="31">
        <v>0</v>
      </c>
      <c r="X29" s="85">
        <v>0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780.18958568572998</v>
      </c>
      <c r="G30" s="17">
        <f t="shared" si="6"/>
        <v>366.05389308929443</v>
      </c>
      <c r="H30" s="267">
        <f t="shared" si="2"/>
        <v>414.13569259643555</v>
      </c>
      <c r="I30" s="32">
        <v>0</v>
      </c>
      <c r="J30" s="31">
        <v>0</v>
      </c>
      <c r="K30" s="31">
        <v>0</v>
      </c>
      <c r="L30" s="31">
        <v>91.596260070800781</v>
      </c>
      <c r="M30" s="31">
        <v>16.901634216308594</v>
      </c>
      <c r="N30" s="31">
        <v>205.11227416992187</v>
      </c>
      <c r="O30" s="31">
        <v>45.582252502441406</v>
      </c>
      <c r="P30" s="85">
        <v>6.8614721298217773</v>
      </c>
      <c r="Q30" s="32">
        <v>0</v>
      </c>
      <c r="R30" s="31">
        <v>0</v>
      </c>
      <c r="S30" s="31">
        <v>20.996231079101563</v>
      </c>
      <c r="T30" s="31">
        <v>88.965560913085938</v>
      </c>
      <c r="U30" s="31">
        <v>110.80142211914062</v>
      </c>
      <c r="V30" s="31">
        <v>103.72298431396484</v>
      </c>
      <c r="W30" s="31">
        <v>56.329196929931641</v>
      </c>
      <c r="X30" s="85">
        <v>33.320297241210937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2739.2372093200684</v>
      </c>
      <c r="G31" s="17">
        <f t="shared" si="6"/>
        <v>1389.6021423339844</v>
      </c>
      <c r="H31" s="267">
        <f t="shared" si="2"/>
        <v>1349.635066986084</v>
      </c>
      <c r="I31" s="32">
        <v>0</v>
      </c>
      <c r="J31" s="31">
        <v>0</v>
      </c>
      <c r="K31" s="31">
        <v>0</v>
      </c>
      <c r="L31" s="31">
        <v>258.99398803710937</v>
      </c>
      <c r="M31" s="31">
        <v>848.10931396484375</v>
      </c>
      <c r="N31" s="31">
        <v>0</v>
      </c>
      <c r="O31" s="31">
        <v>282.49884033203125</v>
      </c>
      <c r="P31" s="85">
        <v>0</v>
      </c>
      <c r="Q31" s="32">
        <v>0</v>
      </c>
      <c r="R31" s="31">
        <v>0</v>
      </c>
      <c r="S31" s="31">
        <v>134.04696655273437</v>
      </c>
      <c r="T31" s="31">
        <v>492.63937377929687</v>
      </c>
      <c r="U31" s="31">
        <v>288.14129638671875</v>
      </c>
      <c r="V31" s="31">
        <v>278.58587646484375</v>
      </c>
      <c r="W31" s="31">
        <v>131.88093566894531</v>
      </c>
      <c r="X31" s="85">
        <v>24.340618133544922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747.90605068206787</v>
      </c>
      <c r="G32" s="17">
        <f t="shared" si="6"/>
        <v>0</v>
      </c>
      <c r="H32" s="267">
        <f t="shared" si="2"/>
        <v>747.90605068206787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236.97775268554687</v>
      </c>
      <c r="U32" s="31">
        <v>207.32955932617187</v>
      </c>
      <c r="V32" s="31">
        <v>187.73684692382812</v>
      </c>
      <c r="W32" s="31">
        <v>106.78873443603516</v>
      </c>
      <c r="X32" s="85">
        <v>9.0731573104858398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1075.1136121749878</v>
      </c>
      <c r="G33" s="17">
        <f t="shared" si="6"/>
        <v>492.02323627471924</v>
      </c>
      <c r="H33" s="267">
        <f>SUM(Q33:X33)</f>
        <v>583.09037590026855</v>
      </c>
      <c r="I33" s="32">
        <v>9.536829948425293</v>
      </c>
      <c r="J33" s="31">
        <v>35.860069274902344</v>
      </c>
      <c r="K33" s="31">
        <v>54.781272888183594</v>
      </c>
      <c r="L33" s="31">
        <v>69.572135925292969</v>
      </c>
      <c r="M33" s="31">
        <v>153.69673156738281</v>
      </c>
      <c r="N33" s="31">
        <v>135.63502502441406</v>
      </c>
      <c r="O33" s="31">
        <v>12.173379898071289</v>
      </c>
      <c r="P33" s="85">
        <v>20.767791748046875</v>
      </c>
      <c r="Q33" s="32">
        <v>0</v>
      </c>
      <c r="R33" s="31">
        <v>23.684793472290039</v>
      </c>
      <c r="S33" s="31">
        <v>46.962787628173828</v>
      </c>
      <c r="T33" s="31">
        <v>208.08847045898437</v>
      </c>
      <c r="U33" s="31">
        <v>188.2486572265625</v>
      </c>
      <c r="V33" s="31">
        <v>81.565315246582031</v>
      </c>
      <c r="W33" s="31">
        <v>34.540351867675781</v>
      </c>
      <c r="X33" s="85">
        <v>0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5707.5408411026001</v>
      </c>
      <c r="G34" s="17">
        <f t="shared" si="6"/>
        <v>2735.7113952636719</v>
      </c>
      <c r="H34" s="267">
        <f t="shared" si="2"/>
        <v>2971.8294458389282</v>
      </c>
      <c r="I34" s="32">
        <v>86.068519592285156</v>
      </c>
      <c r="J34" s="31">
        <v>64.383644104003906</v>
      </c>
      <c r="K34" s="31">
        <v>253.10603332519531</v>
      </c>
      <c r="L34" s="31">
        <v>705.96710205078125</v>
      </c>
      <c r="M34" s="31">
        <v>628.97650146484375</v>
      </c>
      <c r="N34" s="31">
        <v>573.21600341796875</v>
      </c>
      <c r="O34" s="31">
        <v>423.99359130859375</v>
      </c>
      <c r="P34" s="85">
        <v>0</v>
      </c>
      <c r="Q34" s="32">
        <v>0</v>
      </c>
      <c r="R34" s="31">
        <v>136.7171630859375</v>
      </c>
      <c r="S34" s="31">
        <v>327.58944702148437</v>
      </c>
      <c r="T34" s="31">
        <v>1097.57421875</v>
      </c>
      <c r="U34" s="31">
        <v>452.4268798828125</v>
      </c>
      <c r="V34" s="31">
        <v>702.987548828125</v>
      </c>
      <c r="W34" s="31">
        <v>242.19145202636719</v>
      </c>
      <c r="X34" s="85">
        <v>12.34273624420166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479395.97509765625</v>
      </c>
      <c r="G35" s="17">
        <f t="shared" si="6"/>
        <v>214761.39990234375</v>
      </c>
      <c r="H35" s="267">
        <f t="shared" si="2"/>
        <v>264634.5751953125</v>
      </c>
      <c r="I35" s="32">
        <v>8033.62353515625</v>
      </c>
      <c r="J35" s="31">
        <v>0</v>
      </c>
      <c r="K35" s="31">
        <v>3464.72314453125</v>
      </c>
      <c r="L35" s="31">
        <v>54066.0625</v>
      </c>
      <c r="M35" s="31">
        <v>63790.19921875</v>
      </c>
      <c r="N35" s="31">
        <v>52752.53125</v>
      </c>
      <c r="O35" s="31">
        <v>27676.30859375</v>
      </c>
      <c r="P35" s="85">
        <v>4977.95166015625</v>
      </c>
      <c r="Q35" s="32">
        <v>0</v>
      </c>
      <c r="R35" s="31">
        <v>0</v>
      </c>
      <c r="S35" s="31">
        <v>22156.41796875</v>
      </c>
      <c r="T35" s="31">
        <v>113320.8984375</v>
      </c>
      <c r="U35" s="31">
        <v>56151.04296875</v>
      </c>
      <c r="V35" s="31">
        <v>47273.03125</v>
      </c>
      <c r="W35" s="31">
        <v>21555.884765625</v>
      </c>
      <c r="X35" s="85">
        <v>4177.2998046875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49373.466766357422</v>
      </c>
      <c r="G37" s="17">
        <f t="shared" si="6"/>
        <v>27001.506591796875</v>
      </c>
      <c r="H37" s="267">
        <f t="shared" si="2"/>
        <v>22371.960174560547</v>
      </c>
      <c r="I37" s="32">
        <v>3251.857177734375</v>
      </c>
      <c r="J37" s="31">
        <v>0</v>
      </c>
      <c r="K37" s="31">
        <v>7776.84619140625</v>
      </c>
      <c r="L37" s="31">
        <v>9079.998046875</v>
      </c>
      <c r="M37" s="31">
        <v>4049.2119140625</v>
      </c>
      <c r="N37" s="31">
        <v>1448.623291015625</v>
      </c>
      <c r="O37" s="31">
        <v>1394.969970703125</v>
      </c>
      <c r="P37" s="85">
        <v>0</v>
      </c>
      <c r="Q37" s="32">
        <v>2689.036376953125</v>
      </c>
      <c r="R37" s="31">
        <v>0</v>
      </c>
      <c r="S37" s="31">
        <v>5019.21240234375</v>
      </c>
      <c r="T37" s="31">
        <v>10176.095703125</v>
      </c>
      <c r="U37" s="31">
        <v>1595.0501708984375</v>
      </c>
      <c r="V37" s="31">
        <v>1151.57763671875</v>
      </c>
      <c r="W37" s="31">
        <v>1320.084228515625</v>
      </c>
      <c r="X37" s="85">
        <v>420.90365600585937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1636417.6286621094</v>
      </c>
      <c r="G38" s="17">
        <f t="shared" si="6"/>
        <v>751076.74731445313</v>
      </c>
      <c r="H38" s="267">
        <f t="shared" si="2"/>
        <v>885340.88134765625</v>
      </c>
      <c r="I38" s="32">
        <v>73483.796875</v>
      </c>
      <c r="J38" s="31">
        <v>121626.546875</v>
      </c>
      <c r="K38" s="31">
        <v>233937.0625</v>
      </c>
      <c r="L38" s="31">
        <v>195943.546875</v>
      </c>
      <c r="M38" s="31">
        <v>46065.48828125</v>
      </c>
      <c r="N38" s="31">
        <v>70044.4921875</v>
      </c>
      <c r="O38" s="31">
        <v>8903.4794921875</v>
      </c>
      <c r="P38" s="85">
        <v>1072.334228515625</v>
      </c>
      <c r="Q38" s="32">
        <v>35908.33984375</v>
      </c>
      <c r="R38" s="31">
        <v>53798.67578125</v>
      </c>
      <c r="S38" s="31">
        <v>197159.28125</v>
      </c>
      <c r="T38" s="31">
        <v>406910.375</v>
      </c>
      <c r="U38" s="31">
        <v>125181.8046875</v>
      </c>
      <c r="V38" s="31">
        <v>58631.26953125</v>
      </c>
      <c r="W38" s="31">
        <v>6444.09423828125</v>
      </c>
      <c r="X38" s="85">
        <v>1307.041015625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1500965.6015625</v>
      </c>
      <c r="G39" s="17">
        <f t="shared" si="6"/>
        <v>714897.00390625</v>
      </c>
      <c r="H39" s="267">
        <f t="shared" si="2"/>
        <v>786068.59765625</v>
      </c>
      <c r="I39" s="32">
        <v>9391.9375</v>
      </c>
      <c r="J39" s="31">
        <v>0</v>
      </c>
      <c r="K39" s="31">
        <v>300979.9375</v>
      </c>
      <c r="L39" s="31">
        <v>164719.640625</v>
      </c>
      <c r="M39" s="31">
        <v>84633.375</v>
      </c>
      <c r="N39" s="31">
        <v>107930.40625</v>
      </c>
      <c r="O39" s="31">
        <v>47241.70703125</v>
      </c>
      <c r="P39" s="85">
        <v>0</v>
      </c>
      <c r="Q39" s="32">
        <v>0</v>
      </c>
      <c r="R39" s="31">
        <v>0</v>
      </c>
      <c r="S39" s="31">
        <v>361237.125</v>
      </c>
      <c r="T39" s="31">
        <v>178267.1875</v>
      </c>
      <c r="U39" s="31">
        <v>78655.125</v>
      </c>
      <c r="V39" s="31">
        <v>54472.6171875</v>
      </c>
      <c r="W39" s="31">
        <v>88172.4453125</v>
      </c>
      <c r="X39" s="85">
        <v>25264.09765625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185307.64410400391</v>
      </c>
      <c r="G40" s="17">
        <f t="shared" si="6"/>
        <v>15534.900939941406</v>
      </c>
      <c r="H40" s="267">
        <f t="shared" si="2"/>
        <v>169772.7431640625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5641.21240234375</v>
      </c>
      <c r="O40" s="31">
        <v>8978.998046875</v>
      </c>
      <c r="P40" s="85">
        <v>914.69049072265625</v>
      </c>
      <c r="Q40" s="32">
        <v>0</v>
      </c>
      <c r="R40" s="31">
        <v>0</v>
      </c>
      <c r="S40" s="31">
        <v>0</v>
      </c>
      <c r="T40" s="31">
        <v>86079.9921875</v>
      </c>
      <c r="U40" s="31">
        <v>36003.1015625</v>
      </c>
      <c r="V40" s="31">
        <v>29101.326171875</v>
      </c>
      <c r="W40" s="31">
        <v>14038.111328125</v>
      </c>
      <c r="X40" s="85">
        <v>4550.2119140625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4870.6788673400879</v>
      </c>
      <c r="G42" s="17">
        <f t="shared" si="6"/>
        <v>1256.0518941879272</v>
      </c>
      <c r="H42" s="267">
        <f t="shared" si="2"/>
        <v>3614.6269731521606</v>
      </c>
      <c r="I42" s="32">
        <v>0</v>
      </c>
      <c r="J42" s="31">
        <v>768.076171875</v>
      </c>
      <c r="K42" s="31">
        <v>286.63839721679687</v>
      </c>
      <c r="L42" s="31">
        <v>0</v>
      </c>
      <c r="M42" s="31">
        <v>157.2823486328125</v>
      </c>
      <c r="N42" s="31">
        <v>31.124515533447266</v>
      </c>
      <c r="O42" s="31">
        <v>12.930460929870605</v>
      </c>
      <c r="P42" s="85">
        <v>0</v>
      </c>
      <c r="Q42" s="32">
        <v>0</v>
      </c>
      <c r="R42" s="31">
        <v>0</v>
      </c>
      <c r="S42" s="31">
        <v>865.81878662109375</v>
      </c>
      <c r="T42" s="31">
        <v>2470.69091796875</v>
      </c>
      <c r="U42" s="31">
        <v>71.874183654785156</v>
      </c>
      <c r="V42" s="31">
        <v>193.00592041015625</v>
      </c>
      <c r="W42" s="31">
        <v>0</v>
      </c>
      <c r="X42" s="85">
        <v>13.237164497375488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34187.607593536377</v>
      </c>
      <c r="G43" s="17">
        <f t="shared" si="6"/>
        <v>16883.782154083252</v>
      </c>
      <c r="H43" s="267">
        <f t="shared" si="2"/>
        <v>17303.825439453125</v>
      </c>
      <c r="I43" s="32">
        <v>56.943393707275391</v>
      </c>
      <c r="J43" s="31">
        <v>200.32380676269531</v>
      </c>
      <c r="K43" s="31">
        <v>821.03570556640625</v>
      </c>
      <c r="L43" s="31">
        <v>2426.168212890625</v>
      </c>
      <c r="M43" s="31">
        <v>3399.672119140625</v>
      </c>
      <c r="N43" s="31">
        <v>4649.18115234375</v>
      </c>
      <c r="O43" s="31">
        <v>4265.02734375</v>
      </c>
      <c r="P43" s="85">
        <v>1065.430419921875</v>
      </c>
      <c r="Q43" s="32">
        <v>0</v>
      </c>
      <c r="R43" s="31">
        <v>0</v>
      </c>
      <c r="S43" s="31">
        <v>1409.21875</v>
      </c>
      <c r="T43" s="31">
        <v>1963.693115234375</v>
      </c>
      <c r="U43" s="31">
        <v>4236.2333984375</v>
      </c>
      <c r="V43" s="31">
        <v>4196.453125</v>
      </c>
      <c r="W43" s="31">
        <v>4048.657470703125</v>
      </c>
      <c r="X43" s="85">
        <v>1449.569580078125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148555.71306610107</v>
      </c>
      <c r="G44" s="17">
        <f t="shared" si="4"/>
        <v>76113.601890563965</v>
      </c>
      <c r="H44" s="267">
        <f t="shared" si="2"/>
        <v>72442.111175537109</v>
      </c>
      <c r="I44" s="32">
        <v>114.76454925537109</v>
      </c>
      <c r="J44" s="31">
        <v>901.53436279296875</v>
      </c>
      <c r="K44" s="31">
        <v>3634.044677734375</v>
      </c>
      <c r="L44" s="31">
        <v>16648.056640625</v>
      </c>
      <c r="M44" s="31">
        <v>18064.4453125</v>
      </c>
      <c r="N44" s="31">
        <v>19376.7890625</v>
      </c>
      <c r="O44" s="31">
        <v>14529.494140625</v>
      </c>
      <c r="P44" s="85">
        <v>2844.47314453125</v>
      </c>
      <c r="Q44" s="32">
        <v>32.999969482421875</v>
      </c>
      <c r="R44" s="31">
        <v>906.3646240234375</v>
      </c>
      <c r="S44" s="31">
        <v>1568.6650390625</v>
      </c>
      <c r="T44" s="31">
        <v>18315.724609375</v>
      </c>
      <c r="U44" s="31">
        <v>17120.99609375</v>
      </c>
      <c r="V44" s="31">
        <v>16681.388671875</v>
      </c>
      <c r="W44" s="31">
        <v>14066.9189453125</v>
      </c>
      <c r="X44" s="85">
        <v>3749.05322265625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358452.75354003906</v>
      </c>
      <c r="G45" s="17">
        <f t="shared" si="4"/>
        <v>189662.03393554687</v>
      </c>
      <c r="H45" s="267">
        <f t="shared" si="2"/>
        <v>168790.71960449219</v>
      </c>
      <c r="I45" s="32">
        <v>8376.1328125</v>
      </c>
      <c r="J45" s="31">
        <v>24414.669921875</v>
      </c>
      <c r="K45" s="31">
        <v>10152.994140625</v>
      </c>
      <c r="L45" s="31">
        <v>43978.61328125</v>
      </c>
      <c r="M45" s="31">
        <v>45136.015625</v>
      </c>
      <c r="N45" s="31">
        <v>36407.62109375</v>
      </c>
      <c r="O45" s="31">
        <v>19033.556640625</v>
      </c>
      <c r="P45" s="85">
        <v>2162.430419921875</v>
      </c>
      <c r="Q45" s="32">
        <v>3891.078857421875</v>
      </c>
      <c r="R45" s="31">
        <v>0</v>
      </c>
      <c r="S45" s="31">
        <v>2628.080322265625</v>
      </c>
      <c r="T45" s="31">
        <v>85994.6796875</v>
      </c>
      <c r="U45" s="31">
        <v>38443.41796875</v>
      </c>
      <c r="V45" s="31">
        <v>23902.185546875</v>
      </c>
      <c r="W45" s="31">
        <v>12303.529296875</v>
      </c>
      <c r="X45" s="85">
        <v>1627.7479248046875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20354.890830993652</v>
      </c>
      <c r="G47" s="17">
        <f t="shared" si="4"/>
        <v>8020.5219345092773</v>
      </c>
      <c r="H47" s="267">
        <f t="shared" si="2"/>
        <v>12334.368896484375</v>
      </c>
      <c r="I47" s="32">
        <v>0</v>
      </c>
      <c r="J47" s="31">
        <v>0</v>
      </c>
      <c r="K47" s="31">
        <v>0</v>
      </c>
      <c r="L47" s="31">
        <v>2613.298828125</v>
      </c>
      <c r="M47" s="31">
        <v>3074.1357421875</v>
      </c>
      <c r="N47" s="31">
        <v>1963.88330078125</v>
      </c>
      <c r="O47" s="31">
        <v>296.13604736328125</v>
      </c>
      <c r="P47" s="85">
        <v>73.068016052246094</v>
      </c>
      <c r="Q47" s="32">
        <v>158.23635864257812</v>
      </c>
      <c r="R47" s="31">
        <v>0</v>
      </c>
      <c r="S47" s="31">
        <v>2785.893798828125</v>
      </c>
      <c r="T47" s="31">
        <v>5988.2998046875</v>
      </c>
      <c r="U47" s="31">
        <v>1912.4725341796875</v>
      </c>
      <c r="V47" s="31">
        <v>793.880126953125</v>
      </c>
      <c r="W47" s="31">
        <v>595.27276611328125</v>
      </c>
      <c r="X47" s="85">
        <v>100.31350708007812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95265.808135986328</v>
      </c>
      <c r="G48" s="17">
        <f t="shared" si="4"/>
        <v>82688.170806884766</v>
      </c>
      <c r="H48" s="267">
        <f t="shared" si="2"/>
        <v>12577.637329101563</v>
      </c>
      <c r="I48" s="32">
        <v>1810.9384765625</v>
      </c>
      <c r="J48" s="31">
        <v>358.26528930664062</v>
      </c>
      <c r="K48" s="31">
        <v>12848.5849609375</v>
      </c>
      <c r="L48" s="31">
        <v>46988.30859375</v>
      </c>
      <c r="M48" s="31">
        <v>13620.31640625</v>
      </c>
      <c r="N48" s="31">
        <v>5107.24560546875</v>
      </c>
      <c r="O48" s="31">
        <v>1823.2205810546875</v>
      </c>
      <c r="P48" s="85">
        <v>131.2908935546875</v>
      </c>
      <c r="Q48" s="32">
        <v>0</v>
      </c>
      <c r="R48" s="31">
        <v>172.5618896484375</v>
      </c>
      <c r="S48" s="31">
        <v>3829.86962890625</v>
      </c>
      <c r="T48" s="31">
        <v>3777.222412109375</v>
      </c>
      <c r="U48" s="31">
        <v>2741.427978515625</v>
      </c>
      <c r="V48" s="31">
        <v>1762.41064453125</v>
      </c>
      <c r="W48" s="31">
        <v>294.144775390625</v>
      </c>
      <c r="X48" s="85">
        <v>0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9377.9019508361816</v>
      </c>
      <c r="G49" s="17">
        <f t="shared" si="4"/>
        <v>5532.1046524047852</v>
      </c>
      <c r="H49" s="267">
        <f t="shared" si="2"/>
        <v>3845.7972984313965</v>
      </c>
      <c r="I49" s="32">
        <v>285.07757568359375</v>
      </c>
      <c r="J49" s="31">
        <v>300.08792114257812</v>
      </c>
      <c r="K49" s="31">
        <v>1144.0191650390625</v>
      </c>
      <c r="L49" s="31">
        <v>1569.5523681640625</v>
      </c>
      <c r="M49" s="31">
        <v>671.81768798828125</v>
      </c>
      <c r="N49" s="31">
        <v>1199.63330078125</v>
      </c>
      <c r="O49" s="31">
        <v>312.28347778320313</v>
      </c>
      <c r="P49" s="85">
        <v>49.633155822753906</v>
      </c>
      <c r="Q49" s="32">
        <v>0</v>
      </c>
      <c r="R49" s="31">
        <v>396.98828125</v>
      </c>
      <c r="S49" s="31">
        <v>405.33685302734375</v>
      </c>
      <c r="T49" s="31">
        <v>1192.1651611328125</v>
      </c>
      <c r="U49" s="31">
        <v>959.2764892578125</v>
      </c>
      <c r="V49" s="31">
        <v>609.5064697265625</v>
      </c>
      <c r="W49" s="31">
        <v>237.16574096679687</v>
      </c>
      <c r="X49" s="85">
        <v>45.358303070068359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121631.63259124756</v>
      </c>
      <c r="G51" s="17">
        <f t="shared" si="4"/>
        <v>69419.63996887207</v>
      </c>
      <c r="H51" s="267">
        <f t="shared" si="2"/>
        <v>52211.992622375488</v>
      </c>
      <c r="I51" s="32">
        <v>72.228836059570313</v>
      </c>
      <c r="J51" s="31">
        <v>750.195068359375</v>
      </c>
      <c r="K51" s="31">
        <v>4850.291015625</v>
      </c>
      <c r="L51" s="31">
        <v>17045.451171875</v>
      </c>
      <c r="M51" s="31">
        <v>15425.646484375</v>
      </c>
      <c r="N51" s="31">
        <v>17599.34375</v>
      </c>
      <c r="O51" s="31">
        <v>11793.9130859375</v>
      </c>
      <c r="P51" s="85">
        <v>1882.570556640625</v>
      </c>
      <c r="Q51" s="32">
        <v>35.240791320800781</v>
      </c>
      <c r="R51" s="31">
        <v>1238.0338134765625</v>
      </c>
      <c r="S51" s="31">
        <v>3454.670166015625</v>
      </c>
      <c r="T51" s="31">
        <v>22973.603515625</v>
      </c>
      <c r="U51" s="31">
        <v>9689.7763671875</v>
      </c>
      <c r="V51" s="31">
        <v>7837.6064453125</v>
      </c>
      <c r="W51" s="31">
        <v>5839.2060546875</v>
      </c>
      <c r="X51" s="85">
        <v>1143.85546875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60947.894668579102</v>
      </c>
      <c r="G52" s="17">
        <f t="shared" si="4"/>
        <v>31497.780578613281</v>
      </c>
      <c r="H52" s="267">
        <f>SUM(Q52:X52)</f>
        <v>29450.11408996582</v>
      </c>
      <c r="I52" s="32">
        <v>0</v>
      </c>
      <c r="J52" s="31">
        <v>0</v>
      </c>
      <c r="K52" s="31">
        <v>0</v>
      </c>
      <c r="L52" s="31">
        <v>4564.923828125</v>
      </c>
      <c r="M52" s="31">
        <v>17553.1171875</v>
      </c>
      <c r="N52" s="31">
        <v>8048.03271484375</v>
      </c>
      <c r="O52" s="31">
        <v>954.6083984375</v>
      </c>
      <c r="P52" s="85">
        <v>377.09844970703125</v>
      </c>
      <c r="Q52" s="32">
        <v>147.32215881347656</v>
      </c>
      <c r="R52" s="31">
        <v>0</v>
      </c>
      <c r="S52" s="31">
        <v>0</v>
      </c>
      <c r="T52" s="31">
        <v>28174.392578125</v>
      </c>
      <c r="U52" s="31">
        <v>0</v>
      </c>
      <c r="V52" s="31">
        <v>492.64215087890625</v>
      </c>
      <c r="W52" s="31">
        <v>635.7572021484375</v>
      </c>
      <c r="X52" s="85">
        <v>0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442156.4052734375</v>
      </c>
      <c r="G53" s="17">
        <f>SUM(I53:P53)</f>
        <v>309084.947265625</v>
      </c>
      <c r="H53" s="267">
        <f>SUM(Q53:X53)</f>
        <v>133071.4580078125</v>
      </c>
      <c r="I53" s="32">
        <v>5233.16796875</v>
      </c>
      <c r="J53" s="31">
        <v>18790.708984375</v>
      </c>
      <c r="K53" s="31">
        <v>33604.13671875</v>
      </c>
      <c r="L53" s="31">
        <v>224992.828125</v>
      </c>
      <c r="M53" s="31">
        <v>0</v>
      </c>
      <c r="N53" s="31">
        <v>26464.10546875</v>
      </c>
      <c r="O53" s="31">
        <v>0</v>
      </c>
      <c r="P53" s="85">
        <v>0</v>
      </c>
      <c r="Q53" s="32">
        <v>2874.96923828125</v>
      </c>
      <c r="R53" s="31">
        <v>19212.927734375</v>
      </c>
      <c r="S53" s="31">
        <v>39016.9921875</v>
      </c>
      <c r="T53" s="31">
        <v>46209.4375</v>
      </c>
      <c r="U53" s="31">
        <v>19956.630859375</v>
      </c>
      <c r="V53" s="31">
        <v>0</v>
      </c>
      <c r="W53" s="31">
        <v>5800.50048828125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518313.64474964142</v>
      </c>
      <c r="G54" s="54">
        <f>SUM(G55:G61)</f>
        <v>309790.49928665161</v>
      </c>
      <c r="H54" s="265">
        <f>SUM(H55:H61)</f>
        <v>208523.14546298981</v>
      </c>
      <c r="I54" s="55">
        <f>SUM(I55:I61)</f>
        <v>1030.7103462219238</v>
      </c>
      <c r="J54" s="56">
        <f t="shared" ref="J54:X54" si="7">SUM(J55:J61)</f>
        <v>9026.0581512451172</v>
      </c>
      <c r="K54" s="56">
        <f t="shared" si="7"/>
        <v>39166.263122558594</v>
      </c>
      <c r="L54" s="56">
        <f t="shared" si="7"/>
        <v>89861.593231201172</v>
      </c>
      <c r="M54" s="56">
        <f>SUM(M55:M61)</f>
        <v>67532.46598815918</v>
      </c>
      <c r="N54" s="56">
        <f t="shared" si="7"/>
        <v>55792.152465820313</v>
      </c>
      <c r="O54" s="56">
        <f t="shared" si="7"/>
        <v>38650.907958984375</v>
      </c>
      <c r="P54" s="275">
        <f>SUM(P55:P61)</f>
        <v>8730.3480224609375</v>
      </c>
      <c r="Q54" s="55">
        <f t="shared" si="7"/>
        <v>658.43574237823486</v>
      </c>
      <c r="R54" s="56">
        <f t="shared" si="7"/>
        <v>15712.732723236084</v>
      </c>
      <c r="S54" s="56">
        <f t="shared" si="7"/>
        <v>18328.496444702148</v>
      </c>
      <c r="T54" s="56">
        <f t="shared" si="7"/>
        <v>54463.557693481445</v>
      </c>
      <c r="U54" s="56">
        <f t="shared" si="7"/>
        <v>37643.297515869141</v>
      </c>
      <c r="V54" s="56">
        <f t="shared" si="7"/>
        <v>38815.073226928711</v>
      </c>
      <c r="W54" s="56">
        <f t="shared" si="7"/>
        <v>32730.698143005371</v>
      </c>
      <c r="X54" s="275">
        <f t="shared" si="7"/>
        <v>10170.853973388672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124919.87167739868</v>
      </c>
      <c r="G55" s="17">
        <f t="shared" si="4"/>
        <v>91212.851318359375</v>
      </c>
      <c r="H55" s="267">
        <f t="shared" si="2"/>
        <v>33707.020359039307</v>
      </c>
      <c r="I55" s="277">
        <v>56.65692138671875</v>
      </c>
      <c r="J55" s="33">
        <v>918.81243896484375</v>
      </c>
      <c r="K55" s="33">
        <v>10948.09765625</v>
      </c>
      <c r="L55" s="33">
        <v>38792.546875</v>
      </c>
      <c r="M55" s="33">
        <v>17358.236328125</v>
      </c>
      <c r="N55" s="33">
        <v>14091.80078125</v>
      </c>
      <c r="O55" s="33">
        <v>7158.7421875</v>
      </c>
      <c r="P55" s="85">
        <v>1887.9581298828125</v>
      </c>
      <c r="Q55" s="277">
        <v>14.849277496337891</v>
      </c>
      <c r="R55" s="33">
        <v>502.4105224609375</v>
      </c>
      <c r="S55" s="33">
        <v>2349.13134765625</v>
      </c>
      <c r="T55" s="33">
        <v>15430.1875</v>
      </c>
      <c r="U55" s="33">
        <v>6448.814453125</v>
      </c>
      <c r="V55" s="33">
        <v>4827.95947265625</v>
      </c>
      <c r="W55" s="33">
        <v>3392.154296875</v>
      </c>
      <c r="X55" s="280">
        <v>741.51348876953125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257098.52001953125</v>
      </c>
      <c r="G56" s="17">
        <f t="shared" si="4"/>
        <v>135815.90948486328</v>
      </c>
      <c r="H56" s="267">
        <f t="shared" si="2"/>
        <v>121282.61053466797</v>
      </c>
      <c r="I56" s="277">
        <v>99.49456787109375</v>
      </c>
      <c r="J56" s="33">
        <v>990.9378662109375</v>
      </c>
      <c r="K56" s="33">
        <v>10575.1376953125</v>
      </c>
      <c r="L56" s="33">
        <v>23522.99609375</v>
      </c>
      <c r="M56" s="33">
        <v>35554.859375</v>
      </c>
      <c r="N56" s="33">
        <v>32165.38671875</v>
      </c>
      <c r="O56" s="33">
        <v>27288.03125</v>
      </c>
      <c r="P56" s="85">
        <v>5619.06591796875</v>
      </c>
      <c r="Q56" s="277">
        <v>149.93377685546875</v>
      </c>
      <c r="R56" s="33">
        <v>8406.029296875</v>
      </c>
      <c r="S56" s="33">
        <v>11663.466796875</v>
      </c>
      <c r="T56" s="33">
        <v>16929.9921875</v>
      </c>
      <c r="U56" s="33">
        <v>23865.50390625</v>
      </c>
      <c r="V56" s="33">
        <v>28119.64453125</v>
      </c>
      <c r="W56" s="33">
        <v>23238.103515625</v>
      </c>
      <c r="X56" s="280">
        <v>8909.9365234375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1902.0864572525024</v>
      </c>
      <c r="G57" s="17">
        <f t="shared" si="4"/>
        <v>1273.5952415466309</v>
      </c>
      <c r="H57" s="267">
        <f t="shared" si="2"/>
        <v>628.49121570587158</v>
      </c>
      <c r="I57" s="277">
        <v>15.270404815673828</v>
      </c>
      <c r="J57" s="33">
        <v>116.23845672607422</v>
      </c>
      <c r="K57" s="33">
        <v>166.77288818359375</v>
      </c>
      <c r="L57" s="33">
        <v>431.67965698242187</v>
      </c>
      <c r="M57" s="33">
        <v>204.60649108886719</v>
      </c>
      <c r="N57" s="33">
        <v>219.18148803710937</v>
      </c>
      <c r="O57" s="33">
        <v>76.91162109375</v>
      </c>
      <c r="P57" s="85">
        <v>42.934234619140625</v>
      </c>
      <c r="Q57" s="277">
        <v>9.9607324600219727</v>
      </c>
      <c r="R57" s="33">
        <v>49.520862579345703</v>
      </c>
      <c r="S57" s="33">
        <v>86.455917358398438</v>
      </c>
      <c r="T57" s="33">
        <v>142.62947082519531</v>
      </c>
      <c r="U57" s="33">
        <v>0</v>
      </c>
      <c r="V57" s="33">
        <v>218.90623474121094</v>
      </c>
      <c r="W57" s="33">
        <v>67.888755798339844</v>
      </c>
      <c r="X57" s="280">
        <v>53.129241943359375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51130.088653564453</v>
      </c>
      <c r="G58" s="17">
        <f t="shared" si="4"/>
        <v>25623.106231689453</v>
      </c>
      <c r="H58" s="267">
        <f t="shared" si="2"/>
        <v>25506.982421875</v>
      </c>
      <c r="I58" s="277">
        <v>604.42242431640625</v>
      </c>
      <c r="J58" s="33">
        <v>2197.30419921875</v>
      </c>
      <c r="K58" s="33">
        <v>8015.9384765625</v>
      </c>
      <c r="L58" s="33">
        <v>6069.6103515625</v>
      </c>
      <c r="M58" s="33">
        <v>4706.421875</v>
      </c>
      <c r="N58" s="33">
        <v>2932.3955078125</v>
      </c>
      <c r="O58" s="33">
        <v>389.19760131835937</v>
      </c>
      <c r="P58" s="85">
        <v>707.8157958984375</v>
      </c>
      <c r="Q58" s="277">
        <v>0</v>
      </c>
      <c r="R58" s="33">
        <v>4199.6982421875</v>
      </c>
      <c r="S58" s="33">
        <v>0</v>
      </c>
      <c r="T58" s="33">
        <v>12293.23046875</v>
      </c>
      <c r="U58" s="33">
        <v>3577.255615234375</v>
      </c>
      <c r="V58" s="33">
        <v>2811.07275390625</v>
      </c>
      <c r="W58" s="33">
        <v>2625.725341796875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15122.029968261719</v>
      </c>
      <c r="G59" s="17">
        <f t="shared" si="4"/>
        <v>8025.4546737670898</v>
      </c>
      <c r="H59" s="267">
        <f t="shared" si="2"/>
        <v>7096.5752944946289</v>
      </c>
      <c r="I59" s="277">
        <v>0</v>
      </c>
      <c r="J59" s="33">
        <v>90.845420837402344</v>
      </c>
      <c r="K59" s="33">
        <v>1143.019287109375</v>
      </c>
      <c r="L59" s="33">
        <v>3126.684326171875</v>
      </c>
      <c r="M59" s="33">
        <v>1894.991455078125</v>
      </c>
      <c r="N59" s="33">
        <v>873.12750244140625</v>
      </c>
      <c r="O59" s="33">
        <v>741.87548828125</v>
      </c>
      <c r="P59" s="85">
        <v>154.91119384765625</v>
      </c>
      <c r="Q59" s="277">
        <v>0</v>
      </c>
      <c r="R59" s="33">
        <v>80.674629211425781</v>
      </c>
      <c r="S59" s="33">
        <v>1262.3641357421875</v>
      </c>
      <c r="T59" s="33">
        <v>3389.310791015625</v>
      </c>
      <c r="U59" s="33">
        <v>1022.3907470703125</v>
      </c>
      <c r="V59" s="33">
        <v>778.877197265625</v>
      </c>
      <c r="W59" s="33">
        <v>394.45416259765625</v>
      </c>
      <c r="X59" s="280">
        <v>168.50363159179687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15099.385650634766</v>
      </c>
      <c r="G60" s="17">
        <f t="shared" si="4"/>
        <v>10527.269287109375</v>
      </c>
      <c r="H60" s="267">
        <f t="shared" si="2"/>
        <v>4572.1163635253906</v>
      </c>
      <c r="I60" s="277">
        <v>0</v>
      </c>
      <c r="J60" s="33">
        <v>4325.044921875</v>
      </c>
      <c r="K60" s="33">
        <v>2419.860107421875</v>
      </c>
      <c r="L60" s="33">
        <v>2200.917724609375</v>
      </c>
      <c r="M60" s="33">
        <v>845.2806396484375</v>
      </c>
      <c r="N60" s="33">
        <v>385.55978393554687</v>
      </c>
      <c r="O60" s="33">
        <v>350.60610961914062</v>
      </c>
      <c r="P60" s="85">
        <v>0</v>
      </c>
      <c r="Q60" s="277">
        <v>0</v>
      </c>
      <c r="R60" s="33">
        <v>0</v>
      </c>
      <c r="S60" s="33">
        <v>1052.7655029296875</v>
      </c>
      <c r="T60" s="33">
        <v>3160.04736328125</v>
      </c>
      <c r="U60" s="33">
        <v>359.30349731445312</v>
      </c>
      <c r="V60" s="33">
        <v>0</v>
      </c>
      <c r="W60" s="33">
        <v>0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53041.662322998047</v>
      </c>
      <c r="G61" s="17">
        <f t="shared" si="4"/>
        <v>37312.313049316406</v>
      </c>
      <c r="H61" s="267">
        <f t="shared" si="2"/>
        <v>15729.349273681641</v>
      </c>
      <c r="I61" s="277">
        <v>254.86602783203125</v>
      </c>
      <c r="J61" s="33">
        <v>386.87484741210937</v>
      </c>
      <c r="K61" s="33">
        <v>5897.43701171875</v>
      </c>
      <c r="L61" s="33">
        <v>15717.158203125</v>
      </c>
      <c r="M61" s="33">
        <v>6968.06982421875</v>
      </c>
      <c r="N61" s="33">
        <v>5124.70068359375</v>
      </c>
      <c r="O61" s="33">
        <v>2645.543701171875</v>
      </c>
      <c r="P61" s="85">
        <v>317.66275024414062</v>
      </c>
      <c r="Q61" s="277">
        <v>483.69195556640625</v>
      </c>
      <c r="R61" s="33">
        <v>2474.399169921875</v>
      </c>
      <c r="S61" s="33">
        <v>1914.312744140625</v>
      </c>
      <c r="T61" s="33">
        <v>3118.159912109375</v>
      </c>
      <c r="U61" s="33">
        <v>2370.029296875</v>
      </c>
      <c r="V61" s="33">
        <v>2058.613037109375</v>
      </c>
      <c r="W61" s="33">
        <v>3012.3720703125</v>
      </c>
      <c r="X61" s="280">
        <v>297.77108764648437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603510.24194335938</v>
      </c>
      <c r="G62" s="97">
        <f t="shared" si="4"/>
        <v>240533.86474609375</v>
      </c>
      <c r="H62" s="269">
        <f>SUM(Q62:X62)</f>
        <v>362976.37719726563</v>
      </c>
      <c r="I62" s="98">
        <v>2137.64013671875</v>
      </c>
      <c r="J62" s="94">
        <v>0</v>
      </c>
      <c r="K62" s="94">
        <v>33258.421875</v>
      </c>
      <c r="L62" s="94">
        <v>26807.2734375</v>
      </c>
      <c r="M62" s="94">
        <v>15543.458984375</v>
      </c>
      <c r="N62" s="94">
        <v>38218.01953125</v>
      </c>
      <c r="O62" s="94">
        <v>83996.5390625</v>
      </c>
      <c r="P62" s="95">
        <v>40572.51171875</v>
      </c>
      <c r="Q62" s="98">
        <v>1489.795166015625</v>
      </c>
      <c r="R62" s="94">
        <v>23125.771484375</v>
      </c>
      <c r="S62" s="94">
        <v>36782.51171875</v>
      </c>
      <c r="T62" s="94">
        <v>50042.98046875</v>
      </c>
      <c r="U62" s="94">
        <v>19738.580078125</v>
      </c>
      <c r="V62" s="94">
        <v>59509.44140625</v>
      </c>
      <c r="W62" s="94">
        <v>116444.1171875</v>
      </c>
      <c r="X62" s="95">
        <v>55843.1796875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181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15815.596000000001</v>
      </c>
      <c r="G6" s="60">
        <f>SUM(I6:P6)</f>
        <v>8089.1459999999988</v>
      </c>
      <c r="H6" s="263">
        <f>SUM(Q6:X6)</f>
        <v>7726.4500000000016</v>
      </c>
      <c r="I6" s="61">
        <v>851.94299999999998</v>
      </c>
      <c r="J6" s="62">
        <v>1597.0920000000001</v>
      </c>
      <c r="K6" s="62">
        <v>2299.0419999999999</v>
      </c>
      <c r="L6" s="62">
        <v>2174.7719999999999</v>
      </c>
      <c r="M6" s="62">
        <v>654.30999999999995</v>
      </c>
      <c r="N6" s="62">
        <v>319.137</v>
      </c>
      <c r="O6" s="62">
        <v>137.285</v>
      </c>
      <c r="P6" s="271">
        <v>55.564999999999998</v>
      </c>
      <c r="Q6" s="61">
        <v>797.07899999999995</v>
      </c>
      <c r="R6" s="62">
        <v>1505.885</v>
      </c>
      <c r="S6" s="62">
        <v>2224.6280000000002</v>
      </c>
      <c r="T6" s="62">
        <v>2054.3090000000002</v>
      </c>
      <c r="U6" s="62">
        <v>614.95699999999999</v>
      </c>
      <c r="V6" s="62">
        <v>308.55900000000003</v>
      </c>
      <c r="W6" s="62">
        <v>155.786</v>
      </c>
      <c r="X6" s="271">
        <v>65.247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1206928.258420229</v>
      </c>
      <c r="G9" s="50">
        <f>SUM(I9:P9)</f>
        <v>466660.39718675613</v>
      </c>
      <c r="H9" s="264">
        <f>SUM(Q9:X9)</f>
        <v>740267.86123347282</v>
      </c>
      <c r="I9" s="51">
        <f t="shared" ref="I9:X9" si="0">I10+I24+I54+I62</f>
        <v>46643.504007339478</v>
      </c>
      <c r="J9" s="52">
        <f t="shared" si="0"/>
        <v>29724.130390167236</v>
      </c>
      <c r="K9" s="52">
        <f t="shared" si="0"/>
        <v>94174.351122379303</v>
      </c>
      <c r="L9" s="52">
        <f t="shared" si="0"/>
        <v>169440.21531391144</v>
      </c>
      <c r="M9" s="52">
        <f t="shared" si="0"/>
        <v>53846.111403822899</v>
      </c>
      <c r="N9" s="52">
        <f t="shared" si="0"/>
        <v>38217.724898338318</v>
      </c>
      <c r="O9" s="52">
        <f t="shared" si="0"/>
        <v>27935.738512992859</v>
      </c>
      <c r="P9" s="274">
        <f t="shared" si="0"/>
        <v>6678.6215378046036</v>
      </c>
      <c r="Q9" s="51">
        <f t="shared" si="0"/>
        <v>37124.650398254395</v>
      </c>
      <c r="R9" s="52">
        <f t="shared" si="0"/>
        <v>114663.89953899384</v>
      </c>
      <c r="S9" s="52">
        <f t="shared" si="0"/>
        <v>135123.81018328667</v>
      </c>
      <c r="T9" s="52">
        <f t="shared" si="0"/>
        <v>291962.34012842178</v>
      </c>
      <c r="U9" s="52">
        <f t="shared" si="0"/>
        <v>54940.608289718628</v>
      </c>
      <c r="V9" s="52">
        <f t="shared" si="0"/>
        <v>51648.528963088989</v>
      </c>
      <c r="W9" s="52">
        <f t="shared" si="0"/>
        <v>43990.73464679718</v>
      </c>
      <c r="X9" s="274">
        <f t="shared" si="0"/>
        <v>10813.289084911346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343637.09336566925</v>
      </c>
      <c r="G10" s="54">
        <f>SUM(I10:P10)</f>
        <v>103273.12934148312</v>
      </c>
      <c r="H10" s="265">
        <f>SUM(Q10:X10)</f>
        <v>240363.96402418613</v>
      </c>
      <c r="I10" s="55">
        <f>SUM(I11:I23)</f>
        <v>34233.149604797363</v>
      </c>
      <c r="J10" s="56">
        <f>SUM(J11:J23)</f>
        <v>13652.1828956604</v>
      </c>
      <c r="K10" s="56">
        <f>SUM(K11:K23)</f>
        <v>26037.318702697754</v>
      </c>
      <c r="L10" s="56">
        <f t="shared" ref="L10:X10" si="1">SUM(L11:L23)</f>
        <v>16329.511871337891</v>
      </c>
      <c r="M10" s="56">
        <f t="shared" si="1"/>
        <v>5311.7247270345688</v>
      </c>
      <c r="N10" s="56">
        <f t="shared" si="1"/>
        <v>4826.0153179168701</v>
      </c>
      <c r="O10" s="56">
        <f t="shared" si="1"/>
        <v>2338.5960502624512</v>
      </c>
      <c r="P10" s="275">
        <f t="shared" si="1"/>
        <v>544.63017177581787</v>
      </c>
      <c r="Q10" s="55">
        <f t="shared" si="1"/>
        <v>29516.465810775757</v>
      </c>
      <c r="R10" s="56">
        <f t="shared" si="1"/>
        <v>37618.362646102905</v>
      </c>
      <c r="S10" s="56">
        <f t="shared" si="1"/>
        <v>77726.051956176758</v>
      </c>
      <c r="T10" s="56">
        <f t="shared" si="1"/>
        <v>83775.490112304688</v>
      </c>
      <c r="U10" s="56">
        <f t="shared" si="1"/>
        <v>5187.0114555358887</v>
      </c>
      <c r="V10" s="56">
        <f t="shared" si="1"/>
        <v>3128.9159698486328</v>
      </c>
      <c r="W10" s="56">
        <f t="shared" si="1"/>
        <v>2418.8680772781372</v>
      </c>
      <c r="X10" s="275">
        <f t="shared" si="1"/>
        <v>992.79799616336823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7489.8210334777832</v>
      </c>
      <c r="G11" s="19">
        <f>SUM(I11:P11)</f>
        <v>5015.3935394287109</v>
      </c>
      <c r="H11" s="266">
        <f t="shared" ref="H11:H61" si="2">SUM(Q11:X11)</f>
        <v>2474.4274940490723</v>
      </c>
      <c r="I11" s="18">
        <v>99.089088439941406</v>
      </c>
      <c r="J11" s="31">
        <v>16.935562133789063</v>
      </c>
      <c r="K11" s="31">
        <v>972.45941162109375</v>
      </c>
      <c r="L11" s="31">
        <v>1321.97412109375</v>
      </c>
      <c r="M11" s="31">
        <v>1343.55078125</v>
      </c>
      <c r="N11" s="31">
        <v>879.95465087890625</v>
      </c>
      <c r="O11" s="31">
        <v>316.8626708984375</v>
      </c>
      <c r="P11" s="85">
        <v>64.567253112792969</v>
      </c>
      <c r="Q11" s="32">
        <v>62.950302124023438</v>
      </c>
      <c r="R11" s="31">
        <v>225.85404968261719</v>
      </c>
      <c r="S11" s="31">
        <v>641.49639892578125</v>
      </c>
      <c r="T11" s="31">
        <v>519.689453125</v>
      </c>
      <c r="U11" s="31">
        <v>408.71484375</v>
      </c>
      <c r="V11" s="31">
        <v>325.49432373046875</v>
      </c>
      <c r="W11" s="31">
        <v>266.23574829101562</v>
      </c>
      <c r="X11" s="85">
        <v>23.992374420166016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5211.8476657867432</v>
      </c>
      <c r="G12" s="19">
        <f t="shared" ref="G12:G62" si="4">SUM(I12:P12)</f>
        <v>4121.4329605102539</v>
      </c>
      <c r="H12" s="266">
        <f t="shared" si="2"/>
        <v>1090.4147052764893</v>
      </c>
      <c r="I12" s="18">
        <v>0</v>
      </c>
      <c r="J12" s="31">
        <v>0</v>
      </c>
      <c r="K12" s="31">
        <v>909.1759033203125</v>
      </c>
      <c r="L12" s="31">
        <v>2745.165283203125</v>
      </c>
      <c r="M12" s="31">
        <v>33.408317565917969</v>
      </c>
      <c r="N12" s="31">
        <v>149.69712829589844</v>
      </c>
      <c r="O12" s="31">
        <v>283.986328125</v>
      </c>
      <c r="P12" s="85">
        <v>0</v>
      </c>
      <c r="Q12" s="32">
        <v>22.807458877563477</v>
      </c>
      <c r="R12" s="31">
        <v>0</v>
      </c>
      <c r="S12" s="31">
        <v>204.19779968261719</v>
      </c>
      <c r="T12" s="31">
        <v>511.63571166992187</v>
      </c>
      <c r="U12" s="31">
        <v>251.15249633789063</v>
      </c>
      <c r="V12" s="31">
        <v>100.62123870849609</v>
      </c>
      <c r="W12" s="31">
        <v>0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23291.484130859375</v>
      </c>
      <c r="G13" s="19">
        <f t="shared" si="4"/>
        <v>11505.868896484375</v>
      </c>
      <c r="H13" s="266">
        <f t="shared" si="2"/>
        <v>11785.615234375</v>
      </c>
      <c r="I13" s="18">
        <v>2449.9619140625</v>
      </c>
      <c r="J13" s="31">
        <v>1612.2196044921875</v>
      </c>
      <c r="K13" s="31">
        <v>2903.046142578125</v>
      </c>
      <c r="L13" s="31">
        <v>2674.79736328125</v>
      </c>
      <c r="M13" s="31">
        <v>973.62548828125</v>
      </c>
      <c r="N13" s="31">
        <v>396.0758056640625</v>
      </c>
      <c r="O13" s="31">
        <v>334.66925048828125</v>
      </c>
      <c r="P13" s="85">
        <v>161.47332763671875</v>
      </c>
      <c r="Q13" s="32">
        <v>1660.6373291015625</v>
      </c>
      <c r="R13" s="31">
        <v>1603.3387451171875</v>
      </c>
      <c r="S13" s="31">
        <v>3630.216552734375</v>
      </c>
      <c r="T13" s="31">
        <v>2319.367431640625</v>
      </c>
      <c r="U13" s="31">
        <v>822.23046875</v>
      </c>
      <c r="V13" s="31">
        <v>551.2386474609375</v>
      </c>
      <c r="W13" s="31">
        <v>881.51824951171875</v>
      </c>
      <c r="X13" s="85">
        <v>317.06781005859375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152.39503610134125</v>
      </c>
      <c r="G14" s="19">
        <f t="shared" si="4"/>
        <v>99.717185378074646</v>
      </c>
      <c r="H14" s="266">
        <f t="shared" si="2"/>
        <v>52.677850723266602</v>
      </c>
      <c r="I14" s="18">
        <v>35.778289794921875</v>
      </c>
      <c r="J14" s="31">
        <v>52.939899444580078</v>
      </c>
      <c r="K14" s="31">
        <v>9.0529251098632812</v>
      </c>
      <c r="L14" s="31">
        <v>0</v>
      </c>
      <c r="M14" s="31">
        <v>1.9460710287094116</v>
      </c>
      <c r="N14" s="31">
        <v>0</v>
      </c>
      <c r="O14" s="31">
        <v>0</v>
      </c>
      <c r="P14" s="85">
        <v>0</v>
      </c>
      <c r="Q14" s="32">
        <v>39.607845306396484</v>
      </c>
      <c r="R14" s="31">
        <v>13.070005416870117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5090.9829745292664</v>
      </c>
      <c r="G15" s="17">
        <f t="shared" si="4"/>
        <v>2987.7149829864502</v>
      </c>
      <c r="H15" s="267">
        <f t="shared" si="2"/>
        <v>2103.2679915428162</v>
      </c>
      <c r="I15" s="18">
        <v>116.7449951171875</v>
      </c>
      <c r="J15" s="31">
        <v>256.84658813476563</v>
      </c>
      <c r="K15" s="31">
        <v>1451.344970703125</v>
      </c>
      <c r="L15" s="31">
        <v>909.09344482421875</v>
      </c>
      <c r="M15" s="31">
        <v>147.29914855957031</v>
      </c>
      <c r="N15" s="31">
        <v>30.414453506469727</v>
      </c>
      <c r="O15" s="31">
        <v>75.971382141113281</v>
      </c>
      <c r="P15" s="85">
        <v>0</v>
      </c>
      <c r="Q15" s="32">
        <v>185.46775817871094</v>
      </c>
      <c r="R15" s="31">
        <v>544.18115234375</v>
      </c>
      <c r="S15" s="31">
        <v>328.22454833984375</v>
      </c>
      <c r="T15" s="31">
        <v>825.505615234375</v>
      </c>
      <c r="U15" s="31">
        <v>214.535888671875</v>
      </c>
      <c r="V15" s="31">
        <v>0</v>
      </c>
      <c r="W15" s="31">
        <v>0</v>
      </c>
      <c r="X15" s="85">
        <v>5.3530287742614746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3264.1766910552979</v>
      </c>
      <c r="G16" s="17">
        <f t="shared" si="4"/>
        <v>1732.5970411300659</v>
      </c>
      <c r="H16" s="267">
        <f t="shared" si="2"/>
        <v>1531.5796499252319</v>
      </c>
      <c r="I16" s="18">
        <v>582.12774658203125</v>
      </c>
      <c r="J16" s="31">
        <v>144.96710205078125</v>
      </c>
      <c r="K16" s="31">
        <v>268.69528198242187</v>
      </c>
      <c r="L16" s="31">
        <v>417.07345581054687</v>
      </c>
      <c r="M16" s="31">
        <v>248.98178100585937</v>
      </c>
      <c r="N16" s="31">
        <v>27.098896026611328</v>
      </c>
      <c r="O16" s="31">
        <v>32.16375732421875</v>
      </c>
      <c r="P16" s="85">
        <v>11.489020347595215</v>
      </c>
      <c r="Q16" s="32">
        <v>567.44329833984375</v>
      </c>
      <c r="R16" s="31">
        <v>108.10771942138672</v>
      </c>
      <c r="S16" s="31">
        <v>395.74960327148437</v>
      </c>
      <c r="T16" s="31">
        <v>354.73233032226562</v>
      </c>
      <c r="U16" s="31">
        <v>26.226314544677734</v>
      </c>
      <c r="V16" s="31">
        <v>49.331207275390625</v>
      </c>
      <c r="W16" s="31">
        <v>11.705945014953613</v>
      </c>
      <c r="X16" s="85">
        <v>18.283231735229492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33111.879701733589</v>
      </c>
      <c r="G17" s="17">
        <f t="shared" si="4"/>
        <v>16085.698970794678</v>
      </c>
      <c r="H17" s="267">
        <f t="shared" si="2"/>
        <v>17026.180730938911</v>
      </c>
      <c r="I17" s="18">
        <v>777.64984130859375</v>
      </c>
      <c r="J17" s="31">
        <v>1717.0677490234375</v>
      </c>
      <c r="K17" s="31">
        <v>7395.4560546875</v>
      </c>
      <c r="L17" s="31">
        <v>4429.712890625</v>
      </c>
      <c r="M17" s="31">
        <v>1290.5831298828125</v>
      </c>
      <c r="N17" s="31">
        <v>373.28509521484375</v>
      </c>
      <c r="O17" s="31">
        <v>88.24298095703125</v>
      </c>
      <c r="P17" s="85">
        <v>13.701229095458984</v>
      </c>
      <c r="Q17" s="32">
        <v>555.08856201171875</v>
      </c>
      <c r="R17" s="31">
        <v>1052.6541748046875</v>
      </c>
      <c r="S17" s="31">
        <v>9347.90234375</v>
      </c>
      <c r="T17" s="31">
        <v>4863.75732421875</v>
      </c>
      <c r="U17" s="31">
        <v>892.9891357421875</v>
      </c>
      <c r="V17" s="31">
        <v>242.04193115234375</v>
      </c>
      <c r="W17" s="31">
        <v>70.142707824707031</v>
      </c>
      <c r="X17" s="85">
        <v>1.6045514345169067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21693.76243019104</v>
      </c>
      <c r="G18" s="17">
        <f>SUM(I18:P18)</f>
        <v>10577.596069335938</v>
      </c>
      <c r="H18" s="267">
        <f t="shared" si="2"/>
        <v>11116.166360855103</v>
      </c>
      <c r="I18" s="18">
        <v>3329.758056640625</v>
      </c>
      <c r="J18" s="31">
        <v>2717.61376953125</v>
      </c>
      <c r="K18" s="31">
        <v>2723.596923828125</v>
      </c>
      <c r="L18" s="31">
        <v>996.85546875</v>
      </c>
      <c r="M18" s="31">
        <v>436.44668579101562</v>
      </c>
      <c r="N18" s="31">
        <v>302.04104614257812</v>
      </c>
      <c r="O18" s="31">
        <v>50.459354400634766</v>
      </c>
      <c r="P18" s="85">
        <v>20.824764251708984</v>
      </c>
      <c r="Q18" s="32">
        <v>2901.364990234375</v>
      </c>
      <c r="R18" s="31">
        <v>2852.215576171875</v>
      </c>
      <c r="S18" s="31">
        <v>3406.59521484375</v>
      </c>
      <c r="T18" s="31">
        <v>1311.5726318359375</v>
      </c>
      <c r="U18" s="31">
        <v>430.98281860351562</v>
      </c>
      <c r="V18" s="31">
        <v>81.220390319824219</v>
      </c>
      <c r="W18" s="31">
        <v>113.65242004394531</v>
      </c>
      <c r="X18" s="85">
        <v>18.562318801879883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26511.652828216553</v>
      </c>
      <c r="G19" s="17">
        <f t="shared" si="4"/>
        <v>13288.477180480957</v>
      </c>
      <c r="H19" s="267">
        <f t="shared" si="2"/>
        <v>13223.175647735596</v>
      </c>
      <c r="I19" s="18">
        <v>2933.666015625</v>
      </c>
      <c r="J19" s="31">
        <v>6814.9609375</v>
      </c>
      <c r="K19" s="31">
        <v>479.7232666015625</v>
      </c>
      <c r="L19" s="31">
        <v>1738.320556640625</v>
      </c>
      <c r="M19" s="31">
        <v>710.7484130859375</v>
      </c>
      <c r="N19" s="31">
        <v>119.61990356445312</v>
      </c>
      <c r="O19" s="31">
        <v>404.26593017578125</v>
      </c>
      <c r="P19" s="85">
        <v>87.172157287597656</v>
      </c>
      <c r="Q19" s="32">
        <v>2671.56884765625</v>
      </c>
      <c r="R19" s="31">
        <v>4936.19287109375</v>
      </c>
      <c r="S19" s="31">
        <v>2542.409423828125</v>
      </c>
      <c r="T19" s="31">
        <v>2111.480224609375</v>
      </c>
      <c r="U19" s="31">
        <v>335.7230224609375</v>
      </c>
      <c r="V19" s="31">
        <v>183.97848510742187</v>
      </c>
      <c r="W19" s="31">
        <v>387.75863647460938</v>
      </c>
      <c r="X19" s="85">
        <v>54.064136505126953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1860.660888671875</v>
      </c>
      <c r="G20" s="17">
        <f t="shared" si="4"/>
        <v>0</v>
      </c>
      <c r="H20" s="267">
        <f t="shared" si="2"/>
        <v>1860.660888671875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1482.6671142578125</v>
      </c>
      <c r="T20" s="31">
        <v>377.9937744140625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5564.1767578125</v>
      </c>
      <c r="G21" s="17">
        <f t="shared" si="4"/>
        <v>3043.38671875</v>
      </c>
      <c r="H21" s="267">
        <f t="shared" si="2"/>
        <v>2520.7900390625</v>
      </c>
      <c r="I21" s="18">
        <v>3043.38671875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2520.7900390625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199054.17050170898</v>
      </c>
      <c r="G22" s="17">
        <f t="shared" si="4"/>
        <v>30137.790161132813</v>
      </c>
      <c r="H22" s="267">
        <f t="shared" si="2"/>
        <v>168916.38034057617</v>
      </c>
      <c r="I22" s="18">
        <v>19619.4921875</v>
      </c>
      <c r="J22" s="31">
        <v>0</v>
      </c>
      <c r="K22" s="31">
        <v>7876.67626953125</v>
      </c>
      <c r="L22" s="31">
        <v>0</v>
      </c>
      <c r="M22" s="31">
        <v>0</v>
      </c>
      <c r="N22" s="31">
        <v>2220.301513671875</v>
      </c>
      <c r="O22" s="31">
        <v>421.3201904296875</v>
      </c>
      <c r="P22" s="85">
        <v>0</v>
      </c>
      <c r="Q22" s="32">
        <v>17259.990234375</v>
      </c>
      <c r="R22" s="31">
        <v>25481.314453125</v>
      </c>
      <c r="S22" s="31">
        <v>54938.625</v>
      </c>
      <c r="T22" s="31">
        <v>68352.8984375</v>
      </c>
      <c r="U22" s="31">
        <v>1617.4996337890625</v>
      </c>
      <c r="V22" s="31">
        <v>920.550537109375</v>
      </c>
      <c r="W22" s="31">
        <v>0</v>
      </c>
      <c r="X22" s="85">
        <v>345.50204467773437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11340.082725524902</v>
      </c>
      <c r="G23" s="17">
        <f>SUM(I23:P23)</f>
        <v>4677.4556350708008</v>
      </c>
      <c r="H23" s="267">
        <f t="shared" si="2"/>
        <v>6662.6270904541016</v>
      </c>
      <c r="I23" s="18">
        <v>1245.4947509765625</v>
      </c>
      <c r="J23" s="31">
        <v>318.63168334960937</v>
      </c>
      <c r="K23" s="31">
        <v>1048.091552734375</v>
      </c>
      <c r="L23" s="31">
        <v>1096.519287109375</v>
      </c>
      <c r="M23" s="31">
        <v>125.13491058349609</v>
      </c>
      <c r="N23" s="31">
        <v>327.52682495117187</v>
      </c>
      <c r="O23" s="31">
        <v>330.65420532226562</v>
      </c>
      <c r="P23" s="85">
        <v>185.40242004394531</v>
      </c>
      <c r="Q23" s="32">
        <v>1068.7491455078125</v>
      </c>
      <c r="R23" s="31">
        <v>801.43389892578125</v>
      </c>
      <c r="S23" s="31">
        <v>807.96795654296875</v>
      </c>
      <c r="T23" s="31">
        <v>2226.857177734375</v>
      </c>
      <c r="U23" s="31">
        <v>186.95683288574219</v>
      </c>
      <c r="V23" s="31">
        <v>674.439208984375</v>
      </c>
      <c r="W23" s="31">
        <v>687.8543701171875</v>
      </c>
      <c r="X23" s="85">
        <v>208.36849975585937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710140.03746581078</v>
      </c>
      <c r="G24" s="54">
        <f>SUM(I24:P24)</f>
        <v>282148.59301197529</v>
      </c>
      <c r="H24" s="265">
        <f>SUM(Q24:X24)</f>
        <v>427991.44445383549</v>
      </c>
      <c r="I24" s="55">
        <f>SUM(I25:I53)</f>
        <v>10502.905481338501</v>
      </c>
      <c r="J24" s="56">
        <f t="shared" ref="J24:X24" si="5">SUM(J25:J53)</f>
        <v>10748.507472991943</v>
      </c>
      <c r="K24" s="56">
        <f t="shared" si="5"/>
        <v>42948.010965824127</v>
      </c>
      <c r="L24" s="56">
        <f t="shared" si="5"/>
        <v>129023.85394763947</v>
      </c>
      <c r="M24" s="56">
        <f t="shared" si="5"/>
        <v>41921.176007270813</v>
      </c>
      <c r="N24" s="56">
        <f t="shared" si="5"/>
        <v>28483.356663703918</v>
      </c>
      <c r="O24" s="56">
        <f t="shared" si="5"/>
        <v>16168.137928009033</v>
      </c>
      <c r="P24" s="275">
        <f t="shared" si="5"/>
        <v>2352.6445451974869</v>
      </c>
      <c r="Q24" s="55">
        <f t="shared" si="5"/>
        <v>6459.8203020095825</v>
      </c>
      <c r="R24" s="56">
        <f t="shared" si="5"/>
        <v>70814.289095878601</v>
      </c>
      <c r="S24" s="56">
        <f>SUM(S25:S53)</f>
        <v>40851.853918790817</v>
      </c>
      <c r="T24" s="56">
        <f t="shared" si="5"/>
        <v>190536.73478555679</v>
      </c>
      <c r="U24" s="56">
        <f t="shared" si="5"/>
        <v>45775.152851104736</v>
      </c>
      <c r="V24" s="56">
        <f t="shared" si="5"/>
        <v>41052.695825576782</v>
      </c>
      <c r="W24" s="56">
        <f t="shared" si="5"/>
        <v>29427.952088832855</v>
      </c>
      <c r="X24" s="275">
        <f t="shared" si="5"/>
        <v>3072.9455860853195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1165.8925437927246</v>
      </c>
      <c r="G26" s="17">
        <f>SUM(I26:P26)</f>
        <v>693.61989498138428</v>
      </c>
      <c r="H26" s="267">
        <f t="shared" si="2"/>
        <v>472.27264881134033</v>
      </c>
      <c r="I26" s="32">
        <v>0</v>
      </c>
      <c r="J26" s="31">
        <v>0</v>
      </c>
      <c r="K26" s="31">
        <v>17.33775520324707</v>
      </c>
      <c r="L26" s="31">
        <v>212.39299011230469</v>
      </c>
      <c r="M26" s="31">
        <v>222.76036071777344</v>
      </c>
      <c r="N26" s="31">
        <v>134.83987426757813</v>
      </c>
      <c r="O26" s="31">
        <v>93.924873352050781</v>
      </c>
      <c r="P26" s="85">
        <v>12.364041328430176</v>
      </c>
      <c r="Q26" s="32">
        <v>0</v>
      </c>
      <c r="R26" s="31">
        <v>0</v>
      </c>
      <c r="S26" s="31">
        <v>14.656094551086426</v>
      </c>
      <c r="T26" s="31">
        <v>76.403030395507813</v>
      </c>
      <c r="U26" s="31">
        <v>161.78558349609375</v>
      </c>
      <c r="V26" s="31">
        <v>145.267333984375</v>
      </c>
      <c r="W26" s="31">
        <v>61.216037750244141</v>
      </c>
      <c r="X26" s="85">
        <v>12.944568634033203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123.89403903484344</v>
      </c>
      <c r="G27" s="17">
        <f t="shared" ref="G27:G43" si="6">SUM(I27:P27)</f>
        <v>74.843154788017273</v>
      </c>
      <c r="H27" s="267">
        <f t="shared" si="2"/>
        <v>49.050884246826172</v>
      </c>
      <c r="I27" s="32">
        <v>0</v>
      </c>
      <c r="J27" s="31">
        <v>0</v>
      </c>
      <c r="K27" s="31">
        <v>8.8208761215209961</v>
      </c>
      <c r="L27" s="31">
        <v>8.8273496627807617</v>
      </c>
      <c r="M27" s="31">
        <v>15.846816062927246</v>
      </c>
      <c r="N27" s="31">
        <v>18.352804183959961</v>
      </c>
      <c r="O27" s="31">
        <v>21.561489105224609</v>
      </c>
      <c r="P27" s="85">
        <v>1.4338196516036987</v>
      </c>
      <c r="Q27" s="32">
        <v>0</v>
      </c>
      <c r="R27" s="31">
        <v>0</v>
      </c>
      <c r="S27" s="31">
        <v>0</v>
      </c>
      <c r="T27" s="31">
        <v>0</v>
      </c>
      <c r="U27" s="31">
        <v>12.727914810180664</v>
      </c>
      <c r="V27" s="31">
        <v>19.205598831176758</v>
      </c>
      <c r="W27" s="31">
        <v>17.11737060546875</v>
      </c>
      <c r="X27" s="85">
        <v>0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454.67617583274841</v>
      </c>
      <c r="G28" s="17">
        <f t="shared" si="6"/>
        <v>231.97972393035889</v>
      </c>
      <c r="H28" s="267">
        <f t="shared" si="2"/>
        <v>222.69645190238953</v>
      </c>
      <c r="I28" s="32">
        <v>0</v>
      </c>
      <c r="J28" s="31">
        <v>0</v>
      </c>
      <c r="K28" s="31">
        <v>28.350502014160156</v>
      </c>
      <c r="L28" s="31">
        <v>42.510791778564453</v>
      </c>
      <c r="M28" s="31">
        <v>53.625076293945313</v>
      </c>
      <c r="N28" s="31">
        <v>55.415077209472656</v>
      </c>
      <c r="O28" s="31">
        <v>41.39447021484375</v>
      </c>
      <c r="P28" s="85">
        <v>10.683806419372559</v>
      </c>
      <c r="Q28" s="32">
        <v>0</v>
      </c>
      <c r="R28" s="31">
        <v>0</v>
      </c>
      <c r="S28" s="31">
        <v>13.430514335632324</v>
      </c>
      <c r="T28" s="31">
        <v>46.775753021240234</v>
      </c>
      <c r="U28" s="31">
        <v>32.406997680664063</v>
      </c>
      <c r="V28" s="31">
        <v>53.662715911865234</v>
      </c>
      <c r="W28" s="31">
        <v>74.7177734375</v>
      </c>
      <c r="X28" s="85">
        <v>1.7026975154876709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122.18323135375977</v>
      </c>
      <c r="G29" s="17">
        <f t="shared" si="6"/>
        <v>77.110383987426758</v>
      </c>
      <c r="H29" s="267">
        <f t="shared" si="2"/>
        <v>45.072847366333008</v>
      </c>
      <c r="I29" s="32">
        <v>0</v>
      </c>
      <c r="J29" s="31">
        <v>0</v>
      </c>
      <c r="K29" s="31">
        <v>4.30804443359375</v>
      </c>
      <c r="L29" s="31">
        <v>23.578285217285156</v>
      </c>
      <c r="M29" s="31">
        <v>21.868722915649414</v>
      </c>
      <c r="N29" s="31">
        <v>16.933149337768555</v>
      </c>
      <c r="O29" s="31">
        <v>10.422182083129883</v>
      </c>
      <c r="P29" s="85">
        <v>0</v>
      </c>
      <c r="Q29" s="32">
        <v>0</v>
      </c>
      <c r="R29" s="31">
        <v>0</v>
      </c>
      <c r="S29" s="31">
        <v>0</v>
      </c>
      <c r="T29" s="31">
        <v>6.0913872718811035</v>
      </c>
      <c r="U29" s="31">
        <v>20.038423538208008</v>
      </c>
      <c r="V29" s="31">
        <v>12.558559417724609</v>
      </c>
      <c r="W29" s="31">
        <v>6.3844771385192871</v>
      </c>
      <c r="X29" s="85">
        <v>0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212.10154914855957</v>
      </c>
      <c r="G30" s="17">
        <f t="shared" si="6"/>
        <v>112.37621808052063</v>
      </c>
      <c r="H30" s="267">
        <f t="shared" si="2"/>
        <v>99.72533106803894</v>
      </c>
      <c r="I30" s="32">
        <v>0</v>
      </c>
      <c r="J30" s="31">
        <v>0</v>
      </c>
      <c r="K30" s="31">
        <v>2.5328078269958496</v>
      </c>
      <c r="L30" s="31">
        <v>21.648435592651367</v>
      </c>
      <c r="M30" s="31">
        <v>24.983821868896484</v>
      </c>
      <c r="N30" s="31">
        <v>29.575811386108398</v>
      </c>
      <c r="O30" s="31">
        <v>32.830844879150391</v>
      </c>
      <c r="P30" s="85">
        <v>0.80449652671813965</v>
      </c>
      <c r="Q30" s="32">
        <v>0</v>
      </c>
      <c r="R30" s="31">
        <v>0</v>
      </c>
      <c r="S30" s="31">
        <v>2.3589766025543213</v>
      </c>
      <c r="T30" s="31">
        <v>27.815086364746094</v>
      </c>
      <c r="U30" s="31">
        <v>26.736660003662109</v>
      </c>
      <c r="V30" s="31">
        <v>24.554117202758789</v>
      </c>
      <c r="W30" s="31">
        <v>14.028839111328125</v>
      </c>
      <c r="X30" s="85">
        <v>4.231651782989502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329.43425035476685</v>
      </c>
      <c r="G31" s="17">
        <f t="shared" si="6"/>
        <v>210.76683044433594</v>
      </c>
      <c r="H31" s="267">
        <f t="shared" si="2"/>
        <v>118.66741991043091</v>
      </c>
      <c r="I31" s="32">
        <v>0</v>
      </c>
      <c r="J31" s="31">
        <v>0</v>
      </c>
      <c r="K31" s="31">
        <v>0</v>
      </c>
      <c r="L31" s="31">
        <v>210.76683044433594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1.8879857063293457</v>
      </c>
      <c r="T31" s="31">
        <v>26.337715148925781</v>
      </c>
      <c r="U31" s="31">
        <v>16.290699005126953</v>
      </c>
      <c r="V31" s="31">
        <v>32.222679138183594</v>
      </c>
      <c r="W31" s="31">
        <v>41.928340911865234</v>
      </c>
      <c r="X31" s="85">
        <v>0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275.1807142496109</v>
      </c>
      <c r="G32" s="17">
        <f t="shared" si="6"/>
        <v>0</v>
      </c>
      <c r="H32" s="267">
        <f t="shared" si="2"/>
        <v>275.1807142496109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34.166732788085937</v>
      </c>
      <c r="T32" s="31">
        <v>121.80118560791016</v>
      </c>
      <c r="U32" s="31">
        <v>71.642341613769531</v>
      </c>
      <c r="V32" s="31">
        <v>37.535335540771484</v>
      </c>
      <c r="W32" s="31">
        <v>8.659123420715332</v>
      </c>
      <c r="X32" s="85">
        <v>1.3759952783584595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277.53840637207031</v>
      </c>
      <c r="G33" s="17">
        <f t="shared" si="6"/>
        <v>111.27176952362061</v>
      </c>
      <c r="H33" s="267">
        <f>SUM(Q33:X33)</f>
        <v>166.26663684844971</v>
      </c>
      <c r="I33" s="32">
        <v>0</v>
      </c>
      <c r="J33" s="31">
        <v>26.771455764770508</v>
      </c>
      <c r="K33" s="31">
        <v>0</v>
      </c>
      <c r="L33" s="31">
        <v>32.672744750976562</v>
      </c>
      <c r="M33" s="31">
        <v>21.729179382324219</v>
      </c>
      <c r="N33" s="31">
        <v>6.9457731246948242</v>
      </c>
      <c r="O33" s="31">
        <v>23.152616500854492</v>
      </c>
      <c r="P33" s="85">
        <v>0</v>
      </c>
      <c r="Q33" s="32">
        <v>0</v>
      </c>
      <c r="R33" s="31">
        <v>0</v>
      </c>
      <c r="S33" s="31">
        <v>36.800605773925781</v>
      </c>
      <c r="T33" s="31">
        <v>50.826492309570313</v>
      </c>
      <c r="U33" s="31">
        <v>57.169448852539062</v>
      </c>
      <c r="V33" s="31">
        <v>9.6815357208251953</v>
      </c>
      <c r="W33" s="31">
        <v>11.788554191589355</v>
      </c>
      <c r="X33" s="85">
        <v>0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958.17234134674072</v>
      </c>
      <c r="G34" s="17">
        <f t="shared" si="6"/>
        <v>548.3703727722168</v>
      </c>
      <c r="H34" s="267">
        <f t="shared" si="2"/>
        <v>409.80196857452393</v>
      </c>
      <c r="I34" s="32">
        <v>237.38809204101562</v>
      </c>
      <c r="J34" s="31">
        <v>12.661104202270508</v>
      </c>
      <c r="K34" s="31">
        <v>52.135208129882812</v>
      </c>
      <c r="L34" s="31">
        <v>58.867622375488281</v>
      </c>
      <c r="M34" s="31">
        <v>65.509246826171875</v>
      </c>
      <c r="N34" s="31">
        <v>86.706069946289062</v>
      </c>
      <c r="O34" s="31">
        <v>24.51812744140625</v>
      </c>
      <c r="P34" s="85">
        <v>10.584901809692383</v>
      </c>
      <c r="Q34" s="32">
        <v>10.134249687194824</v>
      </c>
      <c r="R34" s="31">
        <v>11.854220390319824</v>
      </c>
      <c r="S34" s="31">
        <v>88.600265502929687</v>
      </c>
      <c r="T34" s="31">
        <v>120.76067352294922</v>
      </c>
      <c r="U34" s="31">
        <v>72.385787963867188</v>
      </c>
      <c r="V34" s="31">
        <v>77.313552856445313</v>
      </c>
      <c r="W34" s="31">
        <v>15.241600036621094</v>
      </c>
      <c r="X34" s="85">
        <v>13.511618614196777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43828.286880493164</v>
      </c>
      <c r="G35" s="17">
        <f t="shared" si="6"/>
        <v>17104.088012695313</v>
      </c>
      <c r="H35" s="267">
        <f t="shared" si="2"/>
        <v>26724.198867797852</v>
      </c>
      <c r="I35" s="32">
        <v>0</v>
      </c>
      <c r="J35" s="31">
        <v>0</v>
      </c>
      <c r="K35" s="31">
        <v>0</v>
      </c>
      <c r="L35" s="31">
        <v>4766.1171875</v>
      </c>
      <c r="M35" s="31">
        <v>6465.705078125</v>
      </c>
      <c r="N35" s="31">
        <v>4200.4228515625</v>
      </c>
      <c r="O35" s="31">
        <v>1502.6490478515625</v>
      </c>
      <c r="P35" s="85">
        <v>169.19384765625</v>
      </c>
      <c r="Q35" s="32">
        <v>0</v>
      </c>
      <c r="R35" s="31">
        <v>0</v>
      </c>
      <c r="S35" s="31">
        <v>6560.6015625</v>
      </c>
      <c r="T35" s="31">
        <v>9107.6025390625</v>
      </c>
      <c r="U35" s="31">
        <v>5139.06640625</v>
      </c>
      <c r="V35" s="31">
        <v>4209.86083984375</v>
      </c>
      <c r="W35" s="31">
        <v>1518.6005859375</v>
      </c>
      <c r="X35" s="85">
        <v>188.46693420410156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8899.1517028808594</v>
      </c>
      <c r="G37" s="17">
        <f t="shared" si="6"/>
        <v>8315.9810180664062</v>
      </c>
      <c r="H37" s="267">
        <f t="shared" si="2"/>
        <v>583.17068481445312</v>
      </c>
      <c r="I37" s="32">
        <v>713.28704833984375</v>
      </c>
      <c r="J37" s="31">
        <v>0</v>
      </c>
      <c r="K37" s="31">
        <v>3968.115234375</v>
      </c>
      <c r="L37" s="31">
        <v>1926.3040771484375</v>
      </c>
      <c r="M37" s="31">
        <v>763.585205078125</v>
      </c>
      <c r="N37" s="31">
        <v>944.689453125</v>
      </c>
      <c r="O37" s="31">
        <v>0</v>
      </c>
      <c r="P37" s="85">
        <v>0</v>
      </c>
      <c r="Q37" s="32">
        <v>0</v>
      </c>
      <c r="R37" s="31">
        <v>0</v>
      </c>
      <c r="S37" s="31">
        <v>0</v>
      </c>
      <c r="T37" s="31">
        <v>0</v>
      </c>
      <c r="U37" s="31">
        <v>324.673583984375</v>
      </c>
      <c r="V37" s="31">
        <v>258.49710083007812</v>
      </c>
      <c r="W37" s="31">
        <v>0</v>
      </c>
      <c r="X37" s="85">
        <v>0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232517.38403320313</v>
      </c>
      <c r="G38" s="17">
        <f t="shared" si="6"/>
        <v>115166.56555175781</v>
      </c>
      <c r="H38" s="267">
        <f t="shared" si="2"/>
        <v>117350.81848144531</v>
      </c>
      <c r="I38" s="32">
        <v>1534.1434326171875</v>
      </c>
      <c r="J38" s="31">
        <v>7247.11767578125</v>
      </c>
      <c r="K38" s="31">
        <v>14507.7255859375</v>
      </c>
      <c r="L38" s="31">
        <v>79107.1796875</v>
      </c>
      <c r="M38" s="31">
        <v>6588.05029296875</v>
      </c>
      <c r="N38" s="31">
        <v>5483.3505859375</v>
      </c>
      <c r="O38" s="31">
        <v>698.998291015625</v>
      </c>
      <c r="P38" s="85">
        <v>0</v>
      </c>
      <c r="Q38" s="32">
        <v>0</v>
      </c>
      <c r="R38" s="31">
        <v>64847.3203125</v>
      </c>
      <c r="S38" s="31">
        <v>2347.972900390625</v>
      </c>
      <c r="T38" s="31">
        <v>7016.017578125</v>
      </c>
      <c r="U38" s="31">
        <v>21596.361328125</v>
      </c>
      <c r="V38" s="31">
        <v>20810.103515625</v>
      </c>
      <c r="W38" s="31">
        <v>733.0428466796875</v>
      </c>
      <c r="X38" s="85">
        <v>0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104203.064453125</v>
      </c>
      <c r="G39" s="17">
        <f t="shared" si="6"/>
        <v>11060.58154296875</v>
      </c>
      <c r="H39" s="267">
        <f t="shared" si="2"/>
        <v>93142.48291015625</v>
      </c>
      <c r="I39" s="32">
        <v>4145.14111328125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6915.4404296875</v>
      </c>
      <c r="P39" s="85">
        <v>0</v>
      </c>
      <c r="Q39" s="32">
        <v>4542.37353515625</v>
      </c>
      <c r="R39" s="31">
        <v>0</v>
      </c>
      <c r="S39" s="31">
        <v>0</v>
      </c>
      <c r="T39" s="31">
        <v>71306.875</v>
      </c>
      <c r="U39" s="31">
        <v>0</v>
      </c>
      <c r="V39" s="31">
        <v>0</v>
      </c>
      <c r="W39" s="31">
        <v>17293.234375</v>
      </c>
      <c r="X39" s="85">
        <v>0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103159.63665771484</v>
      </c>
      <c r="G40" s="17">
        <f t="shared" si="6"/>
        <v>10825.786437988281</v>
      </c>
      <c r="H40" s="267">
        <f t="shared" si="2"/>
        <v>92333.850219726563</v>
      </c>
      <c r="I40" s="32">
        <v>0</v>
      </c>
      <c r="J40" s="31">
        <v>0</v>
      </c>
      <c r="K40" s="31">
        <v>0</v>
      </c>
      <c r="L40" s="31">
        <v>6517.3388671875</v>
      </c>
      <c r="M40" s="31">
        <v>0</v>
      </c>
      <c r="N40" s="31">
        <v>2345.471923828125</v>
      </c>
      <c r="O40" s="31">
        <v>1165.4498291015625</v>
      </c>
      <c r="P40" s="85">
        <v>797.52581787109375</v>
      </c>
      <c r="Q40" s="32">
        <v>0</v>
      </c>
      <c r="R40" s="31">
        <v>0</v>
      </c>
      <c r="S40" s="31">
        <v>0</v>
      </c>
      <c r="T40" s="31">
        <v>80531.03125</v>
      </c>
      <c r="U40" s="31">
        <v>0</v>
      </c>
      <c r="V40" s="31">
        <v>6160.01171875</v>
      </c>
      <c r="W40" s="31">
        <v>4391.73486328125</v>
      </c>
      <c r="X40" s="85">
        <v>1251.0723876953125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107.54470157623291</v>
      </c>
      <c r="G42" s="17">
        <f t="shared" si="6"/>
        <v>105.18217468261719</v>
      </c>
      <c r="H42" s="267">
        <f t="shared" si="2"/>
        <v>2.3625268936157227</v>
      </c>
      <c r="I42" s="32">
        <v>0</v>
      </c>
      <c r="J42" s="31">
        <v>0</v>
      </c>
      <c r="K42" s="31">
        <v>105.18217468261719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2.3625268936157227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16079.034072875977</v>
      </c>
      <c r="G43" s="17">
        <f t="shared" si="6"/>
        <v>7723.5623016357422</v>
      </c>
      <c r="H43" s="267">
        <f t="shared" si="2"/>
        <v>8355.4717712402344</v>
      </c>
      <c r="I43" s="32">
        <v>0</v>
      </c>
      <c r="J43" s="31">
        <v>222.77316284179687</v>
      </c>
      <c r="K43" s="31">
        <v>294.58804321289062</v>
      </c>
      <c r="L43" s="31">
        <v>2728.405029296875</v>
      </c>
      <c r="M43" s="31">
        <v>1644.077880859375</v>
      </c>
      <c r="N43" s="31">
        <v>1761.75634765625</v>
      </c>
      <c r="O43" s="31">
        <v>831.63714599609375</v>
      </c>
      <c r="P43" s="85">
        <v>240.32469177246094</v>
      </c>
      <c r="Q43" s="32">
        <v>0</v>
      </c>
      <c r="R43" s="31">
        <v>0</v>
      </c>
      <c r="S43" s="31">
        <v>324.06161499023437</v>
      </c>
      <c r="T43" s="31">
        <v>2533.52294921875</v>
      </c>
      <c r="U43" s="31">
        <v>2498.421142578125</v>
      </c>
      <c r="V43" s="31">
        <v>1416.9656982421875</v>
      </c>
      <c r="W43" s="31">
        <v>1240.2110595703125</v>
      </c>
      <c r="X43" s="85">
        <v>342.289306640625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7619.8697776794434</v>
      </c>
      <c r="G44" s="17">
        <f t="shared" si="4"/>
        <v>3280.0496921539307</v>
      </c>
      <c r="H44" s="267">
        <f t="shared" si="2"/>
        <v>4339.8200855255127</v>
      </c>
      <c r="I44" s="32">
        <v>24.763803482055664</v>
      </c>
      <c r="J44" s="31">
        <v>0</v>
      </c>
      <c r="K44" s="31">
        <v>280.13067626953125</v>
      </c>
      <c r="L44" s="31">
        <v>575.22607421875</v>
      </c>
      <c r="M44" s="31">
        <v>625.64654541015625</v>
      </c>
      <c r="N44" s="31">
        <v>812.2308349609375</v>
      </c>
      <c r="O44" s="31">
        <v>740.19635009765625</v>
      </c>
      <c r="P44" s="85">
        <v>221.85540771484375</v>
      </c>
      <c r="Q44" s="32">
        <v>19.77861213684082</v>
      </c>
      <c r="R44" s="31">
        <v>0</v>
      </c>
      <c r="S44" s="31">
        <v>370.62188720703125</v>
      </c>
      <c r="T44" s="31">
        <v>876.90032958984375</v>
      </c>
      <c r="U44" s="31">
        <v>632.10260009765625</v>
      </c>
      <c r="V44" s="31">
        <v>1012.5501708984375</v>
      </c>
      <c r="W44" s="31">
        <v>1020.1923828125</v>
      </c>
      <c r="X44" s="85">
        <v>407.67410278320312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65063.867462158203</v>
      </c>
      <c r="G45" s="17">
        <f t="shared" si="4"/>
        <v>39054.814086914063</v>
      </c>
      <c r="H45" s="267">
        <f t="shared" si="2"/>
        <v>26009.053375244141</v>
      </c>
      <c r="I45" s="32">
        <v>2039.832763671875</v>
      </c>
      <c r="J45" s="31">
        <v>2584.0341796875</v>
      </c>
      <c r="K45" s="31">
        <v>9324.3583984375</v>
      </c>
      <c r="L45" s="31">
        <v>7554.755859375</v>
      </c>
      <c r="M45" s="31">
        <v>7528.64208984375</v>
      </c>
      <c r="N45" s="31">
        <v>6365.6669921875</v>
      </c>
      <c r="O45" s="31">
        <v>2970.174560546875</v>
      </c>
      <c r="P45" s="85">
        <v>687.3492431640625</v>
      </c>
      <c r="Q45" s="32">
        <v>1242.4639892578125</v>
      </c>
      <c r="R45" s="31">
        <v>0</v>
      </c>
      <c r="S45" s="31">
        <v>3765.147705078125</v>
      </c>
      <c r="T45" s="31">
        <v>9069.15625</v>
      </c>
      <c r="U45" s="31">
        <v>5285.94091796875</v>
      </c>
      <c r="V45" s="31">
        <v>4085.740234375</v>
      </c>
      <c r="W45" s="31">
        <v>2112.514892578125</v>
      </c>
      <c r="X45" s="85">
        <v>448.08938598632812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7727.0430240631104</v>
      </c>
      <c r="G47" s="17">
        <f t="shared" si="4"/>
        <v>2893.6203765869141</v>
      </c>
      <c r="H47" s="267">
        <f t="shared" si="2"/>
        <v>4833.4226474761963</v>
      </c>
      <c r="I47" s="32">
        <v>0</v>
      </c>
      <c r="J47" s="31">
        <v>0</v>
      </c>
      <c r="K47" s="31">
        <v>184.00888061523437</v>
      </c>
      <c r="L47" s="31">
        <v>1193.8701171875</v>
      </c>
      <c r="M47" s="31">
        <v>928</v>
      </c>
      <c r="N47" s="31">
        <v>437.53646850585937</v>
      </c>
      <c r="O47" s="31">
        <v>97.652717590332031</v>
      </c>
      <c r="P47" s="85">
        <v>52.552192687988281</v>
      </c>
      <c r="Q47" s="32">
        <v>0</v>
      </c>
      <c r="R47" s="31">
        <v>680.47198486328125</v>
      </c>
      <c r="S47" s="31">
        <v>1594.8570556640625</v>
      </c>
      <c r="T47" s="31">
        <v>1528.941162109375</v>
      </c>
      <c r="U47" s="31">
        <v>624.26983642578125</v>
      </c>
      <c r="V47" s="31">
        <v>260.09524536132812</v>
      </c>
      <c r="W47" s="31">
        <v>136.20166015625</v>
      </c>
      <c r="X47" s="85">
        <v>8.5857028961181641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45332.826724052429</v>
      </c>
      <c r="G48" s="17">
        <f t="shared" si="4"/>
        <v>38514.770374298096</v>
      </c>
      <c r="H48" s="267">
        <f t="shared" si="2"/>
        <v>6818.0563497543335</v>
      </c>
      <c r="I48" s="32">
        <v>1054.6412353515625</v>
      </c>
      <c r="J48" s="31">
        <v>205.147216796875</v>
      </c>
      <c r="K48" s="31">
        <v>7892.44970703125</v>
      </c>
      <c r="L48" s="31">
        <v>20572.001953125</v>
      </c>
      <c r="M48" s="31">
        <v>6751.3134765625</v>
      </c>
      <c r="N48" s="31">
        <v>1655.6773681640625</v>
      </c>
      <c r="O48" s="31">
        <v>345.99227905273437</v>
      </c>
      <c r="P48" s="85">
        <v>37.547138214111328</v>
      </c>
      <c r="Q48" s="32">
        <v>0</v>
      </c>
      <c r="R48" s="31">
        <v>0</v>
      </c>
      <c r="S48" s="31">
        <v>1880.3834228515625</v>
      </c>
      <c r="T48" s="31">
        <v>3307.89013671875</v>
      </c>
      <c r="U48" s="31">
        <v>1170.2891845703125</v>
      </c>
      <c r="V48" s="31">
        <v>388.2967529296875</v>
      </c>
      <c r="W48" s="31">
        <v>58.777523040771484</v>
      </c>
      <c r="X48" s="85">
        <v>12.419329643249512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4534.6623001098633</v>
      </c>
      <c r="G49" s="17">
        <f t="shared" si="4"/>
        <v>2681.5045185089111</v>
      </c>
      <c r="H49" s="267">
        <f t="shared" si="2"/>
        <v>1853.1577816009521</v>
      </c>
      <c r="I49" s="32">
        <v>526.18695068359375</v>
      </c>
      <c r="J49" s="31">
        <v>361.54861450195312</v>
      </c>
      <c r="K49" s="31">
        <v>412.87533569335938</v>
      </c>
      <c r="L49" s="31">
        <v>770.24200439453125</v>
      </c>
      <c r="M49" s="31">
        <v>333.59283447265625</v>
      </c>
      <c r="N49" s="31">
        <v>209.964111328125</v>
      </c>
      <c r="O49" s="31">
        <v>50.651187896728516</v>
      </c>
      <c r="P49" s="85">
        <v>16.443479537963867</v>
      </c>
      <c r="Q49" s="32">
        <v>233.29354858398437</v>
      </c>
      <c r="R49" s="31">
        <v>431.416015625</v>
      </c>
      <c r="S49" s="31">
        <v>250.87568664550781</v>
      </c>
      <c r="T49" s="31">
        <v>573.34271240234375</v>
      </c>
      <c r="U49" s="31">
        <v>75.7113037109375</v>
      </c>
      <c r="V49" s="31">
        <v>203.57168579101562</v>
      </c>
      <c r="W49" s="31">
        <v>62.515476226806641</v>
      </c>
      <c r="X49" s="85">
        <v>22.431352615356445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13460.722486495972</v>
      </c>
      <c r="G51" s="17">
        <f t="shared" si="4"/>
        <v>6519.3591289520264</v>
      </c>
      <c r="H51" s="267">
        <f t="shared" si="2"/>
        <v>6941.3633575439453</v>
      </c>
      <c r="I51" s="32">
        <v>9.7358913421630859</v>
      </c>
      <c r="J51" s="31">
        <v>88.454063415527344</v>
      </c>
      <c r="K51" s="31">
        <v>751.50262451171875</v>
      </c>
      <c r="L51" s="31">
        <v>2325.213134765625</v>
      </c>
      <c r="M51" s="31">
        <v>1712.5308837890625</v>
      </c>
      <c r="N51" s="31">
        <v>1282.540771484375</v>
      </c>
      <c r="O51" s="31">
        <v>282.45001220703125</v>
      </c>
      <c r="P51" s="85">
        <v>66.931747436523438</v>
      </c>
      <c r="Q51" s="32">
        <v>0</v>
      </c>
      <c r="R51" s="31">
        <v>0</v>
      </c>
      <c r="S51" s="31">
        <v>1104.600830078125</v>
      </c>
      <c r="T51" s="31">
        <v>2095.04736328125</v>
      </c>
      <c r="U51" s="31">
        <v>1648.3572998046875</v>
      </c>
      <c r="V51" s="31">
        <v>1331.47509765625</v>
      </c>
      <c r="W51" s="31">
        <v>508.155029296875</v>
      </c>
      <c r="X51" s="85">
        <v>253.72773742675781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33235.522129058838</v>
      </c>
      <c r="G52" s="17">
        <f t="shared" si="4"/>
        <v>7249.4493522644043</v>
      </c>
      <c r="H52" s="267">
        <f>SUM(Q52:X52)</f>
        <v>25986.072776794434</v>
      </c>
      <c r="I52" s="32">
        <v>25.110681533813477</v>
      </c>
      <c r="J52" s="31">
        <v>0</v>
      </c>
      <c r="K52" s="31">
        <v>2343.706787109375</v>
      </c>
      <c r="L52" s="31">
        <v>375.93490600585937</v>
      </c>
      <c r="M52" s="31">
        <v>3060.94921875</v>
      </c>
      <c r="N52" s="31">
        <v>1097.6563720703125</v>
      </c>
      <c r="O52" s="31">
        <v>319.04147338867187</v>
      </c>
      <c r="P52" s="85">
        <v>27.04991340637207</v>
      </c>
      <c r="Q52" s="32">
        <v>0</v>
      </c>
      <c r="R52" s="31">
        <v>0</v>
      </c>
      <c r="S52" s="31">
        <v>18970.021484375</v>
      </c>
      <c r="T52" s="31">
        <v>0</v>
      </c>
      <c r="U52" s="31">
        <v>6308.775390625</v>
      </c>
      <c r="V52" s="31">
        <v>503.52633666992188</v>
      </c>
      <c r="W52" s="31">
        <v>101.68927764892578</v>
      </c>
      <c r="X52" s="85">
        <v>102.06028747558594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20452.347808837891</v>
      </c>
      <c r="G53" s="17">
        <f>SUM(I53:P53)</f>
        <v>9592.9400939941406</v>
      </c>
      <c r="H53" s="267">
        <f>SUM(Q53:X53)</f>
        <v>10859.40771484375</v>
      </c>
      <c r="I53" s="32">
        <v>192.67446899414062</v>
      </c>
      <c r="J53" s="31">
        <v>0</v>
      </c>
      <c r="K53" s="31">
        <v>2769.88232421875</v>
      </c>
      <c r="L53" s="31">
        <v>0</v>
      </c>
      <c r="M53" s="31">
        <v>5092.75927734375</v>
      </c>
      <c r="N53" s="31">
        <v>1537.6240234375</v>
      </c>
      <c r="O53" s="31">
        <v>0</v>
      </c>
      <c r="P53" s="85">
        <v>0</v>
      </c>
      <c r="Q53" s="32">
        <v>411.7763671875</v>
      </c>
      <c r="R53" s="31">
        <v>4843.2265625</v>
      </c>
      <c r="S53" s="31">
        <v>3490.80859375</v>
      </c>
      <c r="T53" s="31">
        <v>2113.59619140625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60895.283442020416</v>
      </c>
      <c r="G54" s="54">
        <f>SUM(G55:G61)</f>
        <v>38547.900419235229</v>
      </c>
      <c r="H54" s="265">
        <f>SUM(H55:H61)</f>
        <v>22347.383022785187</v>
      </c>
      <c r="I54" s="55">
        <f>SUM(I55:I61)</f>
        <v>592.49237823486328</v>
      </c>
      <c r="J54" s="56">
        <f t="shared" ref="J54:X54" si="7">SUM(J55:J61)</f>
        <v>1770.2823066711426</v>
      </c>
      <c r="K54" s="56">
        <f t="shared" si="7"/>
        <v>11398.202117919922</v>
      </c>
      <c r="L54" s="56">
        <f t="shared" si="7"/>
        <v>15363.626838684082</v>
      </c>
      <c r="M54" s="56">
        <f>SUM(M55:M61)</f>
        <v>5179.9460210800171</v>
      </c>
      <c r="N54" s="56">
        <f t="shared" si="7"/>
        <v>2254.8131217956543</v>
      </c>
      <c r="O54" s="56">
        <f t="shared" si="7"/>
        <v>1601.2794370651245</v>
      </c>
      <c r="P54" s="275">
        <f>SUM(P55:P61)</f>
        <v>387.25819778442383</v>
      </c>
      <c r="Q54" s="55">
        <f t="shared" si="7"/>
        <v>710.19591999053955</v>
      </c>
      <c r="R54" s="56">
        <f t="shared" si="7"/>
        <v>3647.7665958404541</v>
      </c>
      <c r="S54" s="56">
        <f t="shared" si="7"/>
        <v>2474.4043083190918</v>
      </c>
      <c r="T54" s="56">
        <f t="shared" si="7"/>
        <v>11240.822261810303</v>
      </c>
      <c r="U54" s="56">
        <f t="shared" si="7"/>
        <v>1633.6424694061279</v>
      </c>
      <c r="V54" s="56">
        <f t="shared" si="7"/>
        <v>1678.4576950073242</v>
      </c>
      <c r="W54" s="56">
        <f t="shared" si="7"/>
        <v>375.18596506118774</v>
      </c>
      <c r="X54" s="275">
        <f t="shared" si="7"/>
        <v>586.90780735015869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16151.884788513184</v>
      </c>
      <c r="G55" s="17">
        <f t="shared" si="4"/>
        <v>9886.4072170257568</v>
      </c>
      <c r="H55" s="267">
        <f t="shared" si="2"/>
        <v>6265.4775714874268</v>
      </c>
      <c r="I55" s="277">
        <v>10.789922714233398</v>
      </c>
      <c r="J55" s="33">
        <v>443.53500366210937</v>
      </c>
      <c r="K55" s="33">
        <v>1648.973876953125</v>
      </c>
      <c r="L55" s="33">
        <v>4001.5166015625</v>
      </c>
      <c r="M55" s="33">
        <v>2411.3408203125</v>
      </c>
      <c r="N55" s="33">
        <v>689.47283935546875</v>
      </c>
      <c r="O55" s="33">
        <v>583.74169921875</v>
      </c>
      <c r="P55" s="85">
        <v>97.036453247070313</v>
      </c>
      <c r="Q55" s="277">
        <v>22.257387161254883</v>
      </c>
      <c r="R55" s="33">
        <v>162.20622253417969</v>
      </c>
      <c r="S55" s="33">
        <v>744.02923583984375</v>
      </c>
      <c r="T55" s="33">
        <v>3342.380859375</v>
      </c>
      <c r="U55" s="33">
        <v>866.87322998046875</v>
      </c>
      <c r="V55" s="33">
        <v>971.0550537109375</v>
      </c>
      <c r="W55" s="33">
        <v>68.43719482421875</v>
      </c>
      <c r="X55" s="280">
        <v>88.238388061523438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20055.31196975708</v>
      </c>
      <c r="G56" s="17">
        <f t="shared" si="4"/>
        <v>12415.13671875</v>
      </c>
      <c r="H56" s="267">
        <f t="shared" si="2"/>
        <v>7640.1752510070801</v>
      </c>
      <c r="I56" s="277">
        <v>90.185409545898438</v>
      </c>
      <c r="J56" s="33">
        <v>329.47134399414062</v>
      </c>
      <c r="K56" s="33">
        <v>3855.53564453125</v>
      </c>
      <c r="L56" s="33">
        <v>5017.048828125</v>
      </c>
      <c r="M56" s="33">
        <v>1655.1016845703125</v>
      </c>
      <c r="N56" s="33">
        <v>613.99847412109375</v>
      </c>
      <c r="O56" s="33">
        <v>655.0479736328125</v>
      </c>
      <c r="P56" s="85">
        <v>198.74736022949219</v>
      </c>
      <c r="Q56" s="277">
        <v>382.449462890625</v>
      </c>
      <c r="R56" s="33">
        <v>1935.4864501953125</v>
      </c>
      <c r="S56" s="33">
        <v>949.416748046875</v>
      </c>
      <c r="T56" s="33">
        <v>3365.7451171875</v>
      </c>
      <c r="U56" s="33">
        <v>159.56802368164062</v>
      </c>
      <c r="V56" s="33">
        <v>332.81100463867187</v>
      </c>
      <c r="W56" s="33">
        <v>46.744556427001953</v>
      </c>
      <c r="X56" s="280">
        <v>467.95388793945312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331.63833332061768</v>
      </c>
      <c r="G57" s="17">
        <f t="shared" si="4"/>
        <v>231.21690082550049</v>
      </c>
      <c r="H57" s="267">
        <f t="shared" si="2"/>
        <v>100.42143249511719</v>
      </c>
      <c r="I57" s="277">
        <v>11.52220344543457</v>
      </c>
      <c r="J57" s="33">
        <v>23.764034271240234</v>
      </c>
      <c r="K57" s="33">
        <v>78.963485717773437</v>
      </c>
      <c r="L57" s="33">
        <v>63.081855773925781</v>
      </c>
      <c r="M57" s="33">
        <v>14.737814903259277</v>
      </c>
      <c r="N57" s="33">
        <v>21.622768402099609</v>
      </c>
      <c r="O57" s="33">
        <v>17.524738311767578</v>
      </c>
      <c r="P57" s="85">
        <v>0</v>
      </c>
      <c r="Q57" s="277">
        <v>8.837306022644043</v>
      </c>
      <c r="R57" s="33">
        <v>28.804325103759766</v>
      </c>
      <c r="S57" s="33">
        <v>9.7497978210449219</v>
      </c>
      <c r="T57" s="33">
        <v>31.619350433349609</v>
      </c>
      <c r="U57" s="33">
        <v>17.153276443481445</v>
      </c>
      <c r="V57" s="33">
        <v>0</v>
      </c>
      <c r="W57" s="33">
        <v>0</v>
      </c>
      <c r="X57" s="280">
        <v>4.2573766708374023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3449.3770790100098</v>
      </c>
      <c r="G58" s="17">
        <f t="shared" si="4"/>
        <v>1512.6506843566895</v>
      </c>
      <c r="H58" s="267">
        <f t="shared" si="2"/>
        <v>1936.7263946533203</v>
      </c>
      <c r="I58" s="277">
        <v>163.13751220703125</v>
      </c>
      <c r="J58" s="33">
        <v>66.086441040039063</v>
      </c>
      <c r="K58" s="33">
        <v>1235.2210693359375</v>
      </c>
      <c r="L58" s="33">
        <v>0</v>
      </c>
      <c r="M58" s="33">
        <v>0</v>
      </c>
      <c r="N58" s="33">
        <v>0</v>
      </c>
      <c r="O58" s="33">
        <v>0</v>
      </c>
      <c r="P58" s="85">
        <v>48.205661773681641</v>
      </c>
      <c r="Q58" s="277">
        <v>0</v>
      </c>
      <c r="R58" s="33">
        <v>659.65753173828125</v>
      </c>
      <c r="S58" s="33">
        <v>0</v>
      </c>
      <c r="T58" s="33">
        <v>1204.1717529296875</v>
      </c>
      <c r="U58" s="33">
        <v>0</v>
      </c>
      <c r="V58" s="33">
        <v>0</v>
      </c>
      <c r="W58" s="33">
        <v>72.897109985351563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1119.0426821708679</v>
      </c>
      <c r="G59" s="17">
        <f t="shared" si="4"/>
        <v>723.65357875823975</v>
      </c>
      <c r="H59" s="267">
        <f t="shared" si="2"/>
        <v>395.38910341262817</v>
      </c>
      <c r="I59" s="277">
        <v>0</v>
      </c>
      <c r="J59" s="33">
        <v>22.841377258300781</v>
      </c>
      <c r="K59" s="33">
        <v>170.54898071289062</v>
      </c>
      <c r="L59" s="33">
        <v>303.79107666015625</v>
      </c>
      <c r="M59" s="33">
        <v>141.05180358886719</v>
      </c>
      <c r="N59" s="33">
        <v>77.07391357421875</v>
      </c>
      <c r="O59" s="33">
        <v>8.3464269638061523</v>
      </c>
      <c r="P59" s="85">
        <v>0</v>
      </c>
      <c r="Q59" s="277">
        <v>0</v>
      </c>
      <c r="R59" s="33">
        <v>18.530035018920898</v>
      </c>
      <c r="S59" s="33">
        <v>113.41506195068359</v>
      </c>
      <c r="T59" s="33">
        <v>149.86465454101563</v>
      </c>
      <c r="U59" s="33">
        <v>44.202816009521484</v>
      </c>
      <c r="V59" s="33">
        <v>63.728996276855469</v>
      </c>
      <c r="W59" s="33">
        <v>5.6475396156311035</v>
      </c>
      <c r="X59" s="280">
        <v>0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3334.0970916748047</v>
      </c>
      <c r="G60" s="17">
        <f t="shared" si="4"/>
        <v>1527.7405471801758</v>
      </c>
      <c r="H60" s="267">
        <f t="shared" si="2"/>
        <v>1806.3565444946289</v>
      </c>
      <c r="I60" s="277">
        <v>0</v>
      </c>
      <c r="J60" s="33">
        <v>0</v>
      </c>
      <c r="K60" s="33">
        <v>252.66316223144531</v>
      </c>
      <c r="L60" s="33">
        <v>679.26220703125</v>
      </c>
      <c r="M60" s="33">
        <v>354.55471801757813</v>
      </c>
      <c r="N60" s="33">
        <v>153.97624206542969</v>
      </c>
      <c r="O60" s="33">
        <v>87.284217834472656</v>
      </c>
      <c r="P60" s="85">
        <v>0</v>
      </c>
      <c r="Q60" s="277">
        <v>0</v>
      </c>
      <c r="R60" s="33">
        <v>0</v>
      </c>
      <c r="S60" s="33">
        <v>56.378791809082031</v>
      </c>
      <c r="T60" s="33">
        <v>1634.3468017578125</v>
      </c>
      <c r="U60" s="33">
        <v>115.63095092773437</v>
      </c>
      <c r="V60" s="33">
        <v>0</v>
      </c>
      <c r="W60" s="33">
        <v>0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16453.931497573853</v>
      </c>
      <c r="G61" s="17">
        <f t="shared" si="4"/>
        <v>12251.094772338867</v>
      </c>
      <c r="H61" s="267">
        <f t="shared" si="2"/>
        <v>4202.8367252349854</v>
      </c>
      <c r="I61" s="277">
        <v>316.85733032226562</v>
      </c>
      <c r="J61" s="33">
        <v>884.5841064453125</v>
      </c>
      <c r="K61" s="33">
        <v>4156.2958984375</v>
      </c>
      <c r="L61" s="33">
        <v>5298.92626953125</v>
      </c>
      <c r="M61" s="33">
        <v>603.1591796875</v>
      </c>
      <c r="N61" s="33">
        <v>698.66888427734375</v>
      </c>
      <c r="O61" s="33">
        <v>249.33438110351562</v>
      </c>
      <c r="P61" s="85">
        <v>43.268722534179688</v>
      </c>
      <c r="Q61" s="277">
        <v>296.65176391601562</v>
      </c>
      <c r="R61" s="33">
        <v>843.08203125</v>
      </c>
      <c r="S61" s="33">
        <v>601.4146728515625</v>
      </c>
      <c r="T61" s="33">
        <v>1512.6937255859375</v>
      </c>
      <c r="U61" s="33">
        <v>430.21417236328125</v>
      </c>
      <c r="V61" s="33">
        <v>310.86264038085937</v>
      </c>
      <c r="W61" s="33">
        <v>181.45956420898437</v>
      </c>
      <c r="X61" s="280">
        <v>26.458154678344727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92255.844146728516</v>
      </c>
      <c r="G62" s="97">
        <f t="shared" si="4"/>
        <v>42690.7744140625</v>
      </c>
      <c r="H62" s="269">
        <f>SUM(Q62:X62)</f>
        <v>49565.069732666016</v>
      </c>
      <c r="I62" s="98">
        <v>1314.95654296875</v>
      </c>
      <c r="J62" s="94">
        <v>3553.15771484375</v>
      </c>
      <c r="K62" s="94">
        <v>13790.8193359375</v>
      </c>
      <c r="L62" s="94">
        <v>8723.22265625</v>
      </c>
      <c r="M62" s="94">
        <v>1433.2646484375</v>
      </c>
      <c r="N62" s="94">
        <v>2653.539794921875</v>
      </c>
      <c r="O62" s="94">
        <v>7827.72509765625</v>
      </c>
      <c r="P62" s="95">
        <v>3394.088623046875</v>
      </c>
      <c r="Q62" s="98">
        <v>438.16836547851562</v>
      </c>
      <c r="R62" s="94">
        <v>2583.481201171875</v>
      </c>
      <c r="S62" s="94">
        <v>14071.5</v>
      </c>
      <c r="T62" s="94">
        <v>6409.29296875</v>
      </c>
      <c r="U62" s="94">
        <v>2344.801513671875</v>
      </c>
      <c r="V62" s="94">
        <v>5788.45947265625</v>
      </c>
      <c r="W62" s="94">
        <v>11768.728515625</v>
      </c>
      <c r="X62" s="95">
        <v>6160.6376953125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selection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185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24151.84</v>
      </c>
      <c r="G6" s="60">
        <f>SUM(I6:P6)</f>
        <v>12466.448</v>
      </c>
      <c r="H6" s="263">
        <f>SUM(Q6:X6)</f>
        <v>11685.392</v>
      </c>
      <c r="I6" s="61">
        <v>1019.088</v>
      </c>
      <c r="J6" s="62">
        <v>2164.1</v>
      </c>
      <c r="K6" s="62">
        <v>3392.1089999999999</v>
      </c>
      <c r="L6" s="62">
        <v>3576.6840000000002</v>
      </c>
      <c r="M6" s="62">
        <v>1153.1980000000001</v>
      </c>
      <c r="N6" s="62">
        <v>723.31299999999999</v>
      </c>
      <c r="O6" s="62">
        <v>316.178</v>
      </c>
      <c r="P6" s="271">
        <v>121.77800000000001</v>
      </c>
      <c r="Q6" s="61">
        <v>906.82299999999998</v>
      </c>
      <c r="R6" s="62">
        <v>1864.7059999999999</v>
      </c>
      <c r="S6" s="62">
        <v>3102.556</v>
      </c>
      <c r="T6" s="62">
        <v>3358.8789999999999</v>
      </c>
      <c r="U6" s="62">
        <v>1172.0820000000001</v>
      </c>
      <c r="V6" s="62">
        <v>727.48099999999999</v>
      </c>
      <c r="W6" s="62">
        <v>387.23200000000003</v>
      </c>
      <c r="X6" s="271">
        <v>165.63300000000001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2175481.9699584246</v>
      </c>
      <c r="G9" s="50">
        <f>SUM(I9:P9)</f>
        <v>987809.58571696281</v>
      </c>
      <c r="H9" s="264">
        <f>SUM(Q9:X9)</f>
        <v>1187672.3842414618</v>
      </c>
      <c r="I9" s="51">
        <f t="shared" ref="I9:X9" si="0">I10+I24+I54+I62</f>
        <v>76411.787021636963</v>
      </c>
      <c r="J9" s="52">
        <f t="shared" si="0"/>
        <v>35207.597610712051</v>
      </c>
      <c r="K9" s="52">
        <f t="shared" si="0"/>
        <v>170546.35124254227</v>
      </c>
      <c r="L9" s="52">
        <f t="shared" si="0"/>
        <v>313761.29039382935</v>
      </c>
      <c r="M9" s="52">
        <f t="shared" si="0"/>
        <v>202396.93536996841</v>
      </c>
      <c r="N9" s="52">
        <f t="shared" si="0"/>
        <v>100276.65841960907</v>
      </c>
      <c r="O9" s="52">
        <f t="shared" si="0"/>
        <v>71119.002478599548</v>
      </c>
      <c r="P9" s="274">
        <f t="shared" si="0"/>
        <v>18089.963180065155</v>
      </c>
      <c r="Q9" s="51">
        <f t="shared" si="0"/>
        <v>59218.644152402878</v>
      </c>
      <c r="R9" s="52">
        <f t="shared" si="0"/>
        <v>183765.19238913059</v>
      </c>
      <c r="S9" s="52">
        <f t="shared" si="0"/>
        <v>165137.09347748756</v>
      </c>
      <c r="T9" s="52">
        <f t="shared" si="0"/>
        <v>454775.9913187027</v>
      </c>
      <c r="U9" s="52">
        <f t="shared" si="0"/>
        <v>126477.82735592127</v>
      </c>
      <c r="V9" s="52">
        <f t="shared" si="0"/>
        <v>114836.37044286728</v>
      </c>
      <c r="W9" s="52">
        <f t="shared" si="0"/>
        <v>57515.078621387482</v>
      </c>
      <c r="X9" s="274">
        <f t="shared" si="0"/>
        <v>25946.186483561993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425210.23596078157</v>
      </c>
      <c r="G10" s="54">
        <f>SUM(I10:P10)</f>
        <v>118377.2421476841</v>
      </c>
      <c r="H10" s="265">
        <f>SUM(Q10:X10)</f>
        <v>306832.99381309748</v>
      </c>
      <c r="I10" s="55">
        <f>SUM(I11:I23)</f>
        <v>38150.495391845703</v>
      </c>
      <c r="J10" s="56">
        <f>SUM(J11:J23)</f>
        <v>17669.59290766716</v>
      </c>
      <c r="K10" s="56">
        <f>SUM(K11:K23)</f>
        <v>10721.170166969299</v>
      </c>
      <c r="L10" s="56">
        <f t="shared" ref="L10:X10" si="1">SUM(L11:L23)</f>
        <v>27590.953996658325</v>
      </c>
      <c r="M10" s="56">
        <f t="shared" si="1"/>
        <v>8677.312255859375</v>
      </c>
      <c r="N10" s="56">
        <f t="shared" si="1"/>
        <v>9529.7958793640137</v>
      </c>
      <c r="O10" s="56">
        <f t="shared" si="1"/>
        <v>4131.396858215332</v>
      </c>
      <c r="P10" s="275">
        <f t="shared" si="1"/>
        <v>1906.5246911048889</v>
      </c>
      <c r="Q10" s="55">
        <f t="shared" si="1"/>
        <v>46075.406826019287</v>
      </c>
      <c r="R10" s="56">
        <f t="shared" si="1"/>
        <v>148282.39205551147</v>
      </c>
      <c r="S10" s="56">
        <f t="shared" si="1"/>
        <v>49576.626766741276</v>
      </c>
      <c r="T10" s="56">
        <f t="shared" si="1"/>
        <v>36672.977912902832</v>
      </c>
      <c r="U10" s="56">
        <f t="shared" si="1"/>
        <v>7904.9844665527344</v>
      </c>
      <c r="V10" s="56">
        <f t="shared" si="1"/>
        <v>8193.5761871337891</v>
      </c>
      <c r="W10" s="56">
        <f t="shared" si="1"/>
        <v>7087.4866600036621</v>
      </c>
      <c r="X10" s="275">
        <f t="shared" si="1"/>
        <v>3039.5429382324219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19509.854225158691</v>
      </c>
      <c r="G11" s="19">
        <f>SUM(I11:P11)</f>
        <v>14512.759956359863</v>
      </c>
      <c r="H11" s="266">
        <f t="shared" ref="H11:H61" si="2">SUM(Q11:X11)</f>
        <v>4997.0942687988281</v>
      </c>
      <c r="I11" s="18">
        <v>64.275611877441406</v>
      </c>
      <c r="J11" s="31">
        <v>484.44793701171875</v>
      </c>
      <c r="K11" s="31">
        <v>943.318115234375</v>
      </c>
      <c r="L11" s="31">
        <v>5251.578125</v>
      </c>
      <c r="M11" s="31">
        <v>3183.96826171875</v>
      </c>
      <c r="N11" s="31">
        <v>3616.072265625</v>
      </c>
      <c r="O11" s="31">
        <v>806.4091796875</v>
      </c>
      <c r="P11" s="85">
        <v>162.69046020507812</v>
      </c>
      <c r="Q11" s="32">
        <v>0</v>
      </c>
      <c r="R11" s="31">
        <v>0</v>
      </c>
      <c r="S11" s="31">
        <v>710.50238037109375</v>
      </c>
      <c r="T11" s="31">
        <v>1908.810546875</v>
      </c>
      <c r="U11" s="31">
        <v>1058.01708984375</v>
      </c>
      <c r="V11" s="31">
        <v>697.44012451171875</v>
      </c>
      <c r="W11" s="31">
        <v>485.12570190429688</v>
      </c>
      <c r="X11" s="85">
        <v>137.19842529296875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2992.2752637863159</v>
      </c>
      <c r="G12" s="19">
        <f t="shared" ref="G12:G62" si="4">SUM(I12:P12)</f>
        <v>652.61455059051514</v>
      </c>
      <c r="H12" s="266">
        <f t="shared" si="2"/>
        <v>2339.6607131958008</v>
      </c>
      <c r="I12" s="18">
        <v>0</v>
      </c>
      <c r="J12" s="31">
        <v>0</v>
      </c>
      <c r="K12" s="31">
        <v>10.441515922546387</v>
      </c>
      <c r="L12" s="31">
        <v>500.29534912109375</v>
      </c>
      <c r="M12" s="31">
        <v>141.877685546875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1066.393798828125</v>
      </c>
      <c r="U12" s="31">
        <v>0</v>
      </c>
      <c r="V12" s="31">
        <v>743.526123046875</v>
      </c>
      <c r="W12" s="31">
        <v>415.08602905273437</v>
      </c>
      <c r="X12" s="85">
        <v>114.65476226806641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36010.852355957031</v>
      </c>
      <c r="G13" s="19">
        <f t="shared" si="4"/>
        <v>16359.949157714844</v>
      </c>
      <c r="H13" s="266">
        <f t="shared" si="2"/>
        <v>19650.903198242188</v>
      </c>
      <c r="I13" s="18">
        <v>3071.3642578125</v>
      </c>
      <c r="J13" s="31">
        <v>1888.8963623046875</v>
      </c>
      <c r="K13" s="31">
        <v>2216.452880859375</v>
      </c>
      <c r="L13" s="31">
        <v>4902.25244140625</v>
      </c>
      <c r="M13" s="31">
        <v>1510.46533203125</v>
      </c>
      <c r="N13" s="31">
        <v>1132.6134033203125</v>
      </c>
      <c r="O13" s="31">
        <v>1206.4228515625</v>
      </c>
      <c r="P13" s="85">
        <v>431.48162841796875</v>
      </c>
      <c r="Q13" s="32">
        <v>2263.531982421875</v>
      </c>
      <c r="R13" s="31">
        <v>2645.5361328125</v>
      </c>
      <c r="S13" s="31">
        <v>5031.0166015625</v>
      </c>
      <c r="T13" s="31">
        <v>4403.57666015625</v>
      </c>
      <c r="U13" s="31">
        <v>1053.4163818359375</v>
      </c>
      <c r="V13" s="31">
        <v>2091.140869140625</v>
      </c>
      <c r="W13" s="31">
        <v>1474.4002685546875</v>
      </c>
      <c r="X13" s="85">
        <v>688.2843017578125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298.34392291307449</v>
      </c>
      <c r="G14" s="19">
        <f t="shared" si="4"/>
        <v>91.064118146896362</v>
      </c>
      <c r="H14" s="266">
        <f t="shared" si="2"/>
        <v>207.27980476617813</v>
      </c>
      <c r="I14" s="18">
        <v>43.930301666259766</v>
      </c>
      <c r="J14" s="31">
        <v>2.9169700145721436</v>
      </c>
      <c r="K14" s="31">
        <v>29.16139030456543</v>
      </c>
      <c r="L14" s="31">
        <v>12.754289627075195</v>
      </c>
      <c r="M14" s="31">
        <v>0</v>
      </c>
      <c r="N14" s="31">
        <v>2.3011665344238281</v>
      </c>
      <c r="O14" s="31">
        <v>0</v>
      </c>
      <c r="P14" s="85">
        <v>0</v>
      </c>
      <c r="Q14" s="32">
        <v>115.04016876220703</v>
      </c>
      <c r="R14" s="31">
        <v>63.205635070800781</v>
      </c>
      <c r="S14" s="31">
        <v>0.95284706354141235</v>
      </c>
      <c r="T14" s="31">
        <v>28.081153869628906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9255.5348205566406</v>
      </c>
      <c r="G15" s="17">
        <f t="shared" si="4"/>
        <v>3783.2704467773437</v>
      </c>
      <c r="H15" s="267">
        <f t="shared" si="2"/>
        <v>5472.2643737792969</v>
      </c>
      <c r="I15" s="18">
        <v>186.1678466796875</v>
      </c>
      <c r="J15" s="31">
        <v>411.2777099609375</v>
      </c>
      <c r="K15" s="31">
        <v>0</v>
      </c>
      <c r="L15" s="31">
        <v>2524.939208984375</v>
      </c>
      <c r="M15" s="31">
        <v>356.46109008789063</v>
      </c>
      <c r="N15" s="31">
        <v>304.42459106445312</v>
      </c>
      <c r="O15" s="31">
        <v>0</v>
      </c>
      <c r="P15" s="85">
        <v>0</v>
      </c>
      <c r="Q15" s="32">
        <v>182.3731689453125</v>
      </c>
      <c r="R15" s="31">
        <v>975.47796630859375</v>
      </c>
      <c r="S15" s="31">
        <v>2237.727294921875</v>
      </c>
      <c r="T15" s="31">
        <v>943.89483642578125</v>
      </c>
      <c r="U15" s="31">
        <v>965.1566162109375</v>
      </c>
      <c r="V15" s="31">
        <v>167.63449096679687</v>
      </c>
      <c r="W15" s="31">
        <v>0</v>
      </c>
      <c r="X15" s="85">
        <v>0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3571.4282212257385</v>
      </c>
      <c r="G16" s="17">
        <f t="shared" si="4"/>
        <v>2301.8185143470764</v>
      </c>
      <c r="H16" s="267">
        <f t="shared" si="2"/>
        <v>1269.6097068786621</v>
      </c>
      <c r="I16" s="18">
        <v>735.3834228515625</v>
      </c>
      <c r="J16" s="31">
        <v>32.772815704345703</v>
      </c>
      <c r="K16" s="31">
        <v>754.245361328125</v>
      </c>
      <c r="L16" s="31">
        <v>435.54452514648437</v>
      </c>
      <c r="M16" s="31">
        <v>145.24815368652344</v>
      </c>
      <c r="N16" s="31">
        <v>125.97075653076172</v>
      </c>
      <c r="O16" s="31">
        <v>65.025932312011719</v>
      </c>
      <c r="P16" s="85">
        <v>7.6275467872619629</v>
      </c>
      <c r="Q16" s="32">
        <v>56.935207366943359</v>
      </c>
      <c r="R16" s="31">
        <v>41.127033233642578</v>
      </c>
      <c r="S16" s="31">
        <v>168.42221069335937</v>
      </c>
      <c r="T16" s="31">
        <v>421.82864379882812</v>
      </c>
      <c r="U16" s="31">
        <v>400.38357543945313</v>
      </c>
      <c r="V16" s="31">
        <v>69.770912170410156</v>
      </c>
      <c r="W16" s="31">
        <v>37.988842010498047</v>
      </c>
      <c r="X16" s="85">
        <v>73.153282165527344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6055.6626930236816</v>
      </c>
      <c r="G17" s="17">
        <f t="shared" si="4"/>
        <v>2275.7309341430664</v>
      </c>
      <c r="H17" s="267">
        <f t="shared" si="2"/>
        <v>3779.9317588806152</v>
      </c>
      <c r="I17" s="18">
        <v>39.898975372314453</v>
      </c>
      <c r="J17" s="31">
        <v>215.47624206542969</v>
      </c>
      <c r="K17" s="31">
        <v>766.05157470703125</v>
      </c>
      <c r="L17" s="31">
        <v>352.15219116210937</v>
      </c>
      <c r="M17" s="31">
        <v>362.47415161132812</v>
      </c>
      <c r="N17" s="31">
        <v>273.15988159179688</v>
      </c>
      <c r="O17" s="31">
        <v>221.68228149414062</v>
      </c>
      <c r="P17" s="85">
        <v>44.835636138916016</v>
      </c>
      <c r="Q17" s="32">
        <v>56.687248229980469</v>
      </c>
      <c r="R17" s="31">
        <v>522.34503173828125</v>
      </c>
      <c r="S17" s="31">
        <v>967.7540283203125</v>
      </c>
      <c r="T17" s="31">
        <v>1091.4952392578125</v>
      </c>
      <c r="U17" s="31">
        <v>879.6766357421875</v>
      </c>
      <c r="V17" s="31">
        <v>101.61685943603516</v>
      </c>
      <c r="W17" s="31">
        <v>142.806884765625</v>
      </c>
      <c r="X17" s="85">
        <v>17.549831390380859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32081.913867950439</v>
      </c>
      <c r="G18" s="17">
        <f>SUM(I18:P18)</f>
        <v>20232.247940063477</v>
      </c>
      <c r="H18" s="267">
        <f t="shared" si="2"/>
        <v>11849.665927886963</v>
      </c>
      <c r="I18" s="18">
        <v>4142.22900390625</v>
      </c>
      <c r="J18" s="31">
        <v>6331.177734375</v>
      </c>
      <c r="K18" s="31">
        <v>3713.4228515625</v>
      </c>
      <c r="L18" s="31">
        <v>4718.39013671875</v>
      </c>
      <c r="M18" s="31">
        <v>773.78717041015625</v>
      </c>
      <c r="N18" s="31">
        <v>354.88333129882812</v>
      </c>
      <c r="O18" s="31">
        <v>128.50262451171875</v>
      </c>
      <c r="P18" s="85">
        <v>69.855087280273438</v>
      </c>
      <c r="Q18" s="32">
        <v>3178.873779296875</v>
      </c>
      <c r="R18" s="31">
        <v>3016.892333984375</v>
      </c>
      <c r="S18" s="31">
        <v>3712.48046875</v>
      </c>
      <c r="T18" s="31">
        <v>943.53253173828125</v>
      </c>
      <c r="U18" s="31">
        <v>474.88687133789062</v>
      </c>
      <c r="V18" s="31">
        <v>340.51870727539062</v>
      </c>
      <c r="W18" s="31">
        <v>142.33125305175781</v>
      </c>
      <c r="X18" s="85">
        <v>40.149982452392578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40870.686569213867</v>
      </c>
      <c r="G19" s="17">
        <f t="shared" si="4"/>
        <v>20239.919357299805</v>
      </c>
      <c r="H19" s="267">
        <f t="shared" si="2"/>
        <v>20630.767211914063</v>
      </c>
      <c r="I19" s="18">
        <v>2310.625</v>
      </c>
      <c r="J19" s="31">
        <v>7707.884765625</v>
      </c>
      <c r="K19" s="31">
        <v>125.44268798828125</v>
      </c>
      <c r="L19" s="31">
        <v>7357.361328125</v>
      </c>
      <c r="M19" s="31">
        <v>1506.5418701171875</v>
      </c>
      <c r="N19" s="31">
        <v>792.9461669921875</v>
      </c>
      <c r="O19" s="31">
        <v>168.17747497558594</v>
      </c>
      <c r="P19" s="85">
        <v>270.9400634765625</v>
      </c>
      <c r="Q19" s="32">
        <v>1223.92431640625</v>
      </c>
      <c r="R19" s="31">
        <v>2363.525634765625</v>
      </c>
      <c r="S19" s="31">
        <v>6330.162109375</v>
      </c>
      <c r="T19" s="31">
        <v>6207.796875</v>
      </c>
      <c r="U19" s="31">
        <v>1491.2607421875</v>
      </c>
      <c r="V19" s="31">
        <v>710.28125</v>
      </c>
      <c r="W19" s="31">
        <v>1684.8626708984375</v>
      </c>
      <c r="X19" s="85">
        <v>618.95361328125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1639.1229858398437</v>
      </c>
      <c r="G20" s="17">
        <f t="shared" si="4"/>
        <v>0</v>
      </c>
      <c r="H20" s="267">
        <f t="shared" si="2"/>
        <v>1639.1229858398437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1016.0250854492187</v>
      </c>
      <c r="T20" s="31">
        <v>623.097900390625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9006.30029296875</v>
      </c>
      <c r="G21" s="17">
        <f t="shared" si="4"/>
        <v>5355.12890625</v>
      </c>
      <c r="H21" s="267">
        <f t="shared" si="2"/>
        <v>3651.17138671875</v>
      </c>
      <c r="I21" s="18">
        <v>5355.12890625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3651.17138671875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241884.44696044922</v>
      </c>
      <c r="G22" s="17">
        <f t="shared" si="4"/>
        <v>23550.641647338867</v>
      </c>
      <c r="H22" s="267">
        <f t="shared" si="2"/>
        <v>218333.80531311035</v>
      </c>
      <c r="I22" s="18">
        <v>21687.98828125</v>
      </c>
      <c r="J22" s="31">
        <v>0</v>
      </c>
      <c r="K22" s="31">
        <v>0</v>
      </c>
      <c r="L22" s="31">
        <v>0</v>
      </c>
      <c r="M22" s="31">
        <v>41.944107055664063</v>
      </c>
      <c r="N22" s="31">
        <v>1120.6744384765625</v>
      </c>
      <c r="O22" s="31">
        <v>380.811767578125</v>
      </c>
      <c r="P22" s="85">
        <v>319.22305297851562</v>
      </c>
      <c r="Q22" s="32">
        <v>35083.359375</v>
      </c>
      <c r="R22" s="31">
        <v>137882.40625</v>
      </c>
      <c r="S22" s="31">
        <v>26242.19921875</v>
      </c>
      <c r="T22" s="31">
        <v>16224.2373046875</v>
      </c>
      <c r="U22" s="31">
        <v>504.58816528320312</v>
      </c>
      <c r="V22" s="31">
        <v>1697.756103515625</v>
      </c>
      <c r="W22" s="31">
        <v>467.972412109375</v>
      </c>
      <c r="X22" s="85">
        <v>231.28648376464844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22033.813781738281</v>
      </c>
      <c r="G23" s="17">
        <f>SUM(I23:P23)</f>
        <v>9022.0966186523437</v>
      </c>
      <c r="H23" s="267">
        <f t="shared" si="2"/>
        <v>13011.717163085938</v>
      </c>
      <c r="I23" s="18">
        <v>513.5037841796875</v>
      </c>
      <c r="J23" s="31">
        <v>594.74237060546875</v>
      </c>
      <c r="K23" s="31">
        <v>2162.6337890625</v>
      </c>
      <c r="L23" s="31">
        <v>1535.6864013671875</v>
      </c>
      <c r="M23" s="31">
        <v>654.54443359375</v>
      </c>
      <c r="N23" s="31">
        <v>1806.7498779296875</v>
      </c>
      <c r="O23" s="31">
        <v>1154.36474609375</v>
      </c>
      <c r="P23" s="85">
        <v>599.8712158203125</v>
      </c>
      <c r="Q23" s="32">
        <v>263.51019287109375</v>
      </c>
      <c r="R23" s="31">
        <v>771.87603759765625</v>
      </c>
      <c r="S23" s="31">
        <v>3159.384521484375</v>
      </c>
      <c r="T23" s="31">
        <v>2810.232421875</v>
      </c>
      <c r="U23" s="31">
        <v>1077.598388671875</v>
      </c>
      <c r="V23" s="31">
        <v>1573.8907470703125</v>
      </c>
      <c r="W23" s="31">
        <v>2236.91259765625</v>
      </c>
      <c r="X23" s="85">
        <v>1118.312255859375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1445208.1235093474</v>
      </c>
      <c r="G24" s="54">
        <f>SUM(I24:P24)</f>
        <v>736928.89315509796</v>
      </c>
      <c r="H24" s="265">
        <f>SUM(Q24:X24)</f>
        <v>708279.23035424948</v>
      </c>
      <c r="I24" s="55">
        <f>SUM(I25:I53)</f>
        <v>36216.708297729492</v>
      </c>
      <c r="J24" s="56">
        <f t="shared" ref="J24:X24" si="5">SUM(J25:J53)</f>
        <v>11403.900639533997</v>
      </c>
      <c r="K24" s="56">
        <f t="shared" si="5"/>
        <v>133794.4738612175</v>
      </c>
      <c r="L24" s="56">
        <f t="shared" si="5"/>
        <v>244286.74292945862</v>
      </c>
      <c r="M24" s="56">
        <f t="shared" si="5"/>
        <v>171831.12901926041</v>
      </c>
      <c r="N24" s="56">
        <f t="shared" si="5"/>
        <v>75606.222823143005</v>
      </c>
      <c r="O24" s="56">
        <f t="shared" si="5"/>
        <v>54310.293674468994</v>
      </c>
      <c r="P24" s="275">
        <f t="shared" si="5"/>
        <v>9479.4219102859497</v>
      </c>
      <c r="Q24" s="55">
        <f t="shared" si="5"/>
        <v>11568.751504421234</v>
      </c>
      <c r="R24" s="56">
        <f t="shared" si="5"/>
        <v>22943.44877243042</v>
      </c>
      <c r="S24" s="56">
        <f>SUM(S25:S53)</f>
        <v>79605.01962441206</v>
      </c>
      <c r="T24" s="56">
        <f t="shared" si="5"/>
        <v>355627.91004943848</v>
      </c>
      <c r="U24" s="56">
        <f t="shared" si="5"/>
        <v>104469.20832687616</v>
      </c>
      <c r="V24" s="56">
        <f t="shared" si="5"/>
        <v>90913.233236312866</v>
      </c>
      <c r="W24" s="56">
        <f t="shared" si="5"/>
        <v>31209.704774856567</v>
      </c>
      <c r="X24" s="275">
        <f t="shared" si="5"/>
        <v>11941.95406550169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1800.1025009155273</v>
      </c>
      <c r="G26" s="17">
        <f>SUM(I26:P26)</f>
        <v>1096.9085083007812</v>
      </c>
      <c r="H26" s="267">
        <f t="shared" si="2"/>
        <v>703.19399261474609</v>
      </c>
      <c r="I26" s="32">
        <v>0</v>
      </c>
      <c r="J26" s="31">
        <v>0</v>
      </c>
      <c r="K26" s="31">
        <v>23.931446075439453</v>
      </c>
      <c r="L26" s="31">
        <v>145.02383422851563</v>
      </c>
      <c r="M26" s="31">
        <v>304.23858642578125</v>
      </c>
      <c r="N26" s="31">
        <v>397.3087158203125</v>
      </c>
      <c r="O26" s="31">
        <v>194.16072082519531</v>
      </c>
      <c r="P26" s="85">
        <v>32.245204925537109</v>
      </c>
      <c r="Q26" s="32">
        <v>0</v>
      </c>
      <c r="R26" s="31">
        <v>0</v>
      </c>
      <c r="S26" s="31">
        <v>6.4536781311035156</v>
      </c>
      <c r="T26" s="31">
        <v>173.39096069335937</v>
      </c>
      <c r="U26" s="31">
        <v>105.49864959716797</v>
      </c>
      <c r="V26" s="31">
        <v>307.91867065429687</v>
      </c>
      <c r="W26" s="31">
        <v>70.252662658691406</v>
      </c>
      <c r="X26" s="85">
        <v>39.679370880126953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218.49314457178116</v>
      </c>
      <c r="G27" s="17">
        <f t="shared" ref="G27:G43" si="6">SUM(I27:P27)</f>
        <v>138.55225944519043</v>
      </c>
      <c r="H27" s="267">
        <f t="shared" si="2"/>
        <v>79.940885126590729</v>
      </c>
      <c r="I27" s="32">
        <v>0</v>
      </c>
      <c r="J27" s="31">
        <v>0</v>
      </c>
      <c r="K27" s="31">
        <v>7.9566082954406738</v>
      </c>
      <c r="L27" s="31">
        <v>14.459867477416992</v>
      </c>
      <c r="M27" s="31">
        <v>44.762771606445313</v>
      </c>
      <c r="N27" s="31">
        <v>35.245243072509766</v>
      </c>
      <c r="O27" s="31">
        <v>28.991701126098633</v>
      </c>
      <c r="P27" s="85">
        <v>7.1360678672790527</v>
      </c>
      <c r="Q27" s="32">
        <v>0</v>
      </c>
      <c r="R27" s="31">
        <v>0</v>
      </c>
      <c r="S27" s="31">
        <v>0</v>
      </c>
      <c r="T27" s="31">
        <v>13.455134391784668</v>
      </c>
      <c r="U27" s="31">
        <v>9.7777490615844727</v>
      </c>
      <c r="V27" s="31">
        <v>23.967124938964844</v>
      </c>
      <c r="W27" s="31">
        <v>31.805839538574219</v>
      </c>
      <c r="X27" s="85">
        <v>0.93503719568252563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456.30179977416992</v>
      </c>
      <c r="G28" s="17">
        <f t="shared" si="6"/>
        <v>113.95558547973633</v>
      </c>
      <c r="H28" s="267">
        <f t="shared" si="2"/>
        <v>342.34621429443359</v>
      </c>
      <c r="I28" s="32">
        <v>0</v>
      </c>
      <c r="J28" s="31">
        <v>0</v>
      </c>
      <c r="K28" s="31">
        <v>0</v>
      </c>
      <c r="L28" s="31">
        <v>39.822914123535156</v>
      </c>
      <c r="M28" s="31">
        <v>27.073246002197266</v>
      </c>
      <c r="N28" s="31">
        <v>35.613780975341797</v>
      </c>
      <c r="O28" s="31">
        <v>11.445644378662109</v>
      </c>
      <c r="P28" s="85">
        <v>0</v>
      </c>
      <c r="Q28" s="32">
        <v>0</v>
      </c>
      <c r="R28" s="31">
        <v>0</v>
      </c>
      <c r="S28" s="31">
        <v>16.758052825927734</v>
      </c>
      <c r="T28" s="31">
        <v>46.904872894287109</v>
      </c>
      <c r="U28" s="31">
        <v>82.060256958007812</v>
      </c>
      <c r="V28" s="31">
        <v>117.85939025878906</v>
      </c>
      <c r="W28" s="31">
        <v>72.800682067871094</v>
      </c>
      <c r="X28" s="85">
        <v>5.9629592895507812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130.65776246786118</v>
      </c>
      <c r="G29" s="17">
        <f t="shared" si="6"/>
        <v>75.812649250030518</v>
      </c>
      <c r="H29" s="267">
        <f t="shared" si="2"/>
        <v>54.845113217830658</v>
      </c>
      <c r="I29" s="32">
        <v>0</v>
      </c>
      <c r="J29" s="31">
        <v>0</v>
      </c>
      <c r="K29" s="31">
        <v>0</v>
      </c>
      <c r="L29" s="31">
        <v>18.629207611083984</v>
      </c>
      <c r="M29" s="31">
        <v>5.7673821449279785</v>
      </c>
      <c r="N29" s="31">
        <v>31.074115753173828</v>
      </c>
      <c r="O29" s="31">
        <v>20.341943740844727</v>
      </c>
      <c r="P29" s="85">
        <v>0</v>
      </c>
      <c r="Q29" s="32">
        <v>0</v>
      </c>
      <c r="R29" s="31">
        <v>0</v>
      </c>
      <c r="S29" s="31">
        <v>1.6719305515289307</v>
      </c>
      <c r="T29" s="31">
        <v>11.347170829772949</v>
      </c>
      <c r="U29" s="31">
        <v>0.87714916467666626</v>
      </c>
      <c r="V29" s="31">
        <v>23.822261810302734</v>
      </c>
      <c r="W29" s="31">
        <v>16.694124221801758</v>
      </c>
      <c r="X29" s="85">
        <v>0.43247663974761963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365.41896164417267</v>
      </c>
      <c r="G30" s="17">
        <f t="shared" si="6"/>
        <v>173.06579208374023</v>
      </c>
      <c r="H30" s="267">
        <f t="shared" si="2"/>
        <v>192.35316956043243</v>
      </c>
      <c r="I30" s="32">
        <v>0</v>
      </c>
      <c r="J30" s="31">
        <v>0</v>
      </c>
      <c r="K30" s="31">
        <v>0</v>
      </c>
      <c r="L30" s="31">
        <v>42.089916229248047</v>
      </c>
      <c r="M30" s="31">
        <v>11.132593154907227</v>
      </c>
      <c r="N30" s="31">
        <v>72.50335693359375</v>
      </c>
      <c r="O30" s="31">
        <v>25.746400833129883</v>
      </c>
      <c r="P30" s="85">
        <v>21.593524932861328</v>
      </c>
      <c r="Q30" s="32">
        <v>0</v>
      </c>
      <c r="R30" s="31">
        <v>0</v>
      </c>
      <c r="S30" s="31">
        <v>1.0432215929031372</v>
      </c>
      <c r="T30" s="31">
        <v>52.021953582763672</v>
      </c>
      <c r="U30" s="31">
        <v>60.348041534423828</v>
      </c>
      <c r="V30" s="31">
        <v>23.871675491333008</v>
      </c>
      <c r="W30" s="31">
        <v>26.083396911621094</v>
      </c>
      <c r="X30" s="85">
        <v>28.984880447387695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763.24408054351807</v>
      </c>
      <c r="G31" s="17">
        <f t="shared" si="6"/>
        <v>368.87051391601562</v>
      </c>
      <c r="H31" s="267">
        <f t="shared" si="2"/>
        <v>394.37356662750244</v>
      </c>
      <c r="I31" s="32">
        <v>0</v>
      </c>
      <c r="J31" s="31">
        <v>0</v>
      </c>
      <c r="K31" s="31">
        <v>0</v>
      </c>
      <c r="L31" s="31">
        <v>0</v>
      </c>
      <c r="M31" s="31">
        <v>368.87051391601562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30.470998764038086</v>
      </c>
      <c r="T31" s="31">
        <v>115.54167938232422</v>
      </c>
      <c r="U31" s="31">
        <v>138.93287658691406</v>
      </c>
      <c r="V31" s="31">
        <v>91.523033142089844</v>
      </c>
      <c r="W31" s="31">
        <v>10.0360107421875</v>
      </c>
      <c r="X31" s="85">
        <v>7.8689680099487305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556.05733489990234</v>
      </c>
      <c r="G32" s="17">
        <f t="shared" si="6"/>
        <v>0</v>
      </c>
      <c r="H32" s="267">
        <f t="shared" si="2"/>
        <v>556.05733489990234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136.91793823242187</v>
      </c>
      <c r="T32" s="31">
        <v>196.73312377929687</v>
      </c>
      <c r="U32" s="31">
        <v>121.70876312255859</v>
      </c>
      <c r="V32" s="31">
        <v>81.231842041015625</v>
      </c>
      <c r="W32" s="31">
        <v>17.131282806396484</v>
      </c>
      <c r="X32" s="85">
        <v>2.3343849182128906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340.54650765657425</v>
      </c>
      <c r="G33" s="17">
        <f t="shared" si="6"/>
        <v>133.87012624740601</v>
      </c>
      <c r="H33" s="267">
        <f>SUM(Q33:X33)</f>
        <v>206.67638140916824</v>
      </c>
      <c r="I33" s="32">
        <v>0</v>
      </c>
      <c r="J33" s="31">
        <v>15.840737342834473</v>
      </c>
      <c r="K33" s="31">
        <v>2.3336668014526367</v>
      </c>
      <c r="L33" s="31">
        <v>54.371868133544922</v>
      </c>
      <c r="M33" s="31">
        <v>30.775655746459961</v>
      </c>
      <c r="N33" s="31">
        <v>12.605615615844727</v>
      </c>
      <c r="O33" s="31">
        <v>11.675104141235352</v>
      </c>
      <c r="P33" s="85">
        <v>6.2674784660339355</v>
      </c>
      <c r="Q33" s="32">
        <v>16.761154174804688</v>
      </c>
      <c r="R33" s="31">
        <v>49.635555267333984</v>
      </c>
      <c r="S33" s="31">
        <v>0.44248229265213013</v>
      </c>
      <c r="T33" s="31">
        <v>22.219072341918945</v>
      </c>
      <c r="U33" s="31">
        <v>36.486804962158203</v>
      </c>
      <c r="V33" s="31">
        <v>54.889533996582031</v>
      </c>
      <c r="W33" s="31">
        <v>17.136341094970703</v>
      </c>
      <c r="X33" s="85">
        <v>9.1054372787475586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1777.0094051361084</v>
      </c>
      <c r="G34" s="17">
        <f t="shared" si="6"/>
        <v>934.09103202819824</v>
      </c>
      <c r="H34" s="267">
        <f t="shared" si="2"/>
        <v>842.91837310791016</v>
      </c>
      <c r="I34" s="32">
        <v>50.359237670898438</v>
      </c>
      <c r="J34" s="31">
        <v>18.991657257080078</v>
      </c>
      <c r="K34" s="31">
        <v>42.839145660400391</v>
      </c>
      <c r="L34" s="31">
        <v>218.18028259277344</v>
      </c>
      <c r="M34" s="31">
        <v>195.4072265625</v>
      </c>
      <c r="N34" s="31">
        <v>185.97563171386719</v>
      </c>
      <c r="O34" s="31">
        <v>196.5889892578125</v>
      </c>
      <c r="P34" s="85">
        <v>25.748861312866211</v>
      </c>
      <c r="Q34" s="32">
        <v>0</v>
      </c>
      <c r="R34" s="31">
        <v>0</v>
      </c>
      <c r="S34" s="31">
        <v>123.588623046875</v>
      </c>
      <c r="T34" s="31">
        <v>186.41635131835937</v>
      </c>
      <c r="U34" s="31">
        <v>158.97512817382812</v>
      </c>
      <c r="V34" s="31">
        <v>179.67665100097656</v>
      </c>
      <c r="W34" s="31">
        <v>80.994529724121094</v>
      </c>
      <c r="X34" s="85">
        <v>113.26708984375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84042.043762207031</v>
      </c>
      <c r="G35" s="17">
        <f t="shared" si="6"/>
        <v>33206.489379882813</v>
      </c>
      <c r="H35" s="267">
        <f t="shared" si="2"/>
        <v>50835.554382324219</v>
      </c>
      <c r="I35" s="32">
        <v>0</v>
      </c>
      <c r="J35" s="31">
        <v>0</v>
      </c>
      <c r="K35" s="31">
        <v>2915.591064453125</v>
      </c>
      <c r="L35" s="31">
        <v>5090.4384765625</v>
      </c>
      <c r="M35" s="31">
        <v>12651.5595703125</v>
      </c>
      <c r="N35" s="31">
        <v>8768.88671875</v>
      </c>
      <c r="O35" s="31">
        <v>2983.0771484375</v>
      </c>
      <c r="P35" s="85">
        <v>796.9364013671875</v>
      </c>
      <c r="Q35" s="32">
        <v>3396.3349609375</v>
      </c>
      <c r="R35" s="31">
        <v>0</v>
      </c>
      <c r="S35" s="31">
        <v>9525.8974609375</v>
      </c>
      <c r="T35" s="31">
        <v>17047.720703125</v>
      </c>
      <c r="U35" s="31">
        <v>5774.88818359375</v>
      </c>
      <c r="V35" s="31">
        <v>10398.58203125</v>
      </c>
      <c r="W35" s="31">
        <v>3884.148193359375</v>
      </c>
      <c r="X35" s="85">
        <v>807.98284912109375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25569.003644943237</v>
      </c>
      <c r="G37" s="17">
        <f t="shared" si="6"/>
        <v>11859.57032585144</v>
      </c>
      <c r="H37" s="267">
        <f t="shared" si="2"/>
        <v>13709.433319091797</v>
      </c>
      <c r="I37" s="32">
        <v>1445.70751953125</v>
      </c>
      <c r="J37" s="31">
        <v>1853.667724609375</v>
      </c>
      <c r="K37" s="31">
        <v>2585.564697265625</v>
      </c>
      <c r="L37" s="31">
        <v>3190.781494140625</v>
      </c>
      <c r="M37" s="31">
        <v>2102.90771484375</v>
      </c>
      <c r="N37" s="31">
        <v>366.38430786132813</v>
      </c>
      <c r="O37" s="31">
        <v>302.75491333007812</v>
      </c>
      <c r="P37" s="85">
        <v>11.80195426940918</v>
      </c>
      <c r="Q37" s="32">
        <v>798.025390625</v>
      </c>
      <c r="R37" s="31">
        <v>501.59524536132812</v>
      </c>
      <c r="S37" s="31">
        <v>1863.180419921875</v>
      </c>
      <c r="T37" s="31">
        <v>8126.755859375</v>
      </c>
      <c r="U37" s="31">
        <v>425.3280029296875</v>
      </c>
      <c r="V37" s="31">
        <v>604.09002685546875</v>
      </c>
      <c r="W37" s="31">
        <v>1390.4583740234375</v>
      </c>
      <c r="X37" s="85">
        <v>0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399353.69035339355</v>
      </c>
      <c r="G38" s="17">
        <f t="shared" si="6"/>
        <v>161323.67906188965</v>
      </c>
      <c r="H38" s="267">
        <f t="shared" si="2"/>
        <v>238030.01129150391</v>
      </c>
      <c r="I38" s="32">
        <v>31709.822265625</v>
      </c>
      <c r="J38" s="31">
        <v>5935.0732421875</v>
      </c>
      <c r="K38" s="31">
        <v>25229.841796875</v>
      </c>
      <c r="L38" s="31">
        <v>66123.265625</v>
      </c>
      <c r="M38" s="31">
        <v>15181.1591796875</v>
      </c>
      <c r="N38" s="31">
        <v>16367.2646484375</v>
      </c>
      <c r="O38" s="31">
        <v>603.203125</v>
      </c>
      <c r="P38" s="85">
        <v>174.04917907714844</v>
      </c>
      <c r="Q38" s="32">
        <v>0</v>
      </c>
      <c r="R38" s="31">
        <v>19006.822265625</v>
      </c>
      <c r="S38" s="31">
        <v>32261.146484375</v>
      </c>
      <c r="T38" s="31">
        <v>117257.0703125</v>
      </c>
      <c r="U38" s="31">
        <v>49731.70703125</v>
      </c>
      <c r="V38" s="31">
        <v>15423.431640625</v>
      </c>
      <c r="W38" s="31">
        <v>3393.916259765625</v>
      </c>
      <c r="X38" s="85">
        <v>955.91729736328125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359647.54516601562</v>
      </c>
      <c r="G39" s="17">
        <f t="shared" si="6"/>
        <v>204478.34350585938</v>
      </c>
      <c r="H39" s="267">
        <f t="shared" si="2"/>
        <v>155169.20166015625</v>
      </c>
      <c r="I39" s="32">
        <v>0</v>
      </c>
      <c r="J39" s="31">
        <v>0</v>
      </c>
      <c r="K39" s="31">
        <v>78895.21875</v>
      </c>
      <c r="L39" s="31">
        <v>41787.4609375</v>
      </c>
      <c r="M39" s="31">
        <v>58984.28125</v>
      </c>
      <c r="N39" s="31">
        <v>3678.570068359375</v>
      </c>
      <c r="O39" s="31">
        <v>21132.8125</v>
      </c>
      <c r="P39" s="85">
        <v>0</v>
      </c>
      <c r="Q39" s="32">
        <v>4474.01416015625</v>
      </c>
      <c r="R39" s="31">
        <v>0</v>
      </c>
      <c r="S39" s="31">
        <v>7601.12060546875</v>
      </c>
      <c r="T39" s="31">
        <v>107844.28125</v>
      </c>
      <c r="U39" s="31">
        <v>0</v>
      </c>
      <c r="V39" s="31">
        <v>32020.666015625</v>
      </c>
      <c r="W39" s="31">
        <v>0</v>
      </c>
      <c r="X39" s="85">
        <v>3229.11962890625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197267.12609863281</v>
      </c>
      <c r="G40" s="17">
        <f t="shared" si="6"/>
        <v>116473.85913085937</v>
      </c>
      <c r="H40" s="267">
        <f t="shared" si="2"/>
        <v>80793.266967773438</v>
      </c>
      <c r="I40" s="32">
        <v>0</v>
      </c>
      <c r="J40" s="31">
        <v>0</v>
      </c>
      <c r="K40" s="31">
        <v>0</v>
      </c>
      <c r="L40" s="31">
        <v>79700.859375</v>
      </c>
      <c r="M40" s="31">
        <v>31176.94921875</v>
      </c>
      <c r="N40" s="31">
        <v>402.6561279296875</v>
      </c>
      <c r="O40" s="31">
        <v>4055.843017578125</v>
      </c>
      <c r="P40" s="85">
        <v>1137.5513916015625</v>
      </c>
      <c r="Q40" s="32">
        <v>0</v>
      </c>
      <c r="R40" s="31">
        <v>0</v>
      </c>
      <c r="S40" s="31">
        <v>8141.14208984375</v>
      </c>
      <c r="T40" s="31">
        <v>60384.046875</v>
      </c>
      <c r="U40" s="31">
        <v>0</v>
      </c>
      <c r="V40" s="31">
        <v>5398.9453125</v>
      </c>
      <c r="W40" s="31">
        <v>5024.2841796875</v>
      </c>
      <c r="X40" s="85">
        <v>1844.8485107421875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1395.8741464614868</v>
      </c>
      <c r="G42" s="17">
        <f t="shared" si="6"/>
        <v>84.550766944885254</v>
      </c>
      <c r="H42" s="267">
        <f t="shared" si="2"/>
        <v>1311.3233795166016</v>
      </c>
      <c r="I42" s="32">
        <v>0</v>
      </c>
      <c r="J42" s="31">
        <v>0</v>
      </c>
      <c r="K42" s="31">
        <v>72.066757202148438</v>
      </c>
      <c r="L42" s="31">
        <v>0</v>
      </c>
      <c r="M42" s="31">
        <v>0</v>
      </c>
      <c r="N42" s="31">
        <v>12.484009742736816</v>
      </c>
      <c r="O42" s="31">
        <v>0</v>
      </c>
      <c r="P42" s="85">
        <v>0</v>
      </c>
      <c r="Q42" s="32">
        <v>0</v>
      </c>
      <c r="R42" s="31">
        <v>248.10005187988281</v>
      </c>
      <c r="S42" s="31">
        <v>869.851806640625</v>
      </c>
      <c r="T42" s="31">
        <v>193.37152099609375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13159.996341705322</v>
      </c>
      <c r="G43" s="17">
        <f t="shared" si="6"/>
        <v>5724.5872802734375</v>
      </c>
      <c r="H43" s="267">
        <f t="shared" si="2"/>
        <v>7435.4090614318848</v>
      </c>
      <c r="I43" s="32">
        <v>0</v>
      </c>
      <c r="J43" s="31">
        <v>299.75460815429687</v>
      </c>
      <c r="K43" s="31">
        <v>326.52890014648437</v>
      </c>
      <c r="L43" s="31">
        <v>981.34375</v>
      </c>
      <c r="M43" s="31">
        <v>933.60205078125</v>
      </c>
      <c r="N43" s="31">
        <v>1404.0045166015625</v>
      </c>
      <c r="O43" s="31">
        <v>1221.432861328125</v>
      </c>
      <c r="P43" s="85">
        <v>557.92059326171875</v>
      </c>
      <c r="Q43" s="32">
        <v>38.942478179931641</v>
      </c>
      <c r="R43" s="31">
        <v>259.98190307617187</v>
      </c>
      <c r="S43" s="31">
        <v>857.5458984375</v>
      </c>
      <c r="T43" s="31">
        <v>1363.6744384765625</v>
      </c>
      <c r="U43" s="31">
        <v>1599.0572509765625</v>
      </c>
      <c r="V43" s="31">
        <v>1484.51513671875</v>
      </c>
      <c r="W43" s="31">
        <v>1139.0189208984375</v>
      </c>
      <c r="X43" s="85">
        <v>692.67303466796875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33355.972536563873</v>
      </c>
      <c r="G44" s="17">
        <f t="shared" si="4"/>
        <v>16565.186340332031</v>
      </c>
      <c r="H44" s="267">
        <f t="shared" si="2"/>
        <v>16790.786196231842</v>
      </c>
      <c r="I44" s="32">
        <v>7.55072021484375</v>
      </c>
      <c r="J44" s="31">
        <v>0</v>
      </c>
      <c r="K44" s="31">
        <v>903.744384765625</v>
      </c>
      <c r="L44" s="31">
        <v>3569.8232421875</v>
      </c>
      <c r="M44" s="31">
        <v>3491.436767578125</v>
      </c>
      <c r="N44" s="31">
        <v>4284.33251953125</v>
      </c>
      <c r="O44" s="31">
        <v>3174.838623046875</v>
      </c>
      <c r="P44" s="85">
        <v>1133.4600830078125</v>
      </c>
      <c r="Q44" s="32">
        <v>5.422091007232666</v>
      </c>
      <c r="R44" s="31">
        <v>203.58419799804687</v>
      </c>
      <c r="S44" s="31">
        <v>845.507568359375</v>
      </c>
      <c r="T44" s="31">
        <v>3093.22119140625</v>
      </c>
      <c r="U44" s="31">
        <v>3582.6279296875</v>
      </c>
      <c r="V44" s="31">
        <v>4038.774658203125</v>
      </c>
      <c r="W44" s="31">
        <v>3858.50048828125</v>
      </c>
      <c r="X44" s="85">
        <v>1163.1480712890625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193027.69921875</v>
      </c>
      <c r="G45" s="17">
        <f t="shared" si="4"/>
        <v>108156.24078369141</v>
      </c>
      <c r="H45" s="267">
        <f t="shared" si="2"/>
        <v>84871.458435058594</v>
      </c>
      <c r="I45" s="32">
        <v>1008.1694946289062</v>
      </c>
      <c r="J45" s="31">
        <v>0</v>
      </c>
      <c r="K45" s="31">
        <v>5070.599609375</v>
      </c>
      <c r="L45" s="31">
        <v>20582.91796875</v>
      </c>
      <c r="M45" s="31">
        <v>28102.048828125</v>
      </c>
      <c r="N45" s="31">
        <v>33163.48046875</v>
      </c>
      <c r="O45" s="31">
        <v>15771.517578125</v>
      </c>
      <c r="P45" s="85">
        <v>4457.5068359375</v>
      </c>
      <c r="Q45" s="32">
        <v>1296.4405517578125</v>
      </c>
      <c r="R45" s="31">
        <v>416.16204833984375</v>
      </c>
      <c r="S45" s="31">
        <v>1666.1363525390625</v>
      </c>
      <c r="T45" s="31">
        <v>21968.54296875</v>
      </c>
      <c r="U45" s="31">
        <v>28559.83203125</v>
      </c>
      <c r="V45" s="31">
        <v>17570.162109375</v>
      </c>
      <c r="W45" s="31">
        <v>10920.912109375</v>
      </c>
      <c r="X45" s="85">
        <v>2473.270263671875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3560.5592975616455</v>
      </c>
      <c r="G47" s="17">
        <f t="shared" si="4"/>
        <v>2083.2852268218994</v>
      </c>
      <c r="H47" s="267">
        <f t="shared" si="2"/>
        <v>1477.2740707397461</v>
      </c>
      <c r="I47" s="32">
        <v>0</v>
      </c>
      <c r="J47" s="31">
        <v>0</v>
      </c>
      <c r="K47" s="31">
        <v>87.470199584960938</v>
      </c>
      <c r="L47" s="31">
        <v>751.7457275390625</v>
      </c>
      <c r="M47" s="31">
        <v>843.7127685546875</v>
      </c>
      <c r="N47" s="31">
        <v>157.41836547851562</v>
      </c>
      <c r="O47" s="31">
        <v>216.43099975585937</v>
      </c>
      <c r="P47" s="85">
        <v>26.507165908813477</v>
      </c>
      <c r="Q47" s="32">
        <v>0</v>
      </c>
      <c r="R47" s="31">
        <v>0</v>
      </c>
      <c r="S47" s="31">
        <v>266.22756958007812</v>
      </c>
      <c r="T47" s="31">
        <v>162.05368041992187</v>
      </c>
      <c r="U47" s="31">
        <v>297.7547607421875</v>
      </c>
      <c r="V47" s="31">
        <v>554.2445068359375</v>
      </c>
      <c r="W47" s="31">
        <v>136.6668701171875</v>
      </c>
      <c r="X47" s="85">
        <v>60.326683044433594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44509.400459289551</v>
      </c>
      <c r="G48" s="17">
        <f t="shared" si="4"/>
        <v>36746.318695068359</v>
      </c>
      <c r="H48" s="267">
        <f t="shared" si="2"/>
        <v>7763.0817642211914</v>
      </c>
      <c r="I48" s="32">
        <v>762.5897216796875</v>
      </c>
      <c r="J48" s="31">
        <v>909.28375244140625</v>
      </c>
      <c r="K48" s="31">
        <v>8554.572265625</v>
      </c>
      <c r="L48" s="31">
        <v>15678.22265625</v>
      </c>
      <c r="M48" s="31">
        <v>6958.865234375</v>
      </c>
      <c r="N48" s="31">
        <v>2891.62890625</v>
      </c>
      <c r="O48" s="31">
        <v>916.778076171875</v>
      </c>
      <c r="P48" s="85">
        <v>74.378082275390625</v>
      </c>
      <c r="Q48" s="32">
        <v>160.00306701660156</v>
      </c>
      <c r="R48" s="31">
        <v>0</v>
      </c>
      <c r="S48" s="31">
        <v>1606.641845703125</v>
      </c>
      <c r="T48" s="31">
        <v>3469.096435546875</v>
      </c>
      <c r="U48" s="31">
        <v>1287.2293701171875</v>
      </c>
      <c r="V48" s="31">
        <v>908.6990966796875</v>
      </c>
      <c r="W48" s="31">
        <v>235.58378601074219</v>
      </c>
      <c r="X48" s="85">
        <v>95.828163146972656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7782.5462589263916</v>
      </c>
      <c r="G49" s="17">
        <f t="shared" si="4"/>
        <v>4429.8055362701416</v>
      </c>
      <c r="H49" s="267">
        <f t="shared" si="2"/>
        <v>3352.74072265625</v>
      </c>
      <c r="I49" s="32">
        <v>372.2333984375</v>
      </c>
      <c r="J49" s="31">
        <v>970.61505126953125</v>
      </c>
      <c r="K49" s="31">
        <v>803.6925048828125</v>
      </c>
      <c r="L49" s="31">
        <v>1277.364501953125</v>
      </c>
      <c r="M49" s="31">
        <v>367.02206420898437</v>
      </c>
      <c r="N49" s="31">
        <v>438.600830078125</v>
      </c>
      <c r="O49" s="31">
        <v>178.19137573242187</v>
      </c>
      <c r="P49" s="85">
        <v>22.085809707641602</v>
      </c>
      <c r="Q49" s="32">
        <v>246.128173828125</v>
      </c>
      <c r="R49" s="31">
        <v>907.8447265625</v>
      </c>
      <c r="S49" s="31">
        <v>282.86865234375</v>
      </c>
      <c r="T49" s="31">
        <v>818.724609375</v>
      </c>
      <c r="U49" s="31">
        <v>650.24017333984375</v>
      </c>
      <c r="V49" s="31">
        <v>271.19869995117187</v>
      </c>
      <c r="W49" s="31">
        <v>94.071586608886719</v>
      </c>
      <c r="X49" s="85">
        <v>81.664100646972656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24374.816660881042</v>
      </c>
      <c r="G51" s="17">
        <f t="shared" si="4"/>
        <v>13685.375038146973</v>
      </c>
      <c r="H51" s="267">
        <f t="shared" si="2"/>
        <v>10689.44162273407</v>
      </c>
      <c r="I51" s="32">
        <v>0</v>
      </c>
      <c r="J51" s="31">
        <v>91.426307678222656</v>
      </c>
      <c r="K51" s="31">
        <v>654.990966796875</v>
      </c>
      <c r="L51" s="31">
        <v>3468.669677734375</v>
      </c>
      <c r="M51" s="31">
        <v>3659.195556640625</v>
      </c>
      <c r="N51" s="31">
        <v>2541.27490234375</v>
      </c>
      <c r="O51" s="31">
        <v>2550.611328125</v>
      </c>
      <c r="P51" s="85">
        <v>719.206298828125</v>
      </c>
      <c r="Q51" s="32">
        <v>13.537142753601074</v>
      </c>
      <c r="R51" s="31">
        <v>572.4847412109375</v>
      </c>
      <c r="S51" s="31">
        <v>2254.02978515625</v>
      </c>
      <c r="T51" s="31">
        <v>3583.231201171875</v>
      </c>
      <c r="U51" s="31">
        <v>2337.870361328125</v>
      </c>
      <c r="V51" s="31">
        <v>985.800048828125</v>
      </c>
      <c r="W51" s="31">
        <v>624.508056640625</v>
      </c>
      <c r="X51" s="85">
        <v>317.98028564453125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21081.923278808594</v>
      </c>
      <c r="G52" s="17">
        <f t="shared" si="4"/>
        <v>9727.8695983886719</v>
      </c>
      <c r="H52" s="267">
        <f>SUM(Q52:X52)</f>
        <v>11354.053680419922</v>
      </c>
      <c r="I52" s="32">
        <v>0</v>
      </c>
      <c r="J52" s="31">
        <v>0</v>
      </c>
      <c r="K52" s="31">
        <v>438.44857788085937</v>
      </c>
      <c r="L52" s="31">
        <v>1551.2716064453125</v>
      </c>
      <c r="M52" s="31">
        <v>6390.36083984375</v>
      </c>
      <c r="N52" s="31">
        <v>358.90997314453125</v>
      </c>
      <c r="O52" s="31">
        <v>713.85162353515625</v>
      </c>
      <c r="P52" s="85">
        <v>275.0269775390625</v>
      </c>
      <c r="Q52" s="32">
        <v>0</v>
      </c>
      <c r="R52" s="31">
        <v>0</v>
      </c>
      <c r="S52" s="31">
        <v>325.93280029296875</v>
      </c>
      <c r="T52" s="31">
        <v>995.42364501953125</v>
      </c>
      <c r="U52" s="31">
        <v>9508.0078125</v>
      </c>
      <c r="V52" s="31">
        <v>349.36376953125</v>
      </c>
      <c r="W52" s="31">
        <v>164.70108032226562</v>
      </c>
      <c r="X52" s="85">
        <v>10.62457275390625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30672.094787597656</v>
      </c>
      <c r="G53" s="17">
        <f>SUM(I53:P53)</f>
        <v>9348.6060180664062</v>
      </c>
      <c r="H53" s="267">
        <f>SUM(Q53:X53)</f>
        <v>21323.48876953125</v>
      </c>
      <c r="I53" s="32">
        <v>860.27593994140625</v>
      </c>
      <c r="J53" s="31">
        <v>1309.24755859375</v>
      </c>
      <c r="K53" s="31">
        <v>7179.08251953125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1123.142333984375</v>
      </c>
      <c r="R53" s="31">
        <v>777.238037109375</v>
      </c>
      <c r="S53" s="31">
        <v>10920.443359375</v>
      </c>
      <c r="T53" s="31">
        <v>8502.6650390625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204813.51423585415</v>
      </c>
      <c r="G54" s="54">
        <f>SUM(G55:G61)</f>
        <v>101849.42270421982</v>
      </c>
      <c r="H54" s="265">
        <f>SUM(H55:H61)</f>
        <v>102964.09153163433</v>
      </c>
      <c r="I54" s="55">
        <f>SUM(I55:I61)</f>
        <v>1647.1576728820801</v>
      </c>
      <c r="J54" s="56">
        <f t="shared" ref="J54:X54" si="7">SUM(J55:J61)</f>
        <v>6134.1040635108948</v>
      </c>
      <c r="K54" s="56">
        <f t="shared" si="7"/>
        <v>15565.972839355469</v>
      </c>
      <c r="L54" s="56">
        <f t="shared" si="7"/>
        <v>36941.157920837402</v>
      </c>
      <c r="M54" s="56">
        <f>SUM(M55:M61)</f>
        <v>18478.505813598633</v>
      </c>
      <c r="N54" s="56">
        <f t="shared" si="7"/>
        <v>12885.154853820801</v>
      </c>
      <c r="O54" s="56">
        <f t="shared" si="7"/>
        <v>7881.9442701339722</v>
      </c>
      <c r="P54" s="275">
        <f>SUM(P55:P61)</f>
        <v>2315.4252700805664</v>
      </c>
      <c r="Q54" s="55">
        <f t="shared" si="7"/>
        <v>1171.3069279193878</v>
      </c>
      <c r="R54" s="56">
        <f t="shared" si="7"/>
        <v>8584.2282701730728</v>
      </c>
      <c r="S54" s="56">
        <f t="shared" si="7"/>
        <v>10810.294742584229</v>
      </c>
      <c r="T54" s="56">
        <f t="shared" si="7"/>
        <v>48413.033043861389</v>
      </c>
      <c r="U54" s="56">
        <f t="shared" si="7"/>
        <v>11614.966349601746</v>
      </c>
      <c r="V54" s="56">
        <f t="shared" si="7"/>
        <v>10478.128890514374</v>
      </c>
      <c r="W54" s="56">
        <f t="shared" si="7"/>
        <v>8579.4760537147522</v>
      </c>
      <c r="X54" s="275">
        <f t="shared" si="7"/>
        <v>3312.6572532653809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48298.897102355957</v>
      </c>
      <c r="G55" s="17">
        <f t="shared" si="4"/>
        <v>33495.129154205322</v>
      </c>
      <c r="H55" s="267">
        <f t="shared" si="2"/>
        <v>14803.767948150635</v>
      </c>
      <c r="I55" s="277">
        <v>29.883274078369141</v>
      </c>
      <c r="J55" s="33">
        <v>897.05157470703125</v>
      </c>
      <c r="K55" s="33">
        <v>4500.55908203125</v>
      </c>
      <c r="L55" s="33">
        <v>15746.6943359375</v>
      </c>
      <c r="M55" s="33">
        <v>7287.576171875</v>
      </c>
      <c r="N55" s="33">
        <v>2530.3896484375</v>
      </c>
      <c r="O55" s="33">
        <v>2376.479736328125</v>
      </c>
      <c r="P55" s="85">
        <v>126.49533081054687</v>
      </c>
      <c r="Q55" s="277">
        <v>18.485713958740234</v>
      </c>
      <c r="R55" s="33">
        <v>112.9482421875</v>
      </c>
      <c r="S55" s="33">
        <v>2025.099853515625</v>
      </c>
      <c r="T55" s="33">
        <v>7365.634765625</v>
      </c>
      <c r="U55" s="33">
        <v>2620.197998046875</v>
      </c>
      <c r="V55" s="33">
        <v>1975.2664794921875</v>
      </c>
      <c r="W55" s="33">
        <v>603.78997802734375</v>
      </c>
      <c r="X55" s="280">
        <v>82.344917297363281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112256.10943603516</v>
      </c>
      <c r="G56" s="17">
        <f t="shared" si="4"/>
        <v>41767.014831542969</v>
      </c>
      <c r="H56" s="267">
        <f t="shared" si="2"/>
        <v>70489.094604492188</v>
      </c>
      <c r="I56" s="277">
        <v>623.94134521484375</v>
      </c>
      <c r="J56" s="33">
        <v>1930.4261474609375</v>
      </c>
      <c r="K56" s="33">
        <v>3494.19287109375</v>
      </c>
      <c r="L56" s="33">
        <v>14594.5576171875</v>
      </c>
      <c r="M56" s="33">
        <v>8276.970703125</v>
      </c>
      <c r="N56" s="33">
        <v>7539.0107421875</v>
      </c>
      <c r="O56" s="33">
        <v>3974.3857421875</v>
      </c>
      <c r="P56" s="85">
        <v>1333.5296630859375</v>
      </c>
      <c r="Q56" s="277">
        <v>976.7843017578125</v>
      </c>
      <c r="R56" s="33">
        <v>6737.275390625</v>
      </c>
      <c r="S56" s="33">
        <v>4010.57373046875</v>
      </c>
      <c r="T56" s="33">
        <v>36553.8828125</v>
      </c>
      <c r="U56" s="33">
        <v>4120.81787109375</v>
      </c>
      <c r="V56" s="33">
        <v>7379.015625</v>
      </c>
      <c r="W56" s="33">
        <v>7659.25390625</v>
      </c>
      <c r="X56" s="280">
        <v>3051.490966796875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412.20917332172394</v>
      </c>
      <c r="G57" s="17">
        <f t="shared" si="4"/>
        <v>299.29804563522339</v>
      </c>
      <c r="H57" s="267">
        <f t="shared" si="2"/>
        <v>112.91112768650055</v>
      </c>
      <c r="I57" s="277">
        <v>8.6188716888427734</v>
      </c>
      <c r="J57" s="33">
        <v>5.8699936866760254</v>
      </c>
      <c r="K57" s="33">
        <v>68.217498779296875</v>
      </c>
      <c r="L57" s="33">
        <v>77.286033630371094</v>
      </c>
      <c r="M57" s="33">
        <v>101.45417022705078</v>
      </c>
      <c r="N57" s="33">
        <v>34.205390930175781</v>
      </c>
      <c r="O57" s="33">
        <v>3.6460866928100586</v>
      </c>
      <c r="P57" s="85">
        <v>0</v>
      </c>
      <c r="Q57" s="277">
        <v>3.502763032913208</v>
      </c>
      <c r="R57" s="33">
        <v>0.70191562175750732</v>
      </c>
      <c r="S57" s="33">
        <v>50.692646026611328</v>
      </c>
      <c r="T57" s="33">
        <v>5.3840265274047852</v>
      </c>
      <c r="U57" s="33">
        <v>8.0278959274291992</v>
      </c>
      <c r="V57" s="33">
        <v>6.6725249290466309</v>
      </c>
      <c r="W57" s="33">
        <v>0</v>
      </c>
      <c r="X57" s="280">
        <v>37.929355621337891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12117.260417938232</v>
      </c>
      <c r="G58" s="17">
        <f t="shared" si="4"/>
        <v>5894.1614608764648</v>
      </c>
      <c r="H58" s="267">
        <f t="shared" si="2"/>
        <v>6223.0989570617676</v>
      </c>
      <c r="I58" s="277">
        <v>753.90771484375</v>
      </c>
      <c r="J58" s="33">
        <v>1990.95849609375</v>
      </c>
      <c r="K58" s="33">
        <v>1720.5279541015625</v>
      </c>
      <c r="L58" s="33">
        <v>285.27362060546875</v>
      </c>
      <c r="M58" s="33">
        <v>85.387214660644531</v>
      </c>
      <c r="N58" s="33">
        <v>512.65802001953125</v>
      </c>
      <c r="O58" s="33">
        <v>365.57656860351562</v>
      </c>
      <c r="P58" s="85">
        <v>179.87187194824219</v>
      </c>
      <c r="Q58" s="277">
        <v>0</v>
      </c>
      <c r="R58" s="33">
        <v>38.631877899169922</v>
      </c>
      <c r="S58" s="33">
        <v>2375.193115234375</v>
      </c>
      <c r="T58" s="33">
        <v>391.55490112304687</v>
      </c>
      <c r="U58" s="33">
        <v>3039.090576171875</v>
      </c>
      <c r="V58" s="33">
        <v>338.74948120117187</v>
      </c>
      <c r="W58" s="33">
        <v>39.879005432128906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2001.6863152980804</v>
      </c>
      <c r="G59" s="17">
        <f t="shared" si="4"/>
        <v>1190.9424057006836</v>
      </c>
      <c r="H59" s="267">
        <f t="shared" si="2"/>
        <v>810.74390959739685</v>
      </c>
      <c r="I59" s="277">
        <v>0</v>
      </c>
      <c r="J59" s="33">
        <v>0</v>
      </c>
      <c r="K59" s="33">
        <v>200.56869506835937</v>
      </c>
      <c r="L59" s="33">
        <v>640.7750244140625</v>
      </c>
      <c r="M59" s="33">
        <v>163.62091064453125</v>
      </c>
      <c r="N59" s="33">
        <v>152.21165466308594</v>
      </c>
      <c r="O59" s="33">
        <v>24.310531616210938</v>
      </c>
      <c r="P59" s="85">
        <v>9.4555892944335937</v>
      </c>
      <c r="Q59" s="277">
        <v>0</v>
      </c>
      <c r="R59" s="33">
        <v>3.9185245037078857</v>
      </c>
      <c r="S59" s="33">
        <v>215.88697814941406</v>
      </c>
      <c r="T59" s="33">
        <v>435.7342529296875</v>
      </c>
      <c r="U59" s="33">
        <v>116.29808807373047</v>
      </c>
      <c r="V59" s="33">
        <v>23.622411727905273</v>
      </c>
      <c r="W59" s="33">
        <v>15.28365421295166</v>
      </c>
      <c r="X59" s="280">
        <v>0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3172.3664546012878</v>
      </c>
      <c r="G60" s="17">
        <f t="shared" si="4"/>
        <v>2814.8699703216553</v>
      </c>
      <c r="H60" s="267">
        <f t="shared" si="2"/>
        <v>357.49648427963257</v>
      </c>
      <c r="I60" s="277">
        <v>23.858652114868164</v>
      </c>
      <c r="J60" s="33">
        <v>0</v>
      </c>
      <c r="K60" s="33">
        <v>778.22412109375</v>
      </c>
      <c r="L60" s="33">
        <v>1571.012939453125</v>
      </c>
      <c r="M60" s="33">
        <v>256.59478759765625</v>
      </c>
      <c r="N60" s="33">
        <v>153.56343078613281</v>
      </c>
      <c r="O60" s="33">
        <v>31.616039276123047</v>
      </c>
      <c r="P60" s="85">
        <v>0</v>
      </c>
      <c r="Q60" s="277">
        <v>0</v>
      </c>
      <c r="R60" s="33">
        <v>0</v>
      </c>
      <c r="S60" s="33">
        <v>118.17861938476562</v>
      </c>
      <c r="T60" s="33">
        <v>0</v>
      </c>
      <c r="U60" s="33">
        <v>237.16453552246094</v>
      </c>
      <c r="V60" s="33">
        <v>0</v>
      </c>
      <c r="W60" s="33">
        <v>2.1533293724060059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26554.985336303711</v>
      </c>
      <c r="G61" s="17">
        <f t="shared" si="4"/>
        <v>16388.0068359375</v>
      </c>
      <c r="H61" s="267">
        <f t="shared" si="2"/>
        <v>10166.978500366211</v>
      </c>
      <c r="I61" s="277">
        <v>206.94781494140625</v>
      </c>
      <c r="J61" s="33">
        <v>1309.7978515625</v>
      </c>
      <c r="K61" s="33">
        <v>4803.6826171875</v>
      </c>
      <c r="L61" s="33">
        <v>4025.558349609375</v>
      </c>
      <c r="M61" s="33">
        <v>2306.90185546875</v>
      </c>
      <c r="N61" s="33">
        <v>1963.115966796875</v>
      </c>
      <c r="O61" s="33">
        <v>1105.9295654296875</v>
      </c>
      <c r="P61" s="85">
        <v>666.07281494140625</v>
      </c>
      <c r="Q61" s="277">
        <v>172.53414916992187</v>
      </c>
      <c r="R61" s="33">
        <v>1690.7523193359375</v>
      </c>
      <c r="S61" s="33">
        <v>2014.6697998046875</v>
      </c>
      <c r="T61" s="33">
        <v>3660.84228515625</v>
      </c>
      <c r="U61" s="33">
        <v>1473.369384765625</v>
      </c>
      <c r="V61" s="33">
        <v>754.8023681640625</v>
      </c>
      <c r="W61" s="33">
        <v>259.11618041992187</v>
      </c>
      <c r="X61" s="280">
        <v>140.89201354980469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100250.09625244141</v>
      </c>
      <c r="G62" s="97">
        <f t="shared" si="4"/>
        <v>30654.027709960938</v>
      </c>
      <c r="H62" s="269">
        <f>SUM(Q62:X62)</f>
        <v>69596.068542480469</v>
      </c>
      <c r="I62" s="98">
        <v>397.4256591796875</v>
      </c>
      <c r="J62" s="94">
        <v>0</v>
      </c>
      <c r="K62" s="94">
        <v>10464.734375</v>
      </c>
      <c r="L62" s="94">
        <v>4942.435546875</v>
      </c>
      <c r="M62" s="94">
        <v>3409.98828125</v>
      </c>
      <c r="N62" s="94">
        <v>2255.48486328125</v>
      </c>
      <c r="O62" s="94">
        <v>4795.36767578125</v>
      </c>
      <c r="P62" s="95">
        <v>4388.59130859375</v>
      </c>
      <c r="Q62" s="98">
        <v>403.17889404296875</v>
      </c>
      <c r="R62" s="94">
        <v>3955.123291015625</v>
      </c>
      <c r="S62" s="94">
        <v>25145.15234375</v>
      </c>
      <c r="T62" s="94">
        <v>14062.0703125</v>
      </c>
      <c r="U62" s="94">
        <v>2488.668212890625</v>
      </c>
      <c r="V62" s="94">
        <v>5251.43212890625</v>
      </c>
      <c r="W62" s="94">
        <v>10638.4111328125</v>
      </c>
      <c r="X62" s="95">
        <v>7652.0322265625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62"/>
  <sheetViews>
    <sheetView zoomScale="80" zoomScaleNormal="80" workbookViewId="0">
      <pane xSplit="5" ySplit="8" topLeftCell="F9" activePane="bottomRight" state="frozen"/>
      <selection activeCell="G8" sqref="A1:IV65536"/>
      <selection pane="topRight" activeCell="G8" sqref="A1:IV65536"/>
      <selection pane="bottomLeft" activeCell="G8" sqref="A1:IV65536"/>
      <selection pane="bottomRight" activeCell="J20" sqref="J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4.77734375" style="40" customWidth="1"/>
    <col min="5" max="5" width="34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132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1339180.1310000001</v>
      </c>
      <c r="G6" s="60">
        <f>SUM(I6:P6)</f>
        <v>693958.76299999992</v>
      </c>
      <c r="H6" s="263">
        <f>SUM(Q6:X6)</f>
        <v>645221.36800000013</v>
      </c>
      <c r="I6" s="61">
        <v>63007.273000000001</v>
      </c>
      <c r="J6" s="62">
        <v>133054.777</v>
      </c>
      <c r="K6" s="62">
        <v>188619.03200000001</v>
      </c>
      <c r="L6" s="62">
        <v>186910.405</v>
      </c>
      <c r="M6" s="62">
        <v>61142.73</v>
      </c>
      <c r="N6" s="62">
        <v>38924.345000000001</v>
      </c>
      <c r="O6" s="62">
        <v>16584.467000000001</v>
      </c>
      <c r="P6" s="271">
        <v>5715.7340000000004</v>
      </c>
      <c r="Q6" s="61">
        <v>56749.542000000001</v>
      </c>
      <c r="R6" s="62">
        <v>119249.399</v>
      </c>
      <c r="S6" s="62">
        <v>170571.72899999999</v>
      </c>
      <c r="T6" s="62">
        <v>175253.75200000001</v>
      </c>
      <c r="U6" s="62">
        <v>58928.239000000001</v>
      </c>
      <c r="V6" s="62">
        <v>38972.989000000001</v>
      </c>
      <c r="W6" s="62">
        <v>18513.555</v>
      </c>
      <c r="X6" s="271">
        <v>6982.1629999999996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140480029.93257904</v>
      </c>
      <c r="G9" s="50">
        <f>SUM(I9:P9)</f>
        <v>69123094.16824913</v>
      </c>
      <c r="H9" s="264">
        <f>SUM(Q9:X9)</f>
        <v>71356935.76432991</v>
      </c>
      <c r="I9" s="51">
        <f t="shared" ref="I9:X9" si="0">I10+I24+I54+I62</f>
        <v>6154303.5458984375</v>
      </c>
      <c r="J9" s="52">
        <f t="shared" si="0"/>
        <v>11573266.287635803</v>
      </c>
      <c r="K9" s="52">
        <f t="shared" si="0"/>
        <v>11853067.649181366</v>
      </c>
      <c r="L9" s="52">
        <f t="shared" si="0"/>
        <v>17446019.122375488</v>
      </c>
      <c r="M9" s="52">
        <f t="shared" si="0"/>
        <v>8822838.7593841553</v>
      </c>
      <c r="N9" s="52">
        <f t="shared" si="0"/>
        <v>7575001.0613555908</v>
      </c>
      <c r="O9" s="52">
        <f t="shared" si="0"/>
        <v>4151673.9278097153</v>
      </c>
      <c r="P9" s="274">
        <f t="shared" si="0"/>
        <v>1546923.8146085739</v>
      </c>
      <c r="Q9" s="51">
        <f t="shared" si="0"/>
        <v>4099239.7269515991</v>
      </c>
      <c r="R9" s="52">
        <f t="shared" si="0"/>
        <v>7099616.2390136719</v>
      </c>
      <c r="S9" s="52">
        <f t="shared" si="0"/>
        <v>14602022.631353378</v>
      </c>
      <c r="T9" s="52">
        <f t="shared" si="0"/>
        <v>21791356.486907959</v>
      </c>
      <c r="U9" s="52">
        <f t="shared" si="0"/>
        <v>10469230.418006897</v>
      </c>
      <c r="V9" s="52">
        <f t="shared" si="0"/>
        <v>7308865.1256160736</v>
      </c>
      <c r="W9" s="52">
        <f t="shared" si="0"/>
        <v>4363981.8088436127</v>
      </c>
      <c r="X9" s="274">
        <f t="shared" si="0"/>
        <v>1622623.3276367188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37126855.144750595</v>
      </c>
      <c r="G10" s="54">
        <f>SUM(I10:P10)</f>
        <v>19674231.265054703</v>
      </c>
      <c r="H10" s="265">
        <f>SUM(Q10:X10)</f>
        <v>17452623.879695892</v>
      </c>
      <c r="I10" s="55">
        <f>SUM(I11:I23)</f>
        <v>4619424.895324707</v>
      </c>
      <c r="J10" s="56">
        <f>SUM(J11:J23)</f>
        <v>8398723.1787719727</v>
      </c>
      <c r="K10" s="56">
        <f>SUM(K11:K23)</f>
        <v>2678872.2973632812</v>
      </c>
      <c r="L10" s="56">
        <f t="shared" ref="L10:X10" si="1">SUM(L11:L23)</f>
        <v>2108509.4560546875</v>
      </c>
      <c r="M10" s="56">
        <f t="shared" si="1"/>
        <v>734669.17588806152</v>
      </c>
      <c r="N10" s="56">
        <f t="shared" si="1"/>
        <v>727836.35758972168</v>
      </c>
      <c r="O10" s="56">
        <f t="shared" si="1"/>
        <v>310834.89567470551</v>
      </c>
      <c r="P10" s="275">
        <f t="shared" si="1"/>
        <v>95361.008387565613</v>
      </c>
      <c r="Q10" s="55">
        <f t="shared" si="1"/>
        <v>3362169.3799591064</v>
      </c>
      <c r="R10" s="56">
        <f t="shared" si="1"/>
        <v>3450918.022277832</v>
      </c>
      <c r="S10" s="56">
        <f t="shared" si="1"/>
        <v>4418656.8063354492</v>
      </c>
      <c r="T10" s="56">
        <f t="shared" si="1"/>
        <v>3808796.6080322266</v>
      </c>
      <c r="U10" s="56">
        <f t="shared" si="1"/>
        <v>1014983.707069397</v>
      </c>
      <c r="V10" s="56">
        <f t="shared" si="1"/>
        <v>821160.74139976501</v>
      </c>
      <c r="W10" s="56">
        <f t="shared" si="1"/>
        <v>452323.76510429382</v>
      </c>
      <c r="X10" s="275">
        <f t="shared" si="1"/>
        <v>123614.84951782227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905120.22094726563</v>
      </c>
      <c r="G11" s="19">
        <f>SUM(I11:P11)</f>
        <v>665041.62622070313</v>
      </c>
      <c r="H11" s="266">
        <f t="shared" ref="H11:H61" si="2">SUM(Q11:X11)</f>
        <v>240078.5947265625</v>
      </c>
      <c r="I11" s="18">
        <v>2318.232666015625</v>
      </c>
      <c r="J11" s="31">
        <v>12440.111328125</v>
      </c>
      <c r="K11" s="31">
        <v>114790.921875</v>
      </c>
      <c r="L11" s="31">
        <v>251261.96875</v>
      </c>
      <c r="M11" s="31">
        <v>133335.53125</v>
      </c>
      <c r="N11" s="31">
        <v>115721.453125</v>
      </c>
      <c r="O11" s="31">
        <v>29334.724609375</v>
      </c>
      <c r="P11" s="85">
        <v>5838.6826171875</v>
      </c>
      <c r="Q11" s="32">
        <v>1863.95556640625</v>
      </c>
      <c r="R11" s="31">
        <v>7398.26416015625</v>
      </c>
      <c r="S11" s="31">
        <v>56864.359375</v>
      </c>
      <c r="T11" s="31">
        <v>93727.765625</v>
      </c>
      <c r="U11" s="31">
        <v>34933.6640625</v>
      </c>
      <c r="V11" s="31">
        <v>29508.884765625</v>
      </c>
      <c r="W11" s="31">
        <v>13537.03125</v>
      </c>
      <c r="X11" s="85">
        <v>2244.669921875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354727.20771789551</v>
      </c>
      <c r="G12" s="19">
        <f t="shared" ref="G12:G62" si="4">SUM(I12:P12)</f>
        <v>207438.02722167969</v>
      </c>
      <c r="H12" s="266">
        <f t="shared" si="2"/>
        <v>147289.18049621582</v>
      </c>
      <c r="I12" s="18">
        <v>91.59527587890625</v>
      </c>
      <c r="J12" s="31">
        <v>358.38433837890625</v>
      </c>
      <c r="K12" s="31">
        <v>54901.4921875</v>
      </c>
      <c r="L12" s="31">
        <v>133622.453125</v>
      </c>
      <c r="M12" s="31">
        <v>8665.673828125</v>
      </c>
      <c r="N12" s="31">
        <v>5991.15234375</v>
      </c>
      <c r="O12" s="31">
        <v>3807.276123046875</v>
      </c>
      <c r="P12" s="85">
        <v>0</v>
      </c>
      <c r="Q12" s="32">
        <v>56.976150512695312</v>
      </c>
      <c r="R12" s="31">
        <v>432.85357666015625</v>
      </c>
      <c r="S12" s="31">
        <v>28243.83203125</v>
      </c>
      <c r="T12" s="31">
        <v>95474.84375</v>
      </c>
      <c r="U12" s="31">
        <v>9650.6240234375</v>
      </c>
      <c r="V12" s="31">
        <v>8957.2626953125</v>
      </c>
      <c r="W12" s="31">
        <v>3773.20703125</v>
      </c>
      <c r="X12" s="85">
        <v>699.58123779296875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2479775.7578125</v>
      </c>
      <c r="G13" s="19">
        <f t="shared" si="4"/>
        <v>1270646.7265625</v>
      </c>
      <c r="H13" s="266">
        <f t="shared" si="2"/>
        <v>1209129.03125</v>
      </c>
      <c r="I13" s="18">
        <v>137373.03125</v>
      </c>
      <c r="J13" s="31">
        <v>148899</v>
      </c>
      <c r="K13" s="31">
        <v>332241.40625</v>
      </c>
      <c r="L13" s="31">
        <v>288122.5625</v>
      </c>
      <c r="M13" s="31">
        <v>126902.6875</v>
      </c>
      <c r="N13" s="31">
        <v>127390.3515625</v>
      </c>
      <c r="O13" s="31">
        <v>82546.59375</v>
      </c>
      <c r="P13" s="85">
        <v>27171.09375</v>
      </c>
      <c r="Q13" s="32">
        <v>99075.359375</v>
      </c>
      <c r="R13" s="31">
        <v>122016.3046875</v>
      </c>
      <c r="S13" s="31">
        <v>257649.71875</v>
      </c>
      <c r="T13" s="31">
        <v>300953.71875</v>
      </c>
      <c r="U13" s="31">
        <v>145982.140625</v>
      </c>
      <c r="V13" s="31">
        <v>149296.890625</v>
      </c>
      <c r="W13" s="31">
        <v>101938.484375</v>
      </c>
      <c r="X13" s="85">
        <v>32216.4140625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17515.275197982788</v>
      </c>
      <c r="G14" s="19">
        <f t="shared" si="4"/>
        <v>9543.2595615386963</v>
      </c>
      <c r="H14" s="266">
        <f t="shared" si="2"/>
        <v>7972.0156364440918</v>
      </c>
      <c r="I14" s="18">
        <v>4325.595703125</v>
      </c>
      <c r="J14" s="31">
        <v>3196.91650390625</v>
      </c>
      <c r="K14" s="31">
        <v>1164.02783203125</v>
      </c>
      <c r="L14" s="31">
        <v>652.4873046875</v>
      </c>
      <c r="M14" s="31">
        <v>143.09922790527344</v>
      </c>
      <c r="N14" s="31">
        <v>45.750167846679688</v>
      </c>
      <c r="O14" s="31">
        <v>10.755537986755371</v>
      </c>
      <c r="P14" s="85">
        <v>4.627284049987793</v>
      </c>
      <c r="Q14" s="32">
        <v>5058.50244140625</v>
      </c>
      <c r="R14" s="31">
        <v>1659.411376953125</v>
      </c>
      <c r="S14" s="31">
        <v>686.58758544921875</v>
      </c>
      <c r="T14" s="31">
        <v>437.5543212890625</v>
      </c>
      <c r="U14" s="31">
        <v>79.554237365722656</v>
      </c>
      <c r="V14" s="31">
        <v>29.622747421264648</v>
      </c>
      <c r="W14" s="31">
        <v>20.782926559448242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583407.39001464844</v>
      </c>
      <c r="G15" s="17">
        <f t="shared" si="4"/>
        <v>285346.95056152344</v>
      </c>
      <c r="H15" s="267">
        <f t="shared" si="2"/>
        <v>298060.439453125</v>
      </c>
      <c r="I15" s="18">
        <v>14033.3798828125</v>
      </c>
      <c r="J15" s="31">
        <v>51099.63671875</v>
      </c>
      <c r="K15" s="31">
        <v>79557.828125</v>
      </c>
      <c r="L15" s="31">
        <v>99893.625</v>
      </c>
      <c r="M15" s="31">
        <v>24440.515625</v>
      </c>
      <c r="N15" s="31">
        <v>11855.4765625</v>
      </c>
      <c r="O15" s="31">
        <v>3385.379150390625</v>
      </c>
      <c r="P15" s="85">
        <v>1081.1094970703125</v>
      </c>
      <c r="Q15" s="32">
        <v>10795.083984375</v>
      </c>
      <c r="R15" s="31">
        <v>48582.3671875</v>
      </c>
      <c r="S15" s="31">
        <v>91943.84375</v>
      </c>
      <c r="T15" s="31">
        <v>96775.5078125</v>
      </c>
      <c r="U15" s="31">
        <v>35068.546875</v>
      </c>
      <c r="V15" s="31">
        <v>11254.408203125</v>
      </c>
      <c r="W15" s="31">
        <v>3291.22119140625</v>
      </c>
      <c r="X15" s="85">
        <v>349.46044921875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155149.08901977539</v>
      </c>
      <c r="G16" s="17">
        <f t="shared" si="4"/>
        <v>87670.645263671875</v>
      </c>
      <c r="H16" s="267">
        <f t="shared" si="2"/>
        <v>67478.443756103516</v>
      </c>
      <c r="I16" s="18">
        <v>17380.2578125</v>
      </c>
      <c r="J16" s="31">
        <v>5660.1962890625</v>
      </c>
      <c r="K16" s="31">
        <v>24881.33984375</v>
      </c>
      <c r="L16" s="31">
        <v>25036.78125</v>
      </c>
      <c r="M16" s="31">
        <v>7812.08642578125</v>
      </c>
      <c r="N16" s="31">
        <v>4266.6171875</v>
      </c>
      <c r="O16" s="31">
        <v>2096.576171875</v>
      </c>
      <c r="P16" s="85">
        <v>536.790283203125</v>
      </c>
      <c r="Q16" s="32">
        <v>16771.6171875</v>
      </c>
      <c r="R16" s="31">
        <v>4750.6865234375</v>
      </c>
      <c r="S16" s="31">
        <v>20770.24609375</v>
      </c>
      <c r="T16" s="31">
        <v>14109.8583984375</v>
      </c>
      <c r="U16" s="31">
        <v>5481.63427734375</v>
      </c>
      <c r="V16" s="31">
        <v>3447.73876953125</v>
      </c>
      <c r="W16" s="31">
        <v>1685.510498046875</v>
      </c>
      <c r="X16" s="85">
        <v>461.15200805664062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753147.40515136719</v>
      </c>
      <c r="G17" s="17">
        <f t="shared" si="4"/>
        <v>393732.96240234375</v>
      </c>
      <c r="H17" s="267">
        <f t="shared" si="2"/>
        <v>359414.44274902344</v>
      </c>
      <c r="I17" s="18">
        <v>11879.005859375</v>
      </c>
      <c r="J17" s="31">
        <v>32165.21484375</v>
      </c>
      <c r="K17" s="31">
        <v>147844.890625</v>
      </c>
      <c r="L17" s="31">
        <v>125352.8671875</v>
      </c>
      <c r="M17" s="31">
        <v>42865.6875</v>
      </c>
      <c r="N17" s="31">
        <v>24352.4921875</v>
      </c>
      <c r="O17" s="31">
        <v>7985.375</v>
      </c>
      <c r="P17" s="85">
        <v>1287.42919921875</v>
      </c>
      <c r="Q17" s="32">
        <v>6840.50244140625</v>
      </c>
      <c r="R17" s="31">
        <v>25867.314453125</v>
      </c>
      <c r="S17" s="31">
        <v>127246.5078125</v>
      </c>
      <c r="T17" s="31">
        <v>128338.5390625</v>
      </c>
      <c r="U17" s="31">
        <v>40873.94140625</v>
      </c>
      <c r="V17" s="31">
        <v>21353.58984375</v>
      </c>
      <c r="W17" s="31">
        <v>7946.52490234375</v>
      </c>
      <c r="X17" s="85">
        <v>947.5228271484375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1640080.3877563477</v>
      </c>
      <c r="G18" s="17">
        <f>SUM(I18:P18)</f>
        <v>908649.14831542969</v>
      </c>
      <c r="H18" s="267">
        <f t="shared" si="2"/>
        <v>731431.23944091797</v>
      </c>
      <c r="I18" s="18">
        <v>181710.828125</v>
      </c>
      <c r="J18" s="31">
        <v>319225.46875</v>
      </c>
      <c r="K18" s="31">
        <v>201673.171875</v>
      </c>
      <c r="L18" s="31">
        <v>136841.90625</v>
      </c>
      <c r="M18" s="31">
        <v>42843.03515625</v>
      </c>
      <c r="N18" s="31">
        <v>18995.478515625</v>
      </c>
      <c r="O18" s="31">
        <v>5971.74658203125</v>
      </c>
      <c r="P18" s="85">
        <v>1387.5130615234375</v>
      </c>
      <c r="Q18" s="32">
        <v>127185.9375</v>
      </c>
      <c r="R18" s="31">
        <v>258214.609375</v>
      </c>
      <c r="S18" s="31">
        <v>166789.21875</v>
      </c>
      <c r="T18" s="31">
        <v>123015.0859375</v>
      </c>
      <c r="U18" s="31">
        <v>36840.625</v>
      </c>
      <c r="V18" s="31">
        <v>13970.90625</v>
      </c>
      <c r="W18" s="31">
        <v>4452.5849609375</v>
      </c>
      <c r="X18" s="85">
        <v>962.27166748046875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2751702.1220703125</v>
      </c>
      <c r="G19" s="17">
        <f t="shared" si="4"/>
        <v>1381815.0966796875</v>
      </c>
      <c r="H19" s="267">
        <f t="shared" si="2"/>
        <v>1369887.025390625</v>
      </c>
      <c r="I19" s="18">
        <v>123753.375</v>
      </c>
      <c r="J19" s="31">
        <v>367656.875</v>
      </c>
      <c r="K19" s="31">
        <v>263469.1875</v>
      </c>
      <c r="L19" s="31">
        <v>374380.6875</v>
      </c>
      <c r="M19" s="31">
        <v>118881.59375</v>
      </c>
      <c r="N19" s="31">
        <v>90955.421875</v>
      </c>
      <c r="O19" s="31">
        <v>34334.75390625</v>
      </c>
      <c r="P19" s="85">
        <v>8383.2021484375</v>
      </c>
      <c r="Q19" s="32">
        <v>79614.546875</v>
      </c>
      <c r="R19" s="31">
        <v>527545.1875</v>
      </c>
      <c r="S19" s="31">
        <v>215772.1875</v>
      </c>
      <c r="T19" s="31">
        <v>266550.21875</v>
      </c>
      <c r="U19" s="31">
        <v>130403.546875</v>
      </c>
      <c r="V19" s="31">
        <v>90227.9140625</v>
      </c>
      <c r="W19" s="31">
        <v>43219.44140625</v>
      </c>
      <c r="X19" s="85">
        <v>16553.982421875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119613.8515625</v>
      </c>
      <c r="G20" s="17">
        <f t="shared" si="4"/>
        <v>0</v>
      </c>
      <c r="H20" s="267">
        <f t="shared" si="2"/>
        <v>119613.8515625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85454.9296875</v>
      </c>
      <c r="T20" s="31">
        <v>34158.921875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580700.5625</v>
      </c>
      <c r="G21" s="17">
        <f t="shared" si="4"/>
        <v>328875.65625</v>
      </c>
      <c r="H21" s="267">
        <f t="shared" si="2"/>
        <v>251824.90625</v>
      </c>
      <c r="I21" s="18">
        <v>328875.65625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251824.90625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25323459.078125</v>
      </c>
      <c r="G22" s="17">
        <f t="shared" si="4"/>
        <v>13440382.42578125</v>
      </c>
      <c r="H22" s="267">
        <f t="shared" si="2"/>
        <v>11883076.65234375</v>
      </c>
      <c r="I22" s="18">
        <v>3739967.5</v>
      </c>
      <c r="J22" s="31">
        <v>7340327</v>
      </c>
      <c r="K22" s="31">
        <v>1318113.125</v>
      </c>
      <c r="L22" s="31">
        <v>554394.4375</v>
      </c>
      <c r="M22" s="31">
        <v>157019.609375</v>
      </c>
      <c r="N22" s="31">
        <v>227373.375</v>
      </c>
      <c r="O22" s="31">
        <v>75879.6171875</v>
      </c>
      <c r="P22" s="85">
        <v>27307.76171875</v>
      </c>
      <c r="Q22" s="32">
        <v>2718142.5</v>
      </c>
      <c r="R22" s="31">
        <v>2351956.75</v>
      </c>
      <c r="S22" s="31">
        <v>3211635.25</v>
      </c>
      <c r="T22" s="31">
        <v>2492432</v>
      </c>
      <c r="U22" s="31">
        <v>495559.375</v>
      </c>
      <c r="V22" s="31">
        <v>379451.125</v>
      </c>
      <c r="W22" s="31">
        <v>192843.625</v>
      </c>
      <c r="X22" s="85">
        <v>41056.02734375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1462456.796875</v>
      </c>
      <c r="G23" s="17">
        <f>SUM(I23:P23)</f>
        <v>695088.740234375</v>
      </c>
      <c r="H23" s="267">
        <f t="shared" si="2"/>
        <v>767368.056640625</v>
      </c>
      <c r="I23" s="18">
        <v>57716.4375</v>
      </c>
      <c r="J23" s="31">
        <v>117694.375</v>
      </c>
      <c r="K23" s="31">
        <v>140234.90625</v>
      </c>
      <c r="L23" s="31">
        <v>118949.6796875</v>
      </c>
      <c r="M23" s="31">
        <v>71759.65625</v>
      </c>
      <c r="N23" s="31">
        <v>100888.7890625</v>
      </c>
      <c r="O23" s="31">
        <v>65482.09765625</v>
      </c>
      <c r="P23" s="85">
        <v>22362.798828125</v>
      </c>
      <c r="Q23" s="32">
        <v>44939.4921875</v>
      </c>
      <c r="R23" s="31">
        <v>102494.2734375</v>
      </c>
      <c r="S23" s="31">
        <v>155600.125</v>
      </c>
      <c r="T23" s="31">
        <v>162822.59375</v>
      </c>
      <c r="U23" s="31">
        <v>80110.0546875</v>
      </c>
      <c r="V23" s="31">
        <v>113662.3984375</v>
      </c>
      <c r="W23" s="31">
        <v>79615.3515625</v>
      </c>
      <c r="X23" s="85">
        <v>28123.767578125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85542132.783784866</v>
      </c>
      <c r="G24" s="54">
        <f>SUM(I24:P24)</f>
        <v>40643742.045162201</v>
      </c>
      <c r="H24" s="265">
        <f>SUM(Q24:X24)</f>
        <v>44898390.738622665</v>
      </c>
      <c r="I24" s="55">
        <f>SUM(I25:I53)</f>
        <v>1397945.8728942871</v>
      </c>
      <c r="J24" s="56">
        <f t="shared" ref="J24:X24" si="5">SUM(J25:J53)</f>
        <v>2384899.6745376587</v>
      </c>
      <c r="K24" s="56">
        <f t="shared" si="5"/>
        <v>7652645.809337616</v>
      </c>
      <c r="L24" s="56">
        <f t="shared" si="5"/>
        <v>13275462.653137207</v>
      </c>
      <c r="M24" s="56">
        <f t="shared" si="5"/>
        <v>6975722.4780273438</v>
      </c>
      <c r="N24" s="56">
        <f t="shared" si="5"/>
        <v>5667836.5421447754</v>
      </c>
      <c r="O24" s="56">
        <f t="shared" si="5"/>
        <v>2490109.8965148926</v>
      </c>
      <c r="P24" s="275">
        <f t="shared" si="5"/>
        <v>799119.11856842041</v>
      </c>
      <c r="Q24" s="55">
        <f t="shared" si="5"/>
        <v>594683.34447479248</v>
      </c>
      <c r="R24" s="56">
        <f t="shared" si="5"/>
        <v>2940128.2942504883</v>
      </c>
      <c r="S24" s="56">
        <f>SUM(S25:S53)</f>
        <v>8794918.390203476</v>
      </c>
      <c r="T24" s="56">
        <f t="shared" si="5"/>
        <v>16324072.652801514</v>
      </c>
      <c r="U24" s="56">
        <f t="shared" si="5"/>
        <v>8585900.7099609375</v>
      </c>
      <c r="V24" s="56">
        <f t="shared" si="5"/>
        <v>5013157.9133911133</v>
      </c>
      <c r="W24" s="56">
        <f t="shared" si="5"/>
        <v>2075085.1178970337</v>
      </c>
      <c r="X24" s="275">
        <f t="shared" si="5"/>
        <v>570444.31564331055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70693.096046447754</v>
      </c>
      <c r="G26" s="17">
        <f>SUM(I26:P26)</f>
        <v>41315.932350158691</v>
      </c>
      <c r="H26" s="267">
        <f t="shared" si="2"/>
        <v>29377.163696289063</v>
      </c>
      <c r="I26" s="32">
        <v>0</v>
      </c>
      <c r="J26" s="31">
        <v>90.916481018066406</v>
      </c>
      <c r="K26" s="31">
        <v>1464.6396484375</v>
      </c>
      <c r="L26" s="31">
        <v>9697.48046875</v>
      </c>
      <c r="M26" s="31">
        <v>10429.4521484375</v>
      </c>
      <c r="N26" s="31">
        <v>11469.1171875</v>
      </c>
      <c r="O26" s="31">
        <v>6467.5390625</v>
      </c>
      <c r="P26" s="85">
        <v>1696.787353515625</v>
      </c>
      <c r="Q26" s="32">
        <v>0</v>
      </c>
      <c r="R26" s="31">
        <v>83.15130615234375</v>
      </c>
      <c r="S26" s="31">
        <v>1204.2701416015625</v>
      </c>
      <c r="T26" s="31">
        <v>6640.98193359375</v>
      </c>
      <c r="U26" s="31">
        <v>8014.4599609375</v>
      </c>
      <c r="V26" s="31">
        <v>7829.4814453125</v>
      </c>
      <c r="W26" s="31">
        <v>4601.60888671875</v>
      </c>
      <c r="X26" s="85">
        <v>1003.2100219726562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6707.0450954437256</v>
      </c>
      <c r="G27" s="17">
        <f t="shared" ref="G27:G43" si="6">SUM(I27:P27)</f>
        <v>4834.6774291992187</v>
      </c>
      <c r="H27" s="267">
        <f t="shared" si="2"/>
        <v>1872.3676662445068</v>
      </c>
      <c r="I27" s="32">
        <v>0</v>
      </c>
      <c r="J27" s="31">
        <v>0</v>
      </c>
      <c r="K27" s="31">
        <v>278.34765625</v>
      </c>
      <c r="L27" s="31">
        <v>789.627685546875</v>
      </c>
      <c r="M27" s="31">
        <v>1442.66943359375</v>
      </c>
      <c r="N27" s="31">
        <v>1251.8623046875</v>
      </c>
      <c r="O27" s="31">
        <v>780.5299072265625</v>
      </c>
      <c r="P27" s="85">
        <v>291.64044189453125</v>
      </c>
      <c r="Q27" s="32">
        <v>0</v>
      </c>
      <c r="R27" s="31">
        <v>0</v>
      </c>
      <c r="S27" s="31">
        <v>20.232976913452148</v>
      </c>
      <c r="T27" s="31">
        <v>381.84017944335937</v>
      </c>
      <c r="U27" s="31">
        <v>437.75390625</v>
      </c>
      <c r="V27" s="31">
        <v>567.32568359375</v>
      </c>
      <c r="W27" s="31">
        <v>361.84039306640625</v>
      </c>
      <c r="X27" s="85">
        <v>103.37452697753906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20359.751266479492</v>
      </c>
      <c r="G28" s="17">
        <f t="shared" si="6"/>
        <v>6451.0192108154297</v>
      </c>
      <c r="H28" s="267">
        <f t="shared" si="2"/>
        <v>13908.732055664062</v>
      </c>
      <c r="I28" s="32">
        <v>0</v>
      </c>
      <c r="J28" s="31">
        <v>0</v>
      </c>
      <c r="K28" s="31">
        <v>544.14801025390625</v>
      </c>
      <c r="L28" s="31">
        <v>1381.154541015625</v>
      </c>
      <c r="M28" s="31">
        <v>1526.323486328125</v>
      </c>
      <c r="N28" s="31">
        <v>1784.5894775390625</v>
      </c>
      <c r="O28" s="31">
        <v>990.74066162109375</v>
      </c>
      <c r="P28" s="85">
        <v>224.06303405761719</v>
      </c>
      <c r="Q28" s="32">
        <v>0</v>
      </c>
      <c r="R28" s="31">
        <v>0</v>
      </c>
      <c r="S28" s="31">
        <v>912.19171142578125</v>
      </c>
      <c r="T28" s="31">
        <v>3064.89501953125</v>
      </c>
      <c r="U28" s="31">
        <v>3269.15966796875</v>
      </c>
      <c r="V28" s="31">
        <v>3643.265869140625</v>
      </c>
      <c r="W28" s="31">
        <v>2354.16162109375</v>
      </c>
      <c r="X28" s="85">
        <v>665.05816650390625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6897.601261138916</v>
      </c>
      <c r="G29" s="17">
        <f t="shared" si="6"/>
        <v>4523.2747764587402</v>
      </c>
      <c r="H29" s="267">
        <f t="shared" si="2"/>
        <v>2374.3264846801758</v>
      </c>
      <c r="I29" s="32">
        <v>0</v>
      </c>
      <c r="J29" s="31">
        <v>0</v>
      </c>
      <c r="K29" s="31">
        <v>58.948925018310547</v>
      </c>
      <c r="L29" s="31">
        <v>895.68841552734375</v>
      </c>
      <c r="M29" s="31">
        <v>1340.6683349609375</v>
      </c>
      <c r="N29" s="31">
        <v>1246.930908203125</v>
      </c>
      <c r="O29" s="31">
        <v>832.1407470703125</v>
      </c>
      <c r="P29" s="85">
        <v>148.89744567871094</v>
      </c>
      <c r="Q29" s="32">
        <v>0</v>
      </c>
      <c r="R29" s="31">
        <v>0</v>
      </c>
      <c r="S29" s="31">
        <v>59.63592529296875</v>
      </c>
      <c r="T29" s="31">
        <v>545.3323974609375</v>
      </c>
      <c r="U29" s="31">
        <v>661.38427734375</v>
      </c>
      <c r="V29" s="31">
        <v>673.9344482421875</v>
      </c>
      <c r="W29" s="31">
        <v>356.34677124023437</v>
      </c>
      <c r="X29" s="85">
        <v>77.692665100097656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18552.165374755859</v>
      </c>
      <c r="G30" s="17">
        <f t="shared" si="6"/>
        <v>9543.0963439941406</v>
      </c>
      <c r="H30" s="267">
        <f t="shared" si="2"/>
        <v>9009.0690307617187</v>
      </c>
      <c r="I30" s="32">
        <v>0</v>
      </c>
      <c r="J30" s="31">
        <v>0</v>
      </c>
      <c r="K30" s="31">
        <v>505.880859375</v>
      </c>
      <c r="L30" s="31">
        <v>1737.6343994140625</v>
      </c>
      <c r="M30" s="31">
        <v>2190.8720703125</v>
      </c>
      <c r="N30" s="31">
        <v>3129.343994140625</v>
      </c>
      <c r="O30" s="31">
        <v>1570.6947021484375</v>
      </c>
      <c r="P30" s="85">
        <v>408.67031860351562</v>
      </c>
      <c r="Q30" s="32">
        <v>0</v>
      </c>
      <c r="R30" s="31">
        <v>0</v>
      </c>
      <c r="S30" s="31">
        <v>206.794677734375</v>
      </c>
      <c r="T30" s="31">
        <v>1937.869140625</v>
      </c>
      <c r="U30" s="31">
        <v>2748.275390625</v>
      </c>
      <c r="V30" s="31">
        <v>2263.8359375</v>
      </c>
      <c r="W30" s="31">
        <v>1449.921142578125</v>
      </c>
      <c r="X30" s="85">
        <v>402.37274169921875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21441.983428955078</v>
      </c>
      <c r="G31" s="17">
        <f t="shared" si="6"/>
        <v>5157.9264831542969</v>
      </c>
      <c r="H31" s="267">
        <f t="shared" si="2"/>
        <v>16284.056945800781</v>
      </c>
      <c r="I31" s="32">
        <v>0</v>
      </c>
      <c r="J31" s="31">
        <v>0</v>
      </c>
      <c r="K31" s="31">
        <v>0</v>
      </c>
      <c r="L31" s="31">
        <v>2389.766845703125</v>
      </c>
      <c r="M31" s="31">
        <v>2058.614990234375</v>
      </c>
      <c r="N31" s="31">
        <v>427.04580688476562</v>
      </c>
      <c r="O31" s="31">
        <v>282.49884033203125</v>
      </c>
      <c r="P31" s="85">
        <v>0</v>
      </c>
      <c r="Q31" s="32">
        <v>0</v>
      </c>
      <c r="R31" s="31">
        <v>0</v>
      </c>
      <c r="S31" s="31">
        <v>1005.043701171875</v>
      </c>
      <c r="T31" s="31">
        <v>4983.49755859375</v>
      </c>
      <c r="U31" s="31">
        <v>5689.81396484375</v>
      </c>
      <c r="V31" s="31">
        <v>2980.9609375</v>
      </c>
      <c r="W31" s="31">
        <v>1129.0721435546875</v>
      </c>
      <c r="X31" s="85">
        <v>495.66864013671875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15420.720489501953</v>
      </c>
      <c r="G32" s="17">
        <f t="shared" si="6"/>
        <v>0</v>
      </c>
      <c r="H32" s="267">
        <f t="shared" si="2"/>
        <v>15420.720489501953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1396.598388671875</v>
      </c>
      <c r="T32" s="31">
        <v>6802.29345703125</v>
      </c>
      <c r="U32" s="31">
        <v>3263.9970703125</v>
      </c>
      <c r="V32" s="31">
        <v>2486.4619140625</v>
      </c>
      <c r="W32" s="31">
        <v>1218.87451171875</v>
      </c>
      <c r="X32" s="85">
        <v>252.49514770507812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20453.226188659668</v>
      </c>
      <c r="G33" s="17">
        <f t="shared" si="6"/>
        <v>10270.840637207031</v>
      </c>
      <c r="H33" s="267">
        <f>SUM(Q33:X33)</f>
        <v>10182.385551452637</v>
      </c>
      <c r="I33" s="32">
        <v>170.83590698242187</v>
      </c>
      <c r="J33" s="31">
        <v>1039.576416015625</v>
      </c>
      <c r="K33" s="31">
        <v>951.896484375</v>
      </c>
      <c r="L33" s="31">
        <v>2290.652587890625</v>
      </c>
      <c r="M33" s="31">
        <v>2765.130126953125</v>
      </c>
      <c r="N33" s="31">
        <v>1850.6722412109375</v>
      </c>
      <c r="O33" s="31">
        <v>895.611083984375</v>
      </c>
      <c r="P33" s="85">
        <v>306.46578979492187</v>
      </c>
      <c r="Q33" s="32">
        <v>80.067222595214844</v>
      </c>
      <c r="R33" s="31">
        <v>533.4820556640625</v>
      </c>
      <c r="S33" s="31">
        <v>854.4830322265625</v>
      </c>
      <c r="T33" s="31">
        <v>3694.076904296875</v>
      </c>
      <c r="U33" s="31">
        <v>2090.109619140625</v>
      </c>
      <c r="V33" s="31">
        <v>1855.1895751953125</v>
      </c>
      <c r="W33" s="31">
        <v>932.99658203125</v>
      </c>
      <c r="X33" s="85">
        <v>141.98056030273438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82491.965576171875</v>
      </c>
      <c r="G34" s="17">
        <f t="shared" si="6"/>
        <v>41863.433715820313</v>
      </c>
      <c r="H34" s="267">
        <f t="shared" si="2"/>
        <v>40628.531860351563</v>
      </c>
      <c r="I34" s="32">
        <v>2235.466552734375</v>
      </c>
      <c r="J34" s="31">
        <v>1600.150634765625</v>
      </c>
      <c r="K34" s="31">
        <v>3115.265625</v>
      </c>
      <c r="L34" s="31">
        <v>9307.6962890625</v>
      </c>
      <c r="M34" s="31">
        <v>9251.7890625</v>
      </c>
      <c r="N34" s="31">
        <v>9575.982421875</v>
      </c>
      <c r="O34" s="31">
        <v>5809.94921875</v>
      </c>
      <c r="P34" s="85">
        <v>967.1339111328125</v>
      </c>
      <c r="Q34" s="32">
        <v>1217.7310791015625</v>
      </c>
      <c r="R34" s="31">
        <v>1326.626708984375</v>
      </c>
      <c r="S34" s="31">
        <v>3718.9072265625</v>
      </c>
      <c r="T34" s="31">
        <v>11405.6396484375</v>
      </c>
      <c r="U34" s="31">
        <v>8374.9609375</v>
      </c>
      <c r="V34" s="31">
        <v>8348.302734375</v>
      </c>
      <c r="W34" s="31">
        <v>4351.18212890625</v>
      </c>
      <c r="X34" s="85">
        <v>1885.181396484375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5240410.13671875</v>
      </c>
      <c r="G35" s="17">
        <f t="shared" si="6"/>
        <v>2530680.453125</v>
      </c>
      <c r="H35" s="267">
        <f t="shared" si="2"/>
        <v>2709729.68359375</v>
      </c>
      <c r="I35" s="32">
        <v>106446.3125</v>
      </c>
      <c r="J35" s="31">
        <v>422160.6875</v>
      </c>
      <c r="K35" s="31">
        <v>311939.9375</v>
      </c>
      <c r="L35" s="31">
        <v>635938.8125</v>
      </c>
      <c r="M35" s="31">
        <v>456167.1875</v>
      </c>
      <c r="N35" s="31">
        <v>401748.71875</v>
      </c>
      <c r="O35" s="31">
        <v>160480.6875</v>
      </c>
      <c r="P35" s="85">
        <v>35798.109375</v>
      </c>
      <c r="Q35" s="32">
        <v>80730.0625</v>
      </c>
      <c r="R35" s="31">
        <v>344554.03125</v>
      </c>
      <c r="S35" s="31">
        <v>539105.1875</v>
      </c>
      <c r="T35" s="31">
        <v>816994.6875</v>
      </c>
      <c r="U35" s="31">
        <v>434444.3125</v>
      </c>
      <c r="V35" s="31">
        <v>336413.4375</v>
      </c>
      <c r="W35" s="31">
        <v>129481.4453125</v>
      </c>
      <c r="X35" s="85">
        <v>28006.51953125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1256107.0871582031</v>
      </c>
      <c r="G37" s="17">
        <f t="shared" si="6"/>
        <v>680220.54272460937</v>
      </c>
      <c r="H37" s="267">
        <f t="shared" si="2"/>
        <v>575886.54443359375</v>
      </c>
      <c r="I37" s="32">
        <v>72397.3671875</v>
      </c>
      <c r="J37" s="31">
        <v>118905.8203125</v>
      </c>
      <c r="K37" s="31">
        <v>186753.015625</v>
      </c>
      <c r="L37" s="31">
        <v>179192.203125</v>
      </c>
      <c r="M37" s="31">
        <v>71279.3828125</v>
      </c>
      <c r="N37" s="31">
        <v>31957.765625</v>
      </c>
      <c r="O37" s="31">
        <v>17538.453125</v>
      </c>
      <c r="P37" s="85">
        <v>2196.534912109375</v>
      </c>
      <c r="Q37" s="32">
        <v>40116.77734375</v>
      </c>
      <c r="R37" s="31">
        <v>103320.1953125</v>
      </c>
      <c r="S37" s="31">
        <v>177366.328125</v>
      </c>
      <c r="T37" s="31">
        <v>174181.75</v>
      </c>
      <c r="U37" s="31">
        <v>42161.5859375</v>
      </c>
      <c r="V37" s="31">
        <v>21878.181640625</v>
      </c>
      <c r="W37" s="31">
        <v>14403.67578125</v>
      </c>
      <c r="X37" s="85">
        <v>2458.05029296875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24627667.051757812</v>
      </c>
      <c r="G38" s="17">
        <f t="shared" si="6"/>
        <v>11219780.8125</v>
      </c>
      <c r="H38" s="267">
        <f t="shared" si="2"/>
        <v>13407886.239257812</v>
      </c>
      <c r="I38" s="32">
        <v>786676.0625</v>
      </c>
      <c r="J38" s="31">
        <v>1251281.625</v>
      </c>
      <c r="K38" s="31">
        <v>2789125.25</v>
      </c>
      <c r="L38" s="31">
        <v>4125391</v>
      </c>
      <c r="M38" s="31">
        <v>1294869</v>
      </c>
      <c r="N38" s="31">
        <v>836513.25</v>
      </c>
      <c r="O38" s="31">
        <v>114170.9609375</v>
      </c>
      <c r="P38" s="85">
        <v>21753.6640625</v>
      </c>
      <c r="Q38" s="32">
        <v>226322.453125</v>
      </c>
      <c r="R38" s="31">
        <v>1275829.75</v>
      </c>
      <c r="S38" s="31">
        <v>3099629.5</v>
      </c>
      <c r="T38" s="31">
        <v>5714192</v>
      </c>
      <c r="U38" s="31">
        <v>1947808.375</v>
      </c>
      <c r="V38" s="31">
        <v>994120.4375</v>
      </c>
      <c r="W38" s="31">
        <v>137843.140625</v>
      </c>
      <c r="X38" s="85">
        <v>12140.5830078125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21717682.6328125</v>
      </c>
      <c r="G39" s="17">
        <f t="shared" si="6"/>
        <v>9924763.625</v>
      </c>
      <c r="H39" s="267">
        <f t="shared" si="2"/>
        <v>11792919.0078125</v>
      </c>
      <c r="I39" s="32">
        <v>168630.5</v>
      </c>
      <c r="J39" s="31">
        <v>0</v>
      </c>
      <c r="K39" s="31">
        <v>1932149.375</v>
      </c>
      <c r="L39" s="31">
        <v>2725846.25</v>
      </c>
      <c r="M39" s="31">
        <v>2063499.875</v>
      </c>
      <c r="N39" s="31">
        <v>1591684.5</v>
      </c>
      <c r="O39" s="31">
        <v>967264.4375</v>
      </c>
      <c r="P39" s="85">
        <v>475688.6875</v>
      </c>
      <c r="Q39" s="32">
        <v>103847.5703125</v>
      </c>
      <c r="R39" s="31">
        <v>669729.9375</v>
      </c>
      <c r="S39" s="31">
        <v>1984873.25</v>
      </c>
      <c r="T39" s="31">
        <v>3733180</v>
      </c>
      <c r="U39" s="31">
        <v>2701575</v>
      </c>
      <c r="V39" s="31">
        <v>1524227.125</v>
      </c>
      <c r="W39" s="31">
        <v>792168.5</v>
      </c>
      <c r="X39" s="85">
        <v>283317.625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12477061.875</v>
      </c>
      <c r="G40" s="17">
        <f t="shared" si="6"/>
        <v>5360760.6484375</v>
      </c>
      <c r="H40" s="267">
        <f t="shared" si="2"/>
        <v>7116301.2265625</v>
      </c>
      <c r="I40" s="32">
        <v>0</v>
      </c>
      <c r="J40" s="31">
        <v>56873.1015625</v>
      </c>
      <c r="K40" s="31">
        <v>1129822.25</v>
      </c>
      <c r="L40" s="31">
        <v>2320354.5</v>
      </c>
      <c r="M40" s="31">
        <v>757567.25</v>
      </c>
      <c r="N40" s="31">
        <v>760673.8125</v>
      </c>
      <c r="O40" s="31">
        <v>292780.5625</v>
      </c>
      <c r="P40" s="85">
        <v>42689.171875</v>
      </c>
      <c r="Q40" s="32">
        <v>0</v>
      </c>
      <c r="R40" s="31">
        <v>0</v>
      </c>
      <c r="S40" s="31">
        <v>1482482.875</v>
      </c>
      <c r="T40" s="31">
        <v>2650125.5</v>
      </c>
      <c r="U40" s="31">
        <v>1757338</v>
      </c>
      <c r="V40" s="31">
        <v>827621.75</v>
      </c>
      <c r="W40" s="31">
        <v>325087.375</v>
      </c>
      <c r="X40" s="85">
        <v>73645.7265625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47137.925804138184</v>
      </c>
      <c r="G42" s="17">
        <f t="shared" si="6"/>
        <v>17094.444831848145</v>
      </c>
      <c r="H42" s="267">
        <f t="shared" si="2"/>
        <v>30043.480972290039</v>
      </c>
      <c r="I42" s="32">
        <v>224.43008422851563</v>
      </c>
      <c r="J42" s="31">
        <v>4598.2158203125</v>
      </c>
      <c r="K42" s="31">
        <v>6537.98828125</v>
      </c>
      <c r="L42" s="31">
        <v>3881.444091796875</v>
      </c>
      <c r="M42" s="31">
        <v>950.1732177734375</v>
      </c>
      <c r="N42" s="31">
        <v>698.773193359375</v>
      </c>
      <c r="O42" s="31">
        <v>178.22500610351562</v>
      </c>
      <c r="P42" s="85">
        <v>25.195137023925781</v>
      </c>
      <c r="Q42" s="32">
        <v>275.52255249023437</v>
      </c>
      <c r="R42" s="31">
        <v>3846.396728515625</v>
      </c>
      <c r="S42" s="31">
        <v>10701.46875</v>
      </c>
      <c r="T42" s="31">
        <v>12398.1875</v>
      </c>
      <c r="U42" s="31">
        <v>2147.082275390625</v>
      </c>
      <c r="V42" s="31">
        <v>520.53375244140625</v>
      </c>
      <c r="W42" s="31">
        <v>79.113716125488281</v>
      </c>
      <c r="X42" s="85">
        <v>75.175697326660156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911392.46817016602</v>
      </c>
      <c r="G43" s="17">
        <f t="shared" si="6"/>
        <v>427323.0989074707</v>
      </c>
      <c r="H43" s="267">
        <f t="shared" si="2"/>
        <v>484069.36926269531</v>
      </c>
      <c r="I43" s="32">
        <v>415.15921020507812</v>
      </c>
      <c r="J43" s="31">
        <v>3152.799072265625</v>
      </c>
      <c r="K43" s="31">
        <v>19767.9375</v>
      </c>
      <c r="L43" s="31">
        <v>87111.40625</v>
      </c>
      <c r="M43" s="31">
        <v>98960.0703125</v>
      </c>
      <c r="N43" s="31">
        <v>113898.9765625</v>
      </c>
      <c r="O43" s="31">
        <v>77926.171875</v>
      </c>
      <c r="P43" s="85">
        <v>26090.578125</v>
      </c>
      <c r="Q43" s="32">
        <v>646.1209716796875</v>
      </c>
      <c r="R43" s="31">
        <v>3835.720947265625</v>
      </c>
      <c r="S43" s="31">
        <v>24729.046875</v>
      </c>
      <c r="T43" s="31">
        <v>99252.4765625</v>
      </c>
      <c r="U43" s="31">
        <v>110400.8125</v>
      </c>
      <c r="V43" s="31">
        <v>117616.828125</v>
      </c>
      <c r="W43" s="31">
        <v>92227.609375</v>
      </c>
      <c r="X43" s="85">
        <v>35360.75390625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1607256.4822692871</v>
      </c>
      <c r="G44" s="17">
        <f t="shared" si="4"/>
        <v>774344.66638183594</v>
      </c>
      <c r="H44" s="267">
        <f t="shared" si="2"/>
        <v>832911.81588745117</v>
      </c>
      <c r="I44" s="32">
        <v>627.1097412109375</v>
      </c>
      <c r="J44" s="31">
        <v>16942.673828125</v>
      </c>
      <c r="K44" s="31">
        <v>41509.66015625</v>
      </c>
      <c r="L44" s="31">
        <v>164413.109375</v>
      </c>
      <c r="M44" s="31">
        <v>161794.40625</v>
      </c>
      <c r="N44" s="31">
        <v>203165.1875</v>
      </c>
      <c r="O44" s="31">
        <v>145579.171875</v>
      </c>
      <c r="P44" s="85">
        <v>40313.34765625</v>
      </c>
      <c r="Q44" s="32">
        <v>509.64987182617187</v>
      </c>
      <c r="R44" s="31">
        <v>24642.474609375</v>
      </c>
      <c r="S44" s="31">
        <v>38234.546875</v>
      </c>
      <c r="T44" s="31">
        <v>180834.328125</v>
      </c>
      <c r="U44" s="31">
        <v>171640.703125</v>
      </c>
      <c r="V44" s="31">
        <v>209164.171875</v>
      </c>
      <c r="W44" s="31">
        <v>158107.078125</v>
      </c>
      <c r="X44" s="85">
        <v>49778.86328125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8707094.0703125</v>
      </c>
      <c r="G45" s="17">
        <f t="shared" si="4"/>
        <v>5174792.15625</v>
      </c>
      <c r="H45" s="267">
        <f t="shared" si="2"/>
        <v>3532301.9140625</v>
      </c>
      <c r="I45" s="32">
        <v>109159.2890625</v>
      </c>
      <c r="J45" s="31">
        <v>235173.328125</v>
      </c>
      <c r="K45" s="31">
        <v>330040.125</v>
      </c>
      <c r="L45" s="31">
        <v>1270897.625</v>
      </c>
      <c r="M45" s="31">
        <v>1389320.375</v>
      </c>
      <c r="N45" s="31">
        <v>1206465.75</v>
      </c>
      <c r="O45" s="31">
        <v>524403.5</v>
      </c>
      <c r="P45" s="85">
        <v>109332.1640625</v>
      </c>
      <c r="Q45" s="32">
        <v>43661.72265625</v>
      </c>
      <c r="R45" s="31">
        <v>225138.765625</v>
      </c>
      <c r="S45" s="31">
        <v>275682.0625</v>
      </c>
      <c r="T45" s="31">
        <v>969182.375</v>
      </c>
      <c r="U45" s="31">
        <v>903303.1875</v>
      </c>
      <c r="V45" s="31">
        <v>728953.8125</v>
      </c>
      <c r="W45" s="31">
        <v>326859.0625</v>
      </c>
      <c r="X45" s="85">
        <v>59520.92578125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264170.98883056641</v>
      </c>
      <c r="G47" s="17">
        <f t="shared" si="4"/>
        <v>82622.885986328125</v>
      </c>
      <c r="H47" s="267">
        <f t="shared" si="2"/>
        <v>181548.10284423828</v>
      </c>
      <c r="I47" s="32">
        <v>2481.025146484375</v>
      </c>
      <c r="J47" s="31">
        <v>0</v>
      </c>
      <c r="K47" s="31">
        <v>5511.00634765625</v>
      </c>
      <c r="L47" s="31">
        <v>26745.375</v>
      </c>
      <c r="M47" s="31">
        <v>20563.810546875</v>
      </c>
      <c r="N47" s="31">
        <v>17763.974609375</v>
      </c>
      <c r="O47" s="31">
        <v>7536.10205078125</v>
      </c>
      <c r="P47" s="85">
        <v>2021.59228515625</v>
      </c>
      <c r="Q47" s="32">
        <v>567.56329345703125</v>
      </c>
      <c r="R47" s="31">
        <v>11694.7109375</v>
      </c>
      <c r="S47" s="31">
        <v>31786.779296875</v>
      </c>
      <c r="T47" s="31">
        <v>77579.9453125</v>
      </c>
      <c r="U47" s="31">
        <v>32770.69140625</v>
      </c>
      <c r="V47" s="31">
        <v>17878.904296875</v>
      </c>
      <c r="W47" s="31">
        <v>7938.8251953125</v>
      </c>
      <c r="X47" s="85">
        <v>1330.68310546875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2317687.5795898437</v>
      </c>
      <c r="G48" s="17">
        <f t="shared" si="4"/>
        <v>1754851.1127929688</v>
      </c>
      <c r="H48" s="267">
        <f t="shared" si="2"/>
        <v>562836.466796875</v>
      </c>
      <c r="I48" s="32">
        <v>62684.875</v>
      </c>
      <c r="J48" s="31">
        <v>35316.05078125</v>
      </c>
      <c r="K48" s="31">
        <v>460971.40625</v>
      </c>
      <c r="L48" s="31">
        <v>825449.25</v>
      </c>
      <c r="M48" s="31">
        <v>225596.875</v>
      </c>
      <c r="N48" s="31">
        <v>114133.7734375</v>
      </c>
      <c r="O48" s="31">
        <v>27532.14453125</v>
      </c>
      <c r="P48" s="85">
        <v>3166.73779296875</v>
      </c>
      <c r="Q48" s="32">
        <v>44448.55859375</v>
      </c>
      <c r="R48" s="31">
        <v>21367.044921875</v>
      </c>
      <c r="S48" s="31">
        <v>143372.28125</v>
      </c>
      <c r="T48" s="31">
        <v>238281.09375</v>
      </c>
      <c r="U48" s="31">
        <v>69829.28125</v>
      </c>
      <c r="V48" s="31">
        <v>34398.4140625</v>
      </c>
      <c r="W48" s="31">
        <v>8933.3857421875</v>
      </c>
      <c r="X48" s="85">
        <v>2206.4072265625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454355.52526855469</v>
      </c>
      <c r="G49" s="17">
        <f t="shared" si="4"/>
        <v>278495.02490234375</v>
      </c>
      <c r="H49" s="267">
        <f t="shared" si="2"/>
        <v>175860.50036621094</v>
      </c>
      <c r="I49" s="32">
        <v>21158.830078125</v>
      </c>
      <c r="J49" s="31">
        <v>28014.736328125</v>
      </c>
      <c r="K49" s="31">
        <v>44529.234375</v>
      </c>
      <c r="L49" s="31">
        <v>92979.1796875</v>
      </c>
      <c r="M49" s="31">
        <v>41185.77734375</v>
      </c>
      <c r="N49" s="31">
        <v>35801.90234375</v>
      </c>
      <c r="O49" s="31">
        <v>12156.294921875</v>
      </c>
      <c r="P49" s="85">
        <v>2669.06982421875</v>
      </c>
      <c r="Q49" s="32">
        <v>8153.166015625</v>
      </c>
      <c r="R49" s="31">
        <v>29181.470703125</v>
      </c>
      <c r="S49" s="31">
        <v>32132.359375</v>
      </c>
      <c r="T49" s="31">
        <v>52207.8046875</v>
      </c>
      <c r="U49" s="31">
        <v>28084.794921875</v>
      </c>
      <c r="V49" s="31">
        <v>17966.1484375</v>
      </c>
      <c r="W49" s="31">
        <v>6257.64306640625</v>
      </c>
      <c r="X49" s="85">
        <v>1877.1131591796875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1080956.5677185059</v>
      </c>
      <c r="G51" s="17">
        <f t="shared" si="4"/>
        <v>611046.29449462891</v>
      </c>
      <c r="H51" s="267">
        <f t="shared" si="2"/>
        <v>469910.27322387695</v>
      </c>
      <c r="I51" s="32">
        <v>594.24176025390625</v>
      </c>
      <c r="J51" s="31">
        <v>7417.419921875</v>
      </c>
      <c r="K51" s="31">
        <v>56650.54296875</v>
      </c>
      <c r="L51" s="31">
        <v>176079.671875</v>
      </c>
      <c r="M51" s="31">
        <v>140682.71875</v>
      </c>
      <c r="N51" s="31">
        <v>130814.859375</v>
      </c>
      <c r="O51" s="31">
        <v>77311.7265625</v>
      </c>
      <c r="P51" s="85">
        <v>21495.11328125</v>
      </c>
      <c r="Q51" s="32">
        <v>430.51394653320312</v>
      </c>
      <c r="R51" s="31">
        <v>7449.19287109375</v>
      </c>
      <c r="S51" s="31">
        <v>53839.640625</v>
      </c>
      <c r="T51" s="31">
        <v>191096.90625</v>
      </c>
      <c r="U51" s="31">
        <v>87216.8046875</v>
      </c>
      <c r="V51" s="31">
        <v>72453.3359375</v>
      </c>
      <c r="W51" s="31">
        <v>43693.7890625</v>
      </c>
      <c r="X51" s="85">
        <v>13730.08984375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2772305.9853515625</v>
      </c>
      <c r="G52" s="17">
        <f t="shared" si="4"/>
        <v>636869.14013671875</v>
      </c>
      <c r="H52" s="267">
        <f>SUM(Q52:X52)</f>
        <v>2135436.8452148437</v>
      </c>
      <c r="I52" s="32">
        <v>1119.2041015625</v>
      </c>
      <c r="J52" s="31">
        <v>2699.74462890625</v>
      </c>
      <c r="K52" s="31">
        <v>95363.359375</v>
      </c>
      <c r="L52" s="31">
        <v>145301</v>
      </c>
      <c r="M52" s="31">
        <v>194735.828125</v>
      </c>
      <c r="N52" s="31">
        <v>139720.203125</v>
      </c>
      <c r="O52" s="31">
        <v>47621.75390625</v>
      </c>
      <c r="P52" s="85">
        <v>10308.046875</v>
      </c>
      <c r="Q52" s="32">
        <v>475.271240234375</v>
      </c>
      <c r="R52" s="31">
        <v>9063.3740234375</v>
      </c>
      <c r="S52" s="31">
        <v>680507.4375</v>
      </c>
      <c r="T52" s="31">
        <v>1168481</v>
      </c>
      <c r="U52" s="31">
        <v>222632.625</v>
      </c>
      <c r="V52" s="31">
        <v>42860.40234375</v>
      </c>
      <c r="W52" s="31">
        <v>9447.9697265625</v>
      </c>
      <c r="X52" s="85">
        <v>1968.765380859375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1797828.8522949219</v>
      </c>
      <c r="G53" s="17">
        <f>SUM(I53:P53)</f>
        <v>1046136.9377441406</v>
      </c>
      <c r="H53" s="267">
        <f>SUM(Q53:X53)</f>
        <v>751691.91455078125</v>
      </c>
      <c r="I53" s="32">
        <v>62925.1640625</v>
      </c>
      <c r="J53" s="31">
        <v>199632.828125</v>
      </c>
      <c r="K53" s="31">
        <v>235055.59375</v>
      </c>
      <c r="L53" s="31">
        <v>467392.125</v>
      </c>
      <c r="M53" s="31">
        <v>27544.228515625</v>
      </c>
      <c r="N53" s="31">
        <v>52059.55078125</v>
      </c>
      <c r="O53" s="31">
        <v>0</v>
      </c>
      <c r="P53" s="85">
        <v>1527.447509765625</v>
      </c>
      <c r="Q53" s="32">
        <v>43200.59375</v>
      </c>
      <c r="R53" s="31">
        <v>208531.96875</v>
      </c>
      <c r="S53" s="31">
        <v>211097.46875</v>
      </c>
      <c r="T53" s="31">
        <v>206628.171875</v>
      </c>
      <c r="U53" s="31">
        <v>39997.5390625</v>
      </c>
      <c r="V53" s="31">
        <v>36435.671875</v>
      </c>
      <c r="W53" s="31">
        <v>5800.50048828125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8141187.5274810791</v>
      </c>
      <c r="G54" s="54">
        <f>SUM(G55:G61)</f>
        <v>4698751.8814697266</v>
      </c>
      <c r="H54" s="265">
        <f>SUM(H55:H61)</f>
        <v>3442435.6460113525</v>
      </c>
      <c r="I54" s="55">
        <f>SUM(I55:I61)</f>
        <v>85295.426116943359</v>
      </c>
      <c r="J54" s="56">
        <f t="shared" ref="J54:X54" si="7">SUM(J55:J61)</f>
        <v>280512.90307617188</v>
      </c>
      <c r="K54" s="56">
        <f t="shared" si="7"/>
        <v>830084.60498046875</v>
      </c>
      <c r="L54" s="56">
        <f t="shared" si="7"/>
        <v>1659734.9819335938</v>
      </c>
      <c r="M54" s="56">
        <f>SUM(M55:M61)</f>
        <v>850372.98046875</v>
      </c>
      <c r="N54" s="56">
        <f t="shared" si="7"/>
        <v>605113.66162109375</v>
      </c>
      <c r="O54" s="56">
        <f t="shared" si="7"/>
        <v>291993.88562011719</v>
      </c>
      <c r="P54" s="275">
        <f>SUM(P55:P61)</f>
        <v>95643.437652587891</v>
      </c>
      <c r="Q54" s="55">
        <f t="shared" si="7"/>
        <v>88832.127517700195</v>
      </c>
      <c r="R54" s="56">
        <f t="shared" si="7"/>
        <v>298612.54748535156</v>
      </c>
      <c r="S54" s="56">
        <f t="shared" si="7"/>
        <v>516761.99731445313</v>
      </c>
      <c r="T54" s="56">
        <f t="shared" si="7"/>
        <v>1149528.1010742188</v>
      </c>
      <c r="U54" s="56">
        <f t="shared" si="7"/>
        <v>544032.4384765625</v>
      </c>
      <c r="V54" s="56">
        <f t="shared" si="7"/>
        <v>450950.65832519531</v>
      </c>
      <c r="W54" s="56">
        <f t="shared" si="7"/>
        <v>296546.30084228516</v>
      </c>
      <c r="X54" s="275">
        <f t="shared" si="7"/>
        <v>97171.474975585938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1671801.8227539062</v>
      </c>
      <c r="G55" s="17">
        <f t="shared" si="4"/>
        <v>1217842.1214599609</v>
      </c>
      <c r="H55" s="267">
        <f t="shared" si="2"/>
        <v>453959.70129394531</v>
      </c>
      <c r="I55" s="277">
        <v>793.7474365234375</v>
      </c>
      <c r="J55" s="33">
        <v>21605.44140625</v>
      </c>
      <c r="K55" s="33">
        <v>183771.046875</v>
      </c>
      <c r="L55" s="33">
        <v>521927.5625</v>
      </c>
      <c r="M55" s="33">
        <v>256377.21875</v>
      </c>
      <c r="N55" s="33">
        <v>161480.390625</v>
      </c>
      <c r="O55" s="33">
        <v>56633.125</v>
      </c>
      <c r="P55" s="85">
        <v>15253.5888671875</v>
      </c>
      <c r="Q55" s="277">
        <v>679.7188720703125</v>
      </c>
      <c r="R55" s="33">
        <v>12288.455078125</v>
      </c>
      <c r="S55" s="33">
        <v>61764.7734375</v>
      </c>
      <c r="T55" s="33">
        <v>179841.984375</v>
      </c>
      <c r="U55" s="33">
        <v>98821.65625</v>
      </c>
      <c r="V55" s="33">
        <v>62656.0078125</v>
      </c>
      <c r="W55" s="33">
        <v>30851.2265625</v>
      </c>
      <c r="X55" s="280">
        <v>7055.87890625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3136626.3828125</v>
      </c>
      <c r="G56" s="17">
        <f t="shared" si="4"/>
        <v>1548094.03515625</v>
      </c>
      <c r="H56" s="267">
        <f t="shared" si="2"/>
        <v>1588532.34765625</v>
      </c>
      <c r="I56" s="277">
        <v>27303.8828125</v>
      </c>
      <c r="J56" s="33">
        <v>70900.6015625</v>
      </c>
      <c r="K56" s="33">
        <v>217397.8125</v>
      </c>
      <c r="L56" s="33">
        <v>459305.90625</v>
      </c>
      <c r="M56" s="33">
        <v>300987.84375</v>
      </c>
      <c r="N56" s="33">
        <v>255649.96875</v>
      </c>
      <c r="O56" s="33">
        <v>158855.0625</v>
      </c>
      <c r="P56" s="85">
        <v>57692.95703125</v>
      </c>
      <c r="Q56" s="277">
        <v>37602.19140625</v>
      </c>
      <c r="R56" s="33">
        <v>104969.1640625</v>
      </c>
      <c r="S56" s="33">
        <v>189370.875</v>
      </c>
      <c r="T56" s="33">
        <v>459851.59375</v>
      </c>
      <c r="U56" s="33">
        <v>259766.46875</v>
      </c>
      <c r="V56" s="33">
        <v>265085.40625</v>
      </c>
      <c r="W56" s="33">
        <v>196160.125</v>
      </c>
      <c r="X56" s="280">
        <v>75726.5234375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39535.196792602539</v>
      </c>
      <c r="G57" s="17">
        <f t="shared" si="4"/>
        <v>23210.970153808594</v>
      </c>
      <c r="H57" s="267">
        <f t="shared" si="2"/>
        <v>16324.226638793945</v>
      </c>
      <c r="I57" s="277">
        <v>399.15780639648437</v>
      </c>
      <c r="J57" s="33">
        <v>1811.7352294921875</v>
      </c>
      <c r="K57" s="33">
        <v>4769.66650390625</v>
      </c>
      <c r="L57" s="33">
        <v>7847.96826171875</v>
      </c>
      <c r="M57" s="33">
        <v>3948.693359375</v>
      </c>
      <c r="N57" s="33">
        <v>2857.18017578125</v>
      </c>
      <c r="O57" s="33">
        <v>1173.8045654296875</v>
      </c>
      <c r="P57" s="85">
        <v>402.76425170898437</v>
      </c>
      <c r="Q57" s="277">
        <v>219.50044250488281</v>
      </c>
      <c r="R57" s="33">
        <v>1507.7117919921875</v>
      </c>
      <c r="S57" s="33">
        <v>3582.126220703125</v>
      </c>
      <c r="T57" s="33">
        <v>4851.14990234375</v>
      </c>
      <c r="U57" s="33">
        <v>2714.8310546875</v>
      </c>
      <c r="V57" s="33">
        <v>1812.8099365234375</v>
      </c>
      <c r="W57" s="33">
        <v>1010.0078735351562</v>
      </c>
      <c r="X57" s="280">
        <v>626.08941650390625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1258608.3791503906</v>
      </c>
      <c r="G58" s="17">
        <f t="shared" si="4"/>
        <v>615526.73486328125</v>
      </c>
      <c r="H58" s="267">
        <f t="shared" si="2"/>
        <v>643081.64428710938</v>
      </c>
      <c r="I58" s="277">
        <v>32799.7421875</v>
      </c>
      <c r="J58" s="33">
        <v>90216.078125</v>
      </c>
      <c r="K58" s="33">
        <v>134943.859375</v>
      </c>
      <c r="L58" s="33">
        <v>198320.359375</v>
      </c>
      <c r="M58" s="33">
        <v>93585.7421875</v>
      </c>
      <c r="N58" s="33">
        <v>41030.63671875</v>
      </c>
      <c r="O58" s="33">
        <v>19287.802734375</v>
      </c>
      <c r="P58" s="85">
        <v>5342.51416015625</v>
      </c>
      <c r="Q58" s="277">
        <v>33800.34765625</v>
      </c>
      <c r="R58" s="33">
        <v>108635.75</v>
      </c>
      <c r="S58" s="33">
        <v>130287.2578125</v>
      </c>
      <c r="T58" s="33">
        <v>235317.921875</v>
      </c>
      <c r="U58" s="33">
        <v>76984.0078125</v>
      </c>
      <c r="V58" s="33">
        <v>42971.87890625</v>
      </c>
      <c r="W58" s="33">
        <v>12874.7734375</v>
      </c>
      <c r="X58" s="280">
        <v>2209.706787109375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118201.31500244141</v>
      </c>
      <c r="G59" s="17">
        <f t="shared" si="4"/>
        <v>67145.579833984375</v>
      </c>
      <c r="H59" s="267">
        <f t="shared" si="2"/>
        <v>51055.735168457031</v>
      </c>
      <c r="I59" s="277">
        <v>0</v>
      </c>
      <c r="J59" s="33">
        <v>1320.3748779296875</v>
      </c>
      <c r="K59" s="33">
        <v>11731.0712890625</v>
      </c>
      <c r="L59" s="33">
        <v>28259.923828125</v>
      </c>
      <c r="M59" s="33">
        <v>12971.5302734375</v>
      </c>
      <c r="N59" s="33">
        <v>8270.81640625</v>
      </c>
      <c r="O59" s="33">
        <v>3519.52734375</v>
      </c>
      <c r="P59" s="85">
        <v>1072.3358154296875</v>
      </c>
      <c r="Q59" s="277">
        <v>0</v>
      </c>
      <c r="R59" s="33">
        <v>849.659912109375</v>
      </c>
      <c r="S59" s="33">
        <v>10352.8828125</v>
      </c>
      <c r="T59" s="33">
        <v>24331.337890625</v>
      </c>
      <c r="U59" s="33">
        <v>7978.4853515625</v>
      </c>
      <c r="V59" s="33">
        <v>4503.08642578125</v>
      </c>
      <c r="W59" s="33">
        <v>2237.29931640625</v>
      </c>
      <c r="X59" s="280">
        <v>802.98345947265625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274786.90850830078</v>
      </c>
      <c r="G60" s="17">
        <f t="shared" si="4"/>
        <v>151436.99566650391</v>
      </c>
      <c r="H60" s="267">
        <f t="shared" si="2"/>
        <v>123349.91284179687</v>
      </c>
      <c r="I60" s="277">
        <v>1356.3704833984375</v>
      </c>
      <c r="J60" s="33">
        <v>17506.4921875</v>
      </c>
      <c r="K60" s="33">
        <v>45587.7578125</v>
      </c>
      <c r="L60" s="33">
        <v>57330.19921875</v>
      </c>
      <c r="M60" s="33">
        <v>14411.7646484375</v>
      </c>
      <c r="N60" s="33">
        <v>10125.3486328125</v>
      </c>
      <c r="O60" s="33">
        <v>4177.1806640625</v>
      </c>
      <c r="P60" s="85">
        <v>941.88201904296875</v>
      </c>
      <c r="Q60" s="277">
        <v>860.478515625</v>
      </c>
      <c r="R60" s="33">
        <v>26948.044921875</v>
      </c>
      <c r="S60" s="33">
        <v>31600.58203125</v>
      </c>
      <c r="T60" s="33">
        <v>49212.94140625</v>
      </c>
      <c r="U60" s="33">
        <v>10886.4111328125</v>
      </c>
      <c r="V60" s="33">
        <v>1533.609619140625</v>
      </c>
      <c r="W60" s="33">
        <v>2307.84521484375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1641627.5224609375</v>
      </c>
      <c r="G61" s="17">
        <f t="shared" si="4"/>
        <v>1075495.4443359375</v>
      </c>
      <c r="H61" s="267">
        <f t="shared" si="2"/>
        <v>566132.078125</v>
      </c>
      <c r="I61" s="277">
        <v>22642.525390625</v>
      </c>
      <c r="J61" s="33">
        <v>77152.1796875</v>
      </c>
      <c r="K61" s="33">
        <v>231883.390625</v>
      </c>
      <c r="L61" s="33">
        <v>386743.0625</v>
      </c>
      <c r="M61" s="33">
        <v>168090.1875</v>
      </c>
      <c r="N61" s="33">
        <v>125699.3203125</v>
      </c>
      <c r="O61" s="33">
        <v>48347.3828125</v>
      </c>
      <c r="P61" s="85">
        <v>14937.3955078125</v>
      </c>
      <c r="Q61" s="277">
        <v>15669.890625</v>
      </c>
      <c r="R61" s="33">
        <v>43413.76171875</v>
      </c>
      <c r="S61" s="33">
        <v>89803.5</v>
      </c>
      <c r="T61" s="33">
        <v>196121.171875</v>
      </c>
      <c r="U61" s="33">
        <v>86880.578125</v>
      </c>
      <c r="V61" s="33">
        <v>72387.859375</v>
      </c>
      <c r="W61" s="33">
        <v>51105.0234375</v>
      </c>
      <c r="X61" s="280">
        <v>10750.29296875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9669854.4765625</v>
      </c>
      <c r="G62" s="97">
        <f t="shared" si="4"/>
        <v>4106368.9765625</v>
      </c>
      <c r="H62" s="269">
        <f>SUM(Q62:X62)</f>
        <v>5563485.5</v>
      </c>
      <c r="I62" s="98">
        <v>51637.3515625</v>
      </c>
      <c r="J62" s="94">
        <v>509130.53125</v>
      </c>
      <c r="K62" s="94">
        <v>691464.9375</v>
      </c>
      <c r="L62" s="94">
        <v>402312.03125</v>
      </c>
      <c r="M62" s="94">
        <v>262074.125</v>
      </c>
      <c r="N62" s="94">
        <v>574214.5</v>
      </c>
      <c r="O62" s="94">
        <v>1058735.25</v>
      </c>
      <c r="P62" s="95">
        <v>556800.25</v>
      </c>
      <c r="Q62" s="98">
        <v>53554.875</v>
      </c>
      <c r="R62" s="94">
        <v>409957.375</v>
      </c>
      <c r="S62" s="94">
        <v>871685.4375</v>
      </c>
      <c r="T62" s="94">
        <v>508959.125</v>
      </c>
      <c r="U62" s="94">
        <v>324313.5625</v>
      </c>
      <c r="V62" s="94">
        <v>1023595.8125</v>
      </c>
      <c r="W62" s="94">
        <v>1540026.625</v>
      </c>
      <c r="X62" s="95">
        <v>831392.6875</v>
      </c>
    </row>
  </sheetData>
  <mergeCells count="3">
    <mergeCell ref="F5:H5"/>
    <mergeCell ref="I4:P4"/>
    <mergeCell ref="Q4:X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131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920984.571</v>
      </c>
      <c r="G6" s="60">
        <f>SUM(I6:P6)</f>
        <v>475585.451</v>
      </c>
      <c r="H6" s="263">
        <f>SUM(Q6:X6)</f>
        <v>445399.12000000005</v>
      </c>
      <c r="I6" s="61">
        <v>46413.446000000004</v>
      </c>
      <c r="J6" s="62">
        <v>97807.335000000006</v>
      </c>
      <c r="K6" s="62">
        <v>127036.15300000001</v>
      </c>
      <c r="L6" s="62">
        <v>121884.43</v>
      </c>
      <c r="M6" s="62">
        <v>39387.790999999997</v>
      </c>
      <c r="N6" s="62">
        <v>27210.078000000001</v>
      </c>
      <c r="O6" s="62">
        <v>11783.499</v>
      </c>
      <c r="P6" s="271">
        <v>4062.7190000000005</v>
      </c>
      <c r="Q6" s="61">
        <v>41966.995000000003</v>
      </c>
      <c r="R6" s="62">
        <v>88397.721999999994</v>
      </c>
      <c r="S6" s="62">
        <v>114910.00900000001</v>
      </c>
      <c r="T6" s="62">
        <v>115541.121</v>
      </c>
      <c r="U6" s="62">
        <v>39073.838000000003</v>
      </c>
      <c r="V6" s="62">
        <v>27696.738000000001</v>
      </c>
      <c r="W6" s="62">
        <v>13017.384</v>
      </c>
      <c r="X6" s="271">
        <v>4795.3130000000001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278">
        <f>SUM(I9:N9)/1000</f>
        <v>47821.645337284092</v>
      </c>
      <c r="J8" s="13"/>
      <c r="K8" s="13"/>
      <c r="L8" s="13"/>
      <c r="M8" s="13"/>
      <c r="N8" s="13"/>
      <c r="O8" s="13"/>
      <c r="P8" s="273"/>
      <c r="Q8" s="278">
        <f>SUM(Q9:V9)/1000</f>
        <v>51138.381544383046</v>
      </c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107927650.60458374</v>
      </c>
      <c r="G9" s="50">
        <f>SUM(I9:P9)</f>
        <v>52271199.458386421</v>
      </c>
      <c r="H9" s="264">
        <f>SUM(Q9:X9)</f>
        <v>55656451.146197319</v>
      </c>
      <c r="I9" s="51">
        <f t="shared" ref="I9:X9" si="0">I10+I24+I54+I62</f>
        <v>4966920.9354324341</v>
      </c>
      <c r="J9" s="52">
        <f t="shared" si="0"/>
        <v>9529611.3343582153</v>
      </c>
      <c r="K9" s="52">
        <f t="shared" si="0"/>
        <v>7794373.9417495728</v>
      </c>
      <c r="L9" s="52">
        <f t="shared" si="0"/>
        <v>13270979.844238281</v>
      </c>
      <c r="M9" s="52">
        <f t="shared" si="0"/>
        <v>6559033.9126434326</v>
      </c>
      <c r="N9" s="52">
        <f t="shared" si="0"/>
        <v>5700725.3688621521</v>
      </c>
      <c r="O9" s="52">
        <f t="shared" si="0"/>
        <v>3210918.2502222061</v>
      </c>
      <c r="P9" s="274">
        <f t="shared" si="0"/>
        <v>1238635.870880127</v>
      </c>
      <c r="Q9" s="51">
        <f t="shared" si="0"/>
        <v>3268555.945848465</v>
      </c>
      <c r="R9" s="52">
        <f t="shared" si="0"/>
        <v>5996016.4236373901</v>
      </c>
      <c r="S9" s="52">
        <f t="shared" si="0"/>
        <v>9823314.1125001907</v>
      </c>
      <c r="T9" s="52">
        <f t="shared" si="0"/>
        <v>17101189.807800293</v>
      </c>
      <c r="U9" s="52">
        <f t="shared" si="0"/>
        <v>9193245.1081008911</v>
      </c>
      <c r="V9" s="52">
        <f t="shared" si="0"/>
        <v>5756060.1464958191</v>
      </c>
      <c r="W9" s="52">
        <f t="shared" si="0"/>
        <v>3410612.9634971619</v>
      </c>
      <c r="X9" s="274">
        <f t="shared" si="0"/>
        <v>1107456.6383171082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30125810.919038296</v>
      </c>
      <c r="G10" s="54">
        <f>SUM(I10:P10)</f>
        <v>16226839.840894222</v>
      </c>
      <c r="H10" s="265">
        <f>SUM(Q10:X10)</f>
        <v>13898971.078144073</v>
      </c>
      <c r="I10" s="55">
        <f>SUM(I11:I23)</f>
        <v>3768205.8210067749</v>
      </c>
      <c r="J10" s="56">
        <f>SUM(J11:J23)</f>
        <v>6961819.9419250488</v>
      </c>
      <c r="K10" s="56">
        <f>SUM(K11:K23)</f>
        <v>2371474.3717651367</v>
      </c>
      <c r="L10" s="56">
        <f t="shared" ref="L10:X10" si="1">SUM(L11:L23)</f>
        <v>1539598.6926879883</v>
      </c>
      <c r="M10" s="56">
        <f t="shared" si="1"/>
        <v>641540.51414489746</v>
      </c>
      <c r="N10" s="56">
        <f t="shared" si="1"/>
        <v>602844.46935653687</v>
      </c>
      <c r="O10" s="56">
        <f t="shared" si="1"/>
        <v>263752.79016208649</v>
      </c>
      <c r="P10" s="275">
        <f t="shared" si="1"/>
        <v>77603.239845752716</v>
      </c>
      <c r="Q10" s="55">
        <f t="shared" si="1"/>
        <v>2755811.2301445007</v>
      </c>
      <c r="R10" s="56">
        <f t="shared" si="1"/>
        <v>2798580.8686828613</v>
      </c>
      <c r="S10" s="56">
        <f t="shared" si="1"/>
        <v>3295974.2339477539</v>
      </c>
      <c r="T10" s="56">
        <f t="shared" si="1"/>
        <v>3079639.8936767578</v>
      </c>
      <c r="U10" s="56">
        <f t="shared" si="1"/>
        <v>815291.74262237549</v>
      </c>
      <c r="V10" s="56">
        <f t="shared" si="1"/>
        <v>681637.110912323</v>
      </c>
      <c r="W10" s="56">
        <f t="shared" si="1"/>
        <v>368190.96168899536</v>
      </c>
      <c r="X10" s="275">
        <f t="shared" si="1"/>
        <v>103845.03646850586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719402.78344726562</v>
      </c>
      <c r="G11" s="19">
        <f>SUM(I11:P11)</f>
        <v>533167.52136230469</v>
      </c>
      <c r="H11" s="266">
        <f t="shared" ref="H11:H61" si="2">SUM(Q11:X11)</f>
        <v>186235.26208496094</v>
      </c>
      <c r="I11" s="18">
        <v>1632.1605224609375</v>
      </c>
      <c r="J11" s="31">
        <v>10187.2919921875</v>
      </c>
      <c r="K11" s="31">
        <v>84072.3671875</v>
      </c>
      <c r="L11" s="31">
        <v>193785.453125</v>
      </c>
      <c r="M11" s="31">
        <v>114827.3203125</v>
      </c>
      <c r="N11" s="31">
        <v>98940.2578125</v>
      </c>
      <c r="O11" s="31">
        <v>24238.6953125</v>
      </c>
      <c r="P11" s="85">
        <v>5483.97509765625</v>
      </c>
      <c r="Q11" s="32">
        <v>1740.43798828125</v>
      </c>
      <c r="R11" s="31">
        <v>5913.59033203125</v>
      </c>
      <c r="S11" s="31">
        <v>37705.40625</v>
      </c>
      <c r="T11" s="31">
        <v>72715.4921875</v>
      </c>
      <c r="U11" s="31">
        <v>29849.68359375</v>
      </c>
      <c r="V11" s="31">
        <v>25762.603515625</v>
      </c>
      <c r="W11" s="31">
        <v>10939.1396484375</v>
      </c>
      <c r="X11" s="85">
        <v>1608.9085693359375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289801.78015518188</v>
      </c>
      <c r="G12" s="19">
        <f t="shared" ref="G12:G62" si="4">SUM(I12:P12)</f>
        <v>167425.22618865967</v>
      </c>
      <c r="H12" s="266">
        <f t="shared" si="2"/>
        <v>122376.55396652222</v>
      </c>
      <c r="I12" s="18">
        <v>90.057701110839844</v>
      </c>
      <c r="J12" s="31">
        <v>373.36502075195312</v>
      </c>
      <c r="K12" s="31">
        <v>48081.90625</v>
      </c>
      <c r="L12" s="31">
        <v>103053.796875</v>
      </c>
      <c r="M12" s="31">
        <v>7881.40966796875</v>
      </c>
      <c r="N12" s="31">
        <v>4186.6181640625</v>
      </c>
      <c r="O12" s="31">
        <v>3758.072509765625</v>
      </c>
      <c r="P12" s="85">
        <v>0</v>
      </c>
      <c r="Q12" s="32">
        <v>59.497722625732422</v>
      </c>
      <c r="R12" s="31">
        <v>313.07949829101563</v>
      </c>
      <c r="S12" s="31">
        <v>27428.048828125</v>
      </c>
      <c r="T12" s="31">
        <v>75495.4296875</v>
      </c>
      <c r="U12" s="31">
        <v>6650.77978515625</v>
      </c>
      <c r="V12" s="31">
        <v>7962.32470703125</v>
      </c>
      <c r="W12" s="31">
        <v>3767.027587890625</v>
      </c>
      <c r="X12" s="85">
        <v>700.36614990234375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2044420.58984375</v>
      </c>
      <c r="G13" s="19">
        <f t="shared" si="4"/>
        <v>1044929.341796875</v>
      </c>
      <c r="H13" s="266">
        <f t="shared" si="2"/>
        <v>999491.248046875</v>
      </c>
      <c r="I13" s="18">
        <v>116877.6953125</v>
      </c>
      <c r="J13" s="31">
        <v>128656.75</v>
      </c>
      <c r="K13" s="31">
        <v>253688.671875</v>
      </c>
      <c r="L13" s="31">
        <v>230072.671875</v>
      </c>
      <c r="M13" s="31">
        <v>112037.625</v>
      </c>
      <c r="N13" s="31">
        <v>110638.9921875</v>
      </c>
      <c r="O13" s="31">
        <v>70673.390625</v>
      </c>
      <c r="P13" s="85">
        <v>22283.544921875</v>
      </c>
      <c r="Q13" s="32">
        <v>85707.5078125</v>
      </c>
      <c r="R13" s="31">
        <v>100996.78125</v>
      </c>
      <c r="S13" s="31">
        <v>193685.890625</v>
      </c>
      <c r="T13" s="31">
        <v>247502.421875</v>
      </c>
      <c r="U13" s="31">
        <v>134857.21875</v>
      </c>
      <c r="V13" s="31">
        <v>124743.234375</v>
      </c>
      <c r="W13" s="31">
        <v>86730.9140625</v>
      </c>
      <c r="X13" s="85">
        <v>25267.279296875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14494.034909725189</v>
      </c>
      <c r="G14" s="19">
        <f t="shared" si="4"/>
        <v>8051.0836386680603</v>
      </c>
      <c r="H14" s="266">
        <f t="shared" si="2"/>
        <v>6442.9512710571289</v>
      </c>
      <c r="I14" s="18">
        <v>3545.589111328125</v>
      </c>
      <c r="J14" s="31">
        <v>2850.769287109375</v>
      </c>
      <c r="K14" s="31">
        <v>917.63739013671875</v>
      </c>
      <c r="L14" s="31">
        <v>537.90557861328125</v>
      </c>
      <c r="M14" s="31">
        <v>157.40574645996094</v>
      </c>
      <c r="N14" s="31">
        <v>27.975704193115234</v>
      </c>
      <c r="O14" s="31">
        <v>10.929078102111816</v>
      </c>
      <c r="P14" s="85">
        <v>2.8717427253723145</v>
      </c>
      <c r="Q14" s="32">
        <v>4110.66064453125</v>
      </c>
      <c r="R14" s="31">
        <v>1295.0206298828125</v>
      </c>
      <c r="S14" s="31">
        <v>556.73492431640625</v>
      </c>
      <c r="T14" s="31">
        <v>348.4522705078125</v>
      </c>
      <c r="U14" s="31">
        <v>87.156196594238281</v>
      </c>
      <c r="V14" s="31">
        <v>23.516674041748047</v>
      </c>
      <c r="W14" s="31">
        <v>21.409931182861328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455368.44091796875</v>
      </c>
      <c r="G15" s="17">
        <f t="shared" si="4"/>
        <v>227784.05895996094</v>
      </c>
      <c r="H15" s="267">
        <f t="shared" si="2"/>
        <v>227584.38195800781</v>
      </c>
      <c r="I15" s="18">
        <v>11771.224609375</v>
      </c>
      <c r="J15" s="31">
        <v>47359.55859375</v>
      </c>
      <c r="K15" s="31">
        <v>59478.1328125</v>
      </c>
      <c r="L15" s="31">
        <v>74018.765625</v>
      </c>
      <c r="M15" s="31">
        <v>22159.1640625</v>
      </c>
      <c r="N15" s="31">
        <v>10182.9609375</v>
      </c>
      <c r="O15" s="31">
        <v>2162.438232421875</v>
      </c>
      <c r="P15" s="85">
        <v>651.8140869140625</v>
      </c>
      <c r="Q15" s="32">
        <v>9514.41015625</v>
      </c>
      <c r="R15" s="31">
        <v>37450.765625</v>
      </c>
      <c r="S15" s="31">
        <v>68061.7109375</v>
      </c>
      <c r="T15" s="31">
        <v>75897.875</v>
      </c>
      <c r="U15" s="31">
        <v>27160.95703125</v>
      </c>
      <c r="V15" s="31">
        <v>7261.7646484375</v>
      </c>
      <c r="W15" s="31">
        <v>1923.66455078125</v>
      </c>
      <c r="X15" s="85">
        <v>313.2340087890625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118763.94589233398</v>
      </c>
      <c r="G16" s="17">
        <f t="shared" si="4"/>
        <v>65679.043518066406</v>
      </c>
      <c r="H16" s="267">
        <f t="shared" si="2"/>
        <v>53084.902374267578</v>
      </c>
      <c r="I16" s="18">
        <v>14539.5576171875</v>
      </c>
      <c r="J16" s="31">
        <v>4804.45703125</v>
      </c>
      <c r="K16" s="31">
        <v>19617.921875</v>
      </c>
      <c r="L16" s="31">
        <v>15418.083984375</v>
      </c>
      <c r="M16" s="31">
        <v>5683.56591796875</v>
      </c>
      <c r="N16" s="31">
        <v>3536.19873046875</v>
      </c>
      <c r="O16" s="31">
        <v>1625.421630859375</v>
      </c>
      <c r="P16" s="85">
        <v>453.83673095703125</v>
      </c>
      <c r="Q16" s="32">
        <v>14637.365234375</v>
      </c>
      <c r="R16" s="31">
        <v>3761.75830078125</v>
      </c>
      <c r="S16" s="31">
        <v>15009.5322265625</v>
      </c>
      <c r="T16" s="31">
        <v>10569.830078125</v>
      </c>
      <c r="U16" s="31">
        <v>4863.12890625</v>
      </c>
      <c r="V16" s="31">
        <v>2619.767578125</v>
      </c>
      <c r="W16" s="31">
        <v>1280.85791015625</v>
      </c>
      <c r="X16" s="85">
        <v>342.66213989257812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609893.44396972656</v>
      </c>
      <c r="G17" s="17">
        <f t="shared" si="4"/>
        <v>309106.30151367187</v>
      </c>
      <c r="H17" s="267">
        <f t="shared" si="2"/>
        <v>300787.14245605469</v>
      </c>
      <c r="I17" s="18">
        <v>10361.3955078125</v>
      </c>
      <c r="J17" s="31">
        <v>27527.8984375</v>
      </c>
      <c r="K17" s="31">
        <v>108846.6328125</v>
      </c>
      <c r="L17" s="31">
        <v>93839</v>
      </c>
      <c r="M17" s="31">
        <v>39399.0546875</v>
      </c>
      <c r="N17" s="31">
        <v>21754.484375</v>
      </c>
      <c r="O17" s="31">
        <v>6300.201171875</v>
      </c>
      <c r="P17" s="85">
        <v>1077.634521484375</v>
      </c>
      <c r="Q17" s="32">
        <v>5853.4638671875</v>
      </c>
      <c r="R17" s="31">
        <v>21641.458984375</v>
      </c>
      <c r="S17" s="31">
        <v>99299.84375</v>
      </c>
      <c r="T17" s="31">
        <v>112740.4765625</v>
      </c>
      <c r="U17" s="31">
        <v>35972.1015625</v>
      </c>
      <c r="V17" s="31">
        <v>18106.73046875</v>
      </c>
      <c r="W17" s="31">
        <v>6457.1220703125</v>
      </c>
      <c r="X17" s="85">
        <v>715.9451904296875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1219173.3916015625</v>
      </c>
      <c r="G18" s="17">
        <f>SUM(I18:P18)</f>
        <v>691819.84838867187</v>
      </c>
      <c r="H18" s="267">
        <f t="shared" si="2"/>
        <v>527353.54321289062</v>
      </c>
      <c r="I18" s="18">
        <v>153998.203125</v>
      </c>
      <c r="J18" s="31">
        <v>266780.5</v>
      </c>
      <c r="K18" s="31">
        <v>124561.328125</v>
      </c>
      <c r="L18" s="31">
        <v>96454.5859375</v>
      </c>
      <c r="M18" s="31">
        <v>28434.40625</v>
      </c>
      <c r="N18" s="31">
        <v>15949.3955078125</v>
      </c>
      <c r="O18" s="31">
        <v>4595.7373046875</v>
      </c>
      <c r="P18" s="85">
        <v>1045.692138671875</v>
      </c>
      <c r="Q18" s="32">
        <v>105894.2578125</v>
      </c>
      <c r="R18" s="31">
        <v>199042.15625</v>
      </c>
      <c r="S18" s="31">
        <v>112694.546875</v>
      </c>
      <c r="T18" s="31">
        <v>69952.625</v>
      </c>
      <c r="U18" s="31">
        <v>24832.427734375</v>
      </c>
      <c r="V18" s="31">
        <v>10954.7705078125</v>
      </c>
      <c r="W18" s="31">
        <v>3255.956787109375</v>
      </c>
      <c r="X18" s="85">
        <v>726.80224609375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2030753.0551757813</v>
      </c>
      <c r="G19" s="17">
        <f t="shared" si="4"/>
        <v>1031619.2241210938</v>
      </c>
      <c r="H19" s="267">
        <f t="shared" si="2"/>
        <v>999133.8310546875</v>
      </c>
      <c r="I19" s="18">
        <v>103075.7109375</v>
      </c>
      <c r="J19" s="31">
        <v>288198.9375</v>
      </c>
      <c r="K19" s="31">
        <v>192345.453125</v>
      </c>
      <c r="L19" s="31">
        <v>242691.421875</v>
      </c>
      <c r="M19" s="31">
        <v>100177.796875</v>
      </c>
      <c r="N19" s="31">
        <v>71901.9609375</v>
      </c>
      <c r="O19" s="31">
        <v>26168.841796875</v>
      </c>
      <c r="P19" s="85">
        <v>7059.10107421875</v>
      </c>
      <c r="Q19" s="32">
        <v>64792.609375</v>
      </c>
      <c r="R19" s="31">
        <v>374431.03125</v>
      </c>
      <c r="S19" s="31">
        <v>135197.296875</v>
      </c>
      <c r="T19" s="31">
        <v>204901.03125</v>
      </c>
      <c r="U19" s="31">
        <v>95860.390625</v>
      </c>
      <c r="V19" s="31">
        <v>78873.2890625</v>
      </c>
      <c r="W19" s="31">
        <v>32478.064453125</v>
      </c>
      <c r="X19" s="85">
        <v>12600.1181640625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93561.310546875</v>
      </c>
      <c r="G20" s="17">
        <f t="shared" si="4"/>
        <v>0</v>
      </c>
      <c r="H20" s="267">
        <f t="shared" si="2"/>
        <v>93561.310546875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65477.70703125</v>
      </c>
      <c r="T20" s="31">
        <v>28083.603515625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475243.578125</v>
      </c>
      <c r="G21" s="17">
        <f t="shared" si="4"/>
        <v>269651.84375</v>
      </c>
      <c r="H21" s="267">
        <f t="shared" si="2"/>
        <v>205591.734375</v>
      </c>
      <c r="I21" s="18">
        <v>269651.84375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205591.734375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20882395.6484375</v>
      </c>
      <c r="G22" s="17">
        <f t="shared" si="4"/>
        <v>11323520.73046875</v>
      </c>
      <c r="H22" s="267">
        <f t="shared" si="2"/>
        <v>9558874.91796875</v>
      </c>
      <c r="I22" s="18">
        <v>3031101.25</v>
      </c>
      <c r="J22" s="31">
        <v>6100949.5</v>
      </c>
      <c r="K22" s="31">
        <v>1378782.375</v>
      </c>
      <c r="L22" s="31">
        <v>390340.96875</v>
      </c>
      <c r="M22" s="31">
        <v>151587.46875</v>
      </c>
      <c r="N22" s="31">
        <v>180142.890625</v>
      </c>
      <c r="O22" s="31">
        <v>68683.8828125</v>
      </c>
      <c r="P22" s="85">
        <v>21932.39453125</v>
      </c>
      <c r="Q22" s="32">
        <v>2221731.5</v>
      </c>
      <c r="R22" s="31">
        <v>1963395.375</v>
      </c>
      <c r="S22" s="31">
        <v>2422703.25</v>
      </c>
      <c r="T22" s="31">
        <v>2047465.75</v>
      </c>
      <c r="U22" s="31">
        <v>390991.8125</v>
      </c>
      <c r="V22" s="31">
        <v>311263.21875</v>
      </c>
      <c r="W22" s="31">
        <v>161402.109375</v>
      </c>
      <c r="X22" s="85">
        <v>39921.90234375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1172538.916015625</v>
      </c>
      <c r="G23" s="17">
        <f>SUM(I23:P23)</f>
        <v>554085.6171875</v>
      </c>
      <c r="H23" s="267">
        <f t="shared" si="2"/>
        <v>618453.298828125</v>
      </c>
      <c r="I23" s="18">
        <v>51561.1328125</v>
      </c>
      <c r="J23" s="31">
        <v>84130.9140625</v>
      </c>
      <c r="K23" s="31">
        <v>101081.9453125</v>
      </c>
      <c r="L23" s="31">
        <v>99386.0390625</v>
      </c>
      <c r="M23" s="31">
        <v>59195.296875</v>
      </c>
      <c r="N23" s="31">
        <v>85582.734375</v>
      </c>
      <c r="O23" s="31">
        <v>55535.1796875</v>
      </c>
      <c r="P23" s="85">
        <v>17612.375</v>
      </c>
      <c r="Q23" s="32">
        <v>36177.78515625</v>
      </c>
      <c r="R23" s="31">
        <v>90339.8515625</v>
      </c>
      <c r="S23" s="31">
        <v>118154.265625</v>
      </c>
      <c r="T23" s="31">
        <v>133966.90625</v>
      </c>
      <c r="U23" s="31">
        <v>64166.0859375</v>
      </c>
      <c r="V23" s="31">
        <v>94065.890625</v>
      </c>
      <c r="W23" s="31">
        <v>59934.6953125</v>
      </c>
      <c r="X23" s="85">
        <v>21647.818359375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64043208.568235874</v>
      </c>
      <c r="G24" s="54">
        <f>SUM(I24:P24)</f>
        <v>29255337.294494152</v>
      </c>
      <c r="H24" s="265">
        <f>SUM(Q24:X24)</f>
        <v>34787871.273741722</v>
      </c>
      <c r="I24" s="55">
        <f>SUM(I25:I53)</f>
        <v>1088677.0877227783</v>
      </c>
      <c r="J24" s="56">
        <f t="shared" ref="J24:X24" si="5">SUM(J25:J53)</f>
        <v>1967817.7787246704</v>
      </c>
      <c r="K24" s="56">
        <f t="shared" si="5"/>
        <v>4332325.5853652954</v>
      </c>
      <c r="L24" s="56">
        <f t="shared" si="5"/>
        <v>10107239.697937012</v>
      </c>
      <c r="M24" s="56">
        <f t="shared" si="5"/>
        <v>5077444.4336547852</v>
      </c>
      <c r="N24" s="56">
        <f t="shared" si="5"/>
        <v>4150814.752532959</v>
      </c>
      <c r="O24" s="56">
        <f t="shared" si="5"/>
        <v>1875571.6430435181</v>
      </c>
      <c r="P24" s="275">
        <f t="shared" si="5"/>
        <v>655446.315513134</v>
      </c>
      <c r="Q24" s="55">
        <f t="shared" si="5"/>
        <v>400522.39227867126</v>
      </c>
      <c r="R24" s="56">
        <f t="shared" si="5"/>
        <v>2622958.7467880249</v>
      </c>
      <c r="S24" s="56">
        <f>SUM(S25:S53)</f>
        <v>5529473.5077028275</v>
      </c>
      <c r="T24" s="56">
        <f t="shared" si="5"/>
        <v>12781770.902893066</v>
      </c>
      <c r="U24" s="56">
        <f t="shared" si="5"/>
        <v>7635205.2834472656</v>
      </c>
      <c r="V24" s="56">
        <f t="shared" si="5"/>
        <v>3861746.0881958008</v>
      </c>
      <c r="W24" s="56">
        <f t="shared" si="5"/>
        <v>1639280.4277114868</v>
      </c>
      <c r="X24" s="275">
        <f t="shared" si="5"/>
        <v>316913.92472457886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52241.372833251953</v>
      </c>
      <c r="G26" s="17">
        <f>SUM(I26:P26)</f>
        <v>30140.358558654785</v>
      </c>
      <c r="H26" s="267">
        <f t="shared" si="2"/>
        <v>22101.014274597168</v>
      </c>
      <c r="I26" s="32">
        <v>0</v>
      </c>
      <c r="J26" s="31">
        <v>89.364784240722656</v>
      </c>
      <c r="K26" s="31">
        <v>1190.382568359375</v>
      </c>
      <c r="L26" s="31">
        <v>6672.7646484375</v>
      </c>
      <c r="M26" s="31">
        <v>7725.21337890625</v>
      </c>
      <c r="N26" s="31">
        <v>8872.642578125</v>
      </c>
      <c r="O26" s="31">
        <v>4347.50244140625</v>
      </c>
      <c r="P26" s="85">
        <v>1242.4881591796875</v>
      </c>
      <c r="Q26" s="32">
        <v>0</v>
      </c>
      <c r="R26" s="31">
        <v>25.919242858886719</v>
      </c>
      <c r="S26" s="31">
        <v>717.5379638671875</v>
      </c>
      <c r="T26" s="31">
        <v>5605.9453125</v>
      </c>
      <c r="U26" s="31">
        <v>5958.66357421875</v>
      </c>
      <c r="V26" s="31">
        <v>5970.35498046875</v>
      </c>
      <c r="W26" s="31">
        <v>3107.12158203125</v>
      </c>
      <c r="X26" s="85">
        <v>715.47161865234375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4542.844407081604</v>
      </c>
      <c r="G27" s="17">
        <f t="shared" ref="G27:G43" si="6">SUM(I27:P27)</f>
        <v>3282.4831085205078</v>
      </c>
      <c r="H27" s="267">
        <f t="shared" si="2"/>
        <v>1260.3612985610962</v>
      </c>
      <c r="I27" s="32">
        <v>0</v>
      </c>
      <c r="J27" s="31">
        <v>0</v>
      </c>
      <c r="K27" s="31">
        <v>207.15693664550781</v>
      </c>
      <c r="L27" s="31">
        <v>514.82330322265625</v>
      </c>
      <c r="M27" s="31">
        <v>971.12591552734375</v>
      </c>
      <c r="N27" s="31">
        <v>989.75128173828125</v>
      </c>
      <c r="O27" s="31">
        <v>481.4669189453125</v>
      </c>
      <c r="P27" s="85">
        <v>118.15875244140625</v>
      </c>
      <c r="Q27" s="32">
        <v>0</v>
      </c>
      <c r="R27" s="31">
        <v>0</v>
      </c>
      <c r="S27" s="31">
        <v>11.562687873840332</v>
      </c>
      <c r="T27" s="31">
        <v>287.42562866210937</v>
      </c>
      <c r="U27" s="31">
        <v>312.84835815429687</v>
      </c>
      <c r="V27" s="31">
        <v>339.02529907226563</v>
      </c>
      <c r="W27" s="31">
        <v>245.66004943847656</v>
      </c>
      <c r="X27" s="85">
        <v>63.839275360107422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14624.643020629883</v>
      </c>
      <c r="G28" s="17">
        <f t="shared" si="6"/>
        <v>4773.4915924072266</v>
      </c>
      <c r="H28" s="267">
        <f t="shared" si="2"/>
        <v>9851.1514282226562</v>
      </c>
      <c r="I28" s="32">
        <v>0</v>
      </c>
      <c r="J28" s="31">
        <v>0</v>
      </c>
      <c r="K28" s="31">
        <v>390.04888916015625</v>
      </c>
      <c r="L28" s="31">
        <v>955.46826171875</v>
      </c>
      <c r="M28" s="31">
        <v>1254.165283203125</v>
      </c>
      <c r="N28" s="31">
        <v>1239.6668701171875</v>
      </c>
      <c r="O28" s="31">
        <v>736.836181640625</v>
      </c>
      <c r="P28" s="85">
        <v>197.30610656738281</v>
      </c>
      <c r="Q28" s="32">
        <v>0</v>
      </c>
      <c r="R28" s="31">
        <v>0</v>
      </c>
      <c r="S28" s="31">
        <v>545.8580322265625</v>
      </c>
      <c r="T28" s="31">
        <v>2141.517333984375</v>
      </c>
      <c r="U28" s="31">
        <v>2455.660888671875</v>
      </c>
      <c r="V28" s="31">
        <v>2869.36669921875</v>
      </c>
      <c r="W28" s="31">
        <v>1485.1925048828125</v>
      </c>
      <c r="X28" s="85">
        <v>353.55596923828125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4646.1191749572754</v>
      </c>
      <c r="G29" s="17">
        <f t="shared" si="6"/>
        <v>3202.9653091430664</v>
      </c>
      <c r="H29" s="267">
        <f t="shared" si="2"/>
        <v>1443.153865814209</v>
      </c>
      <c r="I29" s="32">
        <v>0</v>
      </c>
      <c r="J29" s="31">
        <v>0</v>
      </c>
      <c r="K29" s="31">
        <v>35.125541687011719</v>
      </c>
      <c r="L29" s="31">
        <v>698.522705078125</v>
      </c>
      <c r="M29" s="31">
        <v>826.716796875</v>
      </c>
      <c r="N29" s="31">
        <v>1013.7689819335937</v>
      </c>
      <c r="O29" s="31">
        <v>496.99298095703125</v>
      </c>
      <c r="P29" s="85">
        <v>131.83830261230469</v>
      </c>
      <c r="Q29" s="32">
        <v>0</v>
      </c>
      <c r="R29" s="31">
        <v>0</v>
      </c>
      <c r="S29" s="31">
        <v>42.637794494628906</v>
      </c>
      <c r="T29" s="31">
        <v>400.46200561523437</v>
      </c>
      <c r="U29" s="31">
        <v>332.52822875976562</v>
      </c>
      <c r="V29" s="31">
        <v>457.79373168945312</v>
      </c>
      <c r="W29" s="31">
        <v>179.44190979003906</v>
      </c>
      <c r="X29" s="85">
        <v>30.290195465087891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13598.318969726563</v>
      </c>
      <c r="G30" s="17">
        <f t="shared" si="6"/>
        <v>6935.521728515625</v>
      </c>
      <c r="H30" s="267">
        <f t="shared" si="2"/>
        <v>6662.7972412109375</v>
      </c>
      <c r="I30" s="32">
        <v>0</v>
      </c>
      <c r="J30" s="31">
        <v>0</v>
      </c>
      <c r="K30" s="31">
        <v>384.98678588867187</v>
      </c>
      <c r="L30" s="31">
        <v>1254.33349609375</v>
      </c>
      <c r="M30" s="31">
        <v>1708.594970703125</v>
      </c>
      <c r="N30" s="31">
        <v>2120.77490234375</v>
      </c>
      <c r="O30" s="31">
        <v>1146.89306640625</v>
      </c>
      <c r="P30" s="85">
        <v>319.93850708007812</v>
      </c>
      <c r="Q30" s="32">
        <v>0</v>
      </c>
      <c r="R30" s="31">
        <v>0</v>
      </c>
      <c r="S30" s="31">
        <v>158.60543823242187</v>
      </c>
      <c r="T30" s="31">
        <v>1527.0028076171875</v>
      </c>
      <c r="U30" s="31">
        <v>2152.072509765625</v>
      </c>
      <c r="V30" s="31">
        <v>1714.94775390625</v>
      </c>
      <c r="W30" s="31">
        <v>858.83746337890625</v>
      </c>
      <c r="X30" s="85">
        <v>251.33126831054687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16221.182525634766</v>
      </c>
      <c r="G31" s="17">
        <f t="shared" si="6"/>
        <v>5041.0803833007812</v>
      </c>
      <c r="H31" s="267">
        <f t="shared" si="2"/>
        <v>11180.102142333984</v>
      </c>
      <c r="I31" s="32">
        <v>0</v>
      </c>
      <c r="J31" s="31">
        <v>0</v>
      </c>
      <c r="K31" s="31">
        <v>0</v>
      </c>
      <c r="L31" s="31">
        <v>2179.302734375</v>
      </c>
      <c r="M31" s="31">
        <v>2173.453369140625</v>
      </c>
      <c r="N31" s="31">
        <v>399.24642944335937</v>
      </c>
      <c r="O31" s="31">
        <v>289.07785034179687</v>
      </c>
      <c r="P31" s="85">
        <v>0</v>
      </c>
      <c r="Q31" s="32">
        <v>0</v>
      </c>
      <c r="R31" s="31">
        <v>0</v>
      </c>
      <c r="S31" s="31">
        <v>716.16375732421875</v>
      </c>
      <c r="T31" s="31">
        <v>3626.6591796875</v>
      </c>
      <c r="U31" s="31">
        <v>3726.056884765625</v>
      </c>
      <c r="V31" s="31">
        <v>2184.407958984375</v>
      </c>
      <c r="W31" s="31">
        <v>699.06732177734375</v>
      </c>
      <c r="X31" s="85">
        <v>227.74703979492187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12455.309799194336</v>
      </c>
      <c r="G32" s="17">
        <f t="shared" si="6"/>
        <v>0</v>
      </c>
      <c r="H32" s="267">
        <f t="shared" si="2"/>
        <v>12455.309799194336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1241.7554931640625</v>
      </c>
      <c r="T32" s="31">
        <v>5745.02685546875</v>
      </c>
      <c r="U32" s="31">
        <v>2602.021240234375</v>
      </c>
      <c r="V32" s="31">
        <v>1975.05126953125</v>
      </c>
      <c r="W32" s="31">
        <v>787.6544189453125</v>
      </c>
      <c r="X32" s="85">
        <v>103.80052185058594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15026.116971969604</v>
      </c>
      <c r="G33" s="17">
        <f t="shared" si="6"/>
        <v>7597.2864379882812</v>
      </c>
      <c r="H33" s="267">
        <f>SUM(Q33:X33)</f>
        <v>7428.8305339813232</v>
      </c>
      <c r="I33" s="32">
        <v>57.456024169921875</v>
      </c>
      <c r="J33" s="31">
        <v>824.20599365234375</v>
      </c>
      <c r="K33" s="31">
        <v>677.5780029296875</v>
      </c>
      <c r="L33" s="31">
        <v>1701.5421142578125</v>
      </c>
      <c r="M33" s="31">
        <v>2013.6708984375</v>
      </c>
      <c r="N33" s="31">
        <v>1484.505859375</v>
      </c>
      <c r="O33" s="31">
        <v>600.9371337890625</v>
      </c>
      <c r="P33" s="85">
        <v>237.39041137695312</v>
      </c>
      <c r="Q33" s="32">
        <v>12.016759872436523</v>
      </c>
      <c r="R33" s="31">
        <v>380.74478149414062</v>
      </c>
      <c r="S33" s="31">
        <v>681.62164306640625</v>
      </c>
      <c r="T33" s="31">
        <v>2894.61083984375</v>
      </c>
      <c r="U33" s="31">
        <v>1714.153076171875</v>
      </c>
      <c r="V33" s="31">
        <v>971.099853515625</v>
      </c>
      <c r="W33" s="31">
        <v>692.59149169921875</v>
      </c>
      <c r="X33" s="85">
        <v>81.992088317871094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54339.6162109375</v>
      </c>
      <c r="G34" s="17">
        <f t="shared" si="6"/>
        <v>27647.041442871094</v>
      </c>
      <c r="H34" s="267">
        <f t="shared" si="2"/>
        <v>26692.574768066406</v>
      </c>
      <c r="I34" s="32">
        <v>1340.609619140625</v>
      </c>
      <c r="J34" s="31">
        <v>859.73870849609375</v>
      </c>
      <c r="K34" s="31">
        <v>2090.997314453125</v>
      </c>
      <c r="L34" s="31">
        <v>6214.39404296875</v>
      </c>
      <c r="M34" s="31">
        <v>6414.57373046875</v>
      </c>
      <c r="N34" s="31">
        <v>6317.62744140625</v>
      </c>
      <c r="O34" s="31">
        <v>3853.85009765625</v>
      </c>
      <c r="P34" s="85">
        <v>555.25048828125</v>
      </c>
      <c r="Q34" s="32">
        <v>763.85894775390625</v>
      </c>
      <c r="R34" s="31">
        <v>913.247314453125</v>
      </c>
      <c r="S34" s="31">
        <v>2497.070556640625</v>
      </c>
      <c r="T34" s="31">
        <v>7436.95458984375</v>
      </c>
      <c r="U34" s="31">
        <v>5345.70166015625</v>
      </c>
      <c r="V34" s="31">
        <v>5813.45849609375</v>
      </c>
      <c r="W34" s="31">
        <v>2840.45458984375</v>
      </c>
      <c r="X34" s="85">
        <v>1081.82861328125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3722754.08984375</v>
      </c>
      <c r="G35" s="17">
        <f t="shared" si="6"/>
        <v>1851486.494140625</v>
      </c>
      <c r="H35" s="267">
        <f t="shared" si="2"/>
        <v>1871267.595703125</v>
      </c>
      <c r="I35" s="32">
        <v>68855.0234375</v>
      </c>
      <c r="J35" s="31">
        <v>387790.65625</v>
      </c>
      <c r="K35" s="31">
        <v>246086.59375</v>
      </c>
      <c r="L35" s="31">
        <v>411992.625</v>
      </c>
      <c r="M35" s="31">
        <v>320704.65625</v>
      </c>
      <c r="N35" s="31">
        <v>288110.34375</v>
      </c>
      <c r="O35" s="31">
        <v>103847.8203125</v>
      </c>
      <c r="P35" s="85">
        <v>24098.775390625</v>
      </c>
      <c r="Q35" s="32">
        <v>49481.56640625</v>
      </c>
      <c r="R35" s="31">
        <v>288546.53125</v>
      </c>
      <c r="S35" s="31">
        <v>381641.65625</v>
      </c>
      <c r="T35" s="31">
        <v>576444.8125</v>
      </c>
      <c r="U35" s="31">
        <v>267376.21875</v>
      </c>
      <c r="V35" s="31">
        <v>216930.046875</v>
      </c>
      <c r="W35" s="31">
        <v>74111.2890625</v>
      </c>
      <c r="X35" s="85">
        <v>16735.474609375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964733.54058837891</v>
      </c>
      <c r="G37" s="17">
        <f t="shared" si="6"/>
        <v>543714.404296875</v>
      </c>
      <c r="H37" s="267">
        <f t="shared" si="2"/>
        <v>421019.13629150391</v>
      </c>
      <c r="I37" s="32">
        <v>54727.54296875</v>
      </c>
      <c r="J37" s="31">
        <v>105359.109375</v>
      </c>
      <c r="K37" s="31">
        <v>158223.859375</v>
      </c>
      <c r="L37" s="31">
        <v>131986.625</v>
      </c>
      <c r="M37" s="31">
        <v>55325.63671875</v>
      </c>
      <c r="N37" s="31">
        <v>23281.447265625</v>
      </c>
      <c r="O37" s="31">
        <v>13160.4033203125</v>
      </c>
      <c r="P37" s="85">
        <v>1649.7802734375</v>
      </c>
      <c r="Q37" s="32">
        <v>26230.78515625</v>
      </c>
      <c r="R37" s="31">
        <v>68864.09375</v>
      </c>
      <c r="S37" s="31">
        <v>125547.0625</v>
      </c>
      <c r="T37" s="31">
        <v>132845.390625</v>
      </c>
      <c r="U37" s="31">
        <v>37429.984375</v>
      </c>
      <c r="V37" s="31">
        <v>17738.04296875</v>
      </c>
      <c r="W37" s="31">
        <v>11401.326171875</v>
      </c>
      <c r="X37" s="85">
        <v>962.45074462890625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18823801.999023437</v>
      </c>
      <c r="G38" s="17">
        <f t="shared" si="6"/>
        <v>8599495.15625</v>
      </c>
      <c r="H38" s="267">
        <f t="shared" si="2"/>
        <v>10224306.842773437</v>
      </c>
      <c r="I38" s="32">
        <v>609465.75</v>
      </c>
      <c r="J38" s="31">
        <v>977859.25</v>
      </c>
      <c r="K38" s="31">
        <v>1947964.375</v>
      </c>
      <c r="L38" s="31">
        <v>3331554.5</v>
      </c>
      <c r="M38" s="31">
        <v>1002529.375</v>
      </c>
      <c r="N38" s="31">
        <v>634986.9375</v>
      </c>
      <c r="O38" s="31">
        <v>81666.4453125</v>
      </c>
      <c r="P38" s="85">
        <v>13468.5234375</v>
      </c>
      <c r="Q38" s="32">
        <v>137079.140625</v>
      </c>
      <c r="R38" s="31">
        <v>1112744</v>
      </c>
      <c r="S38" s="31">
        <v>2232139.5</v>
      </c>
      <c r="T38" s="31">
        <v>4263723.5</v>
      </c>
      <c r="U38" s="31">
        <v>1549840.125</v>
      </c>
      <c r="V38" s="31">
        <v>826664.0625</v>
      </c>
      <c r="W38" s="31">
        <v>95012.828125</v>
      </c>
      <c r="X38" s="85">
        <v>7103.6865234375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16532862.3203125</v>
      </c>
      <c r="G39" s="17">
        <f t="shared" si="6"/>
        <v>6474753.9375</v>
      </c>
      <c r="H39" s="267">
        <f t="shared" si="2"/>
        <v>10058108.3828125</v>
      </c>
      <c r="I39" s="32">
        <v>147459</v>
      </c>
      <c r="J39" s="31">
        <v>0</v>
      </c>
      <c r="K39" s="31">
        <v>783312.3125</v>
      </c>
      <c r="L39" s="31">
        <v>1855244.75</v>
      </c>
      <c r="M39" s="31">
        <v>1404798.875</v>
      </c>
      <c r="N39" s="31">
        <v>1076607.625</v>
      </c>
      <c r="O39" s="31">
        <v>786096.4375</v>
      </c>
      <c r="P39" s="85">
        <v>421234.9375</v>
      </c>
      <c r="Q39" s="32">
        <v>78259.8828125</v>
      </c>
      <c r="R39" s="31">
        <v>693809.1875</v>
      </c>
      <c r="S39" s="31">
        <v>894970.625</v>
      </c>
      <c r="T39" s="31">
        <v>3476946.75</v>
      </c>
      <c r="U39" s="31">
        <v>2902354.25</v>
      </c>
      <c r="V39" s="31">
        <v>1148245.625</v>
      </c>
      <c r="W39" s="31">
        <v>730927.375</v>
      </c>
      <c r="X39" s="85">
        <v>132594.6875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8464354.9609375</v>
      </c>
      <c r="G40" s="17">
        <f t="shared" si="6"/>
        <v>3422276.00390625</v>
      </c>
      <c r="H40" s="267">
        <f t="shared" si="2"/>
        <v>5042078.95703125</v>
      </c>
      <c r="I40" s="32">
        <v>0</v>
      </c>
      <c r="J40" s="31">
        <v>57767.9375</v>
      </c>
      <c r="K40" s="31">
        <v>214153.0625</v>
      </c>
      <c r="L40" s="31">
        <v>1922432.875</v>
      </c>
      <c r="M40" s="31">
        <v>512469.84375</v>
      </c>
      <c r="N40" s="31">
        <v>494663.0625</v>
      </c>
      <c r="O40" s="31">
        <v>185174.875</v>
      </c>
      <c r="P40" s="85">
        <v>35614.34765625</v>
      </c>
      <c r="Q40" s="32">
        <v>0</v>
      </c>
      <c r="R40" s="31">
        <v>0</v>
      </c>
      <c r="S40" s="31">
        <v>817294.3125</v>
      </c>
      <c r="T40" s="31">
        <v>1732982.25</v>
      </c>
      <c r="U40" s="31">
        <v>1549040.125</v>
      </c>
      <c r="V40" s="31">
        <v>654475</v>
      </c>
      <c r="W40" s="31">
        <v>243431.859375</v>
      </c>
      <c r="X40" s="85">
        <v>44855.41015625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32744.763835430145</v>
      </c>
      <c r="G42" s="17">
        <f t="shared" si="6"/>
        <v>13476.573928356171</v>
      </c>
      <c r="H42" s="267">
        <f t="shared" si="2"/>
        <v>19268.189907073975</v>
      </c>
      <c r="I42" s="32">
        <v>146.49797058105469</v>
      </c>
      <c r="J42" s="31">
        <v>4456.2255859375</v>
      </c>
      <c r="K42" s="31">
        <v>3827.274169921875</v>
      </c>
      <c r="L42" s="31">
        <v>3923.376708984375</v>
      </c>
      <c r="M42" s="31">
        <v>512.9359130859375</v>
      </c>
      <c r="N42" s="31">
        <v>500.2154541015625</v>
      </c>
      <c r="O42" s="31">
        <v>103.11518096923828</v>
      </c>
      <c r="P42" s="85">
        <v>6.9329447746276855</v>
      </c>
      <c r="Q42" s="32">
        <v>0</v>
      </c>
      <c r="R42" s="31">
        <v>3621.6513671875</v>
      </c>
      <c r="S42" s="31">
        <v>7424.4462890625</v>
      </c>
      <c r="T42" s="31">
        <v>6687.83740234375</v>
      </c>
      <c r="U42" s="31">
        <v>1099.0028076171875</v>
      </c>
      <c r="V42" s="31">
        <v>336.5753173828125</v>
      </c>
      <c r="W42" s="31">
        <v>74.130989074707031</v>
      </c>
      <c r="X42" s="85">
        <v>24.545734405517578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664864.48822021484</v>
      </c>
      <c r="G43" s="17">
        <f t="shared" si="6"/>
        <v>310172.71356201172</v>
      </c>
      <c r="H43" s="267">
        <f t="shared" si="2"/>
        <v>354691.77465820312</v>
      </c>
      <c r="I43" s="32">
        <v>408.03802490234375</v>
      </c>
      <c r="J43" s="31">
        <v>2055.705810546875</v>
      </c>
      <c r="K43" s="31">
        <v>14676.7529296875</v>
      </c>
      <c r="L43" s="31">
        <v>61198.53515625</v>
      </c>
      <c r="M43" s="31">
        <v>70024.4453125</v>
      </c>
      <c r="N43" s="31">
        <v>86699.71875</v>
      </c>
      <c r="O43" s="31">
        <v>56497.35546875</v>
      </c>
      <c r="P43" s="85">
        <v>18612.162109375</v>
      </c>
      <c r="Q43" s="32">
        <v>644.25390625</v>
      </c>
      <c r="R43" s="31">
        <v>2469.432861328125</v>
      </c>
      <c r="S43" s="31">
        <v>16565.404296875</v>
      </c>
      <c r="T43" s="31">
        <v>72681.125</v>
      </c>
      <c r="U43" s="31">
        <v>82485.9140625</v>
      </c>
      <c r="V43" s="31">
        <v>91656.4921875</v>
      </c>
      <c r="W43" s="31">
        <v>64429.79296875</v>
      </c>
      <c r="X43" s="85">
        <v>23759.359375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1034722.6071166992</v>
      </c>
      <c r="G44" s="17">
        <f t="shared" si="4"/>
        <v>494826.16488647461</v>
      </c>
      <c r="H44" s="267">
        <f t="shared" si="2"/>
        <v>539896.44223022461</v>
      </c>
      <c r="I44" s="32">
        <v>403.13168334960937</v>
      </c>
      <c r="J44" s="31">
        <v>13449.91796875</v>
      </c>
      <c r="K44" s="31">
        <v>23908.0390625</v>
      </c>
      <c r="L44" s="31">
        <v>104329.8046875</v>
      </c>
      <c r="M44" s="31">
        <v>101293.1484375</v>
      </c>
      <c r="N44" s="31">
        <v>135249.296875</v>
      </c>
      <c r="O44" s="31">
        <v>91813.2734375</v>
      </c>
      <c r="P44" s="85">
        <v>24379.552734375</v>
      </c>
      <c r="Q44" s="32">
        <v>502.14437866210938</v>
      </c>
      <c r="R44" s="31">
        <v>11448.5595703125</v>
      </c>
      <c r="S44" s="31">
        <v>27207.296875</v>
      </c>
      <c r="T44" s="31">
        <v>121489.59375</v>
      </c>
      <c r="U44" s="31">
        <v>113407.8984375</v>
      </c>
      <c r="V44" s="31">
        <v>137945.25</v>
      </c>
      <c r="W44" s="31">
        <v>97460.5</v>
      </c>
      <c r="X44" s="85">
        <v>30435.19921875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7165682.865234375</v>
      </c>
      <c r="G45" s="17">
        <f t="shared" si="4"/>
        <v>4192935.671875</v>
      </c>
      <c r="H45" s="267">
        <f t="shared" si="2"/>
        <v>2972747.193359375</v>
      </c>
      <c r="I45" s="32">
        <v>92820.8359375</v>
      </c>
      <c r="J45" s="31">
        <v>222237.4375</v>
      </c>
      <c r="K45" s="31">
        <v>270117.40625</v>
      </c>
      <c r="L45" s="31">
        <v>963871.8125</v>
      </c>
      <c r="M45" s="31">
        <v>1110613.5</v>
      </c>
      <c r="N45" s="31">
        <v>1013645.5625</v>
      </c>
      <c r="O45" s="31">
        <v>431759.78125</v>
      </c>
      <c r="P45" s="85">
        <v>87869.3359375</v>
      </c>
      <c r="Q45" s="32">
        <v>30477.900390625</v>
      </c>
      <c r="R45" s="31">
        <v>235988.359375</v>
      </c>
      <c r="S45" s="31">
        <v>200898.3125</v>
      </c>
      <c r="T45" s="31">
        <v>798259.125</v>
      </c>
      <c r="U45" s="31">
        <v>792751.375</v>
      </c>
      <c r="V45" s="31">
        <v>611130.25</v>
      </c>
      <c r="W45" s="31">
        <v>258321.671875</v>
      </c>
      <c r="X45" s="85">
        <v>44920.19921875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205678.11242675781</v>
      </c>
      <c r="G47" s="17">
        <f t="shared" si="4"/>
        <v>63603.012329101563</v>
      </c>
      <c r="H47" s="267">
        <f t="shared" si="2"/>
        <v>142075.10009765625</v>
      </c>
      <c r="I47" s="32">
        <v>2087.087158203125</v>
      </c>
      <c r="J47" s="31">
        <v>0</v>
      </c>
      <c r="K47" s="31">
        <v>4265.5517578125</v>
      </c>
      <c r="L47" s="31">
        <v>20344.978515625</v>
      </c>
      <c r="M47" s="31">
        <v>14390.6240234375</v>
      </c>
      <c r="N47" s="31">
        <v>15250.22265625</v>
      </c>
      <c r="O47" s="31">
        <v>5626.41845703125</v>
      </c>
      <c r="P47" s="85">
        <v>1638.1297607421875</v>
      </c>
      <c r="Q47" s="32">
        <v>307.37939453125</v>
      </c>
      <c r="R47" s="31">
        <v>9889.02734375</v>
      </c>
      <c r="S47" s="31">
        <v>25834.462890625</v>
      </c>
      <c r="T47" s="31">
        <v>64629.3125</v>
      </c>
      <c r="U47" s="31">
        <v>21814.669921875</v>
      </c>
      <c r="V47" s="31">
        <v>12839.9296875</v>
      </c>
      <c r="W47" s="31">
        <v>5889.14990234375</v>
      </c>
      <c r="X47" s="85">
        <v>871.16845703125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1628071.43359375</v>
      </c>
      <c r="G48" s="17">
        <f t="shared" si="4"/>
        <v>1174829.798828125</v>
      </c>
      <c r="H48" s="267">
        <f t="shared" si="2"/>
        <v>453241.634765625</v>
      </c>
      <c r="I48" s="32">
        <v>50349.8984375</v>
      </c>
      <c r="J48" s="31">
        <v>29681.1484375</v>
      </c>
      <c r="K48" s="31">
        <v>303478.09375</v>
      </c>
      <c r="L48" s="31">
        <v>531390.625</v>
      </c>
      <c r="M48" s="31">
        <v>154685.53125</v>
      </c>
      <c r="N48" s="31">
        <v>85094.34375</v>
      </c>
      <c r="O48" s="31">
        <v>17899.45703125</v>
      </c>
      <c r="P48" s="85">
        <v>2250.701171875</v>
      </c>
      <c r="Q48" s="32">
        <v>38691.3984375</v>
      </c>
      <c r="R48" s="31">
        <v>19747.251953125</v>
      </c>
      <c r="S48" s="31">
        <v>109213.953125</v>
      </c>
      <c r="T48" s="31">
        <v>194567.453125</v>
      </c>
      <c r="U48" s="31">
        <v>57492.6875</v>
      </c>
      <c r="V48" s="31">
        <v>26563.98046875</v>
      </c>
      <c r="W48" s="31">
        <v>5623.31591796875</v>
      </c>
      <c r="X48" s="85">
        <v>1341.59423828125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372216.75561523438</v>
      </c>
      <c r="G49" s="17">
        <f t="shared" si="4"/>
        <v>229088.74243164063</v>
      </c>
      <c r="H49" s="267">
        <f t="shared" si="2"/>
        <v>143128.01318359375</v>
      </c>
      <c r="I49" s="32">
        <v>16709.201171875</v>
      </c>
      <c r="J49" s="31">
        <v>22651.55078125</v>
      </c>
      <c r="K49" s="31">
        <v>34046.99609375</v>
      </c>
      <c r="L49" s="31">
        <v>75590.4375</v>
      </c>
      <c r="M49" s="31">
        <v>34482.33203125</v>
      </c>
      <c r="N49" s="31">
        <v>33446.19140625</v>
      </c>
      <c r="O49" s="31">
        <v>10002.2236328125</v>
      </c>
      <c r="P49" s="85">
        <v>2159.809814453125</v>
      </c>
      <c r="Q49" s="32">
        <v>7634.1806640625</v>
      </c>
      <c r="R49" s="31">
        <v>23404.453125</v>
      </c>
      <c r="S49" s="31">
        <v>21547.75</v>
      </c>
      <c r="T49" s="31">
        <v>45434.3671875</v>
      </c>
      <c r="U49" s="31">
        <v>22223.267578125</v>
      </c>
      <c r="V49" s="31">
        <v>16126.0283203125</v>
      </c>
      <c r="W49" s="31">
        <v>5317.130859375</v>
      </c>
      <c r="X49" s="85">
        <v>1440.83544921875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670661.10971069336</v>
      </c>
      <c r="G51" s="17">
        <f t="shared" si="4"/>
        <v>399306.2444152832</v>
      </c>
      <c r="H51" s="267">
        <f t="shared" si="2"/>
        <v>271354.86529541016</v>
      </c>
      <c r="I51" s="32">
        <v>480.25027465820312</v>
      </c>
      <c r="J51" s="31">
        <v>4898.2626953125</v>
      </c>
      <c r="K51" s="31">
        <v>35257.375</v>
      </c>
      <c r="L51" s="31">
        <v>122863.3515625</v>
      </c>
      <c r="M51" s="31">
        <v>89675.890625</v>
      </c>
      <c r="N51" s="31">
        <v>86329.8203125</v>
      </c>
      <c r="O51" s="31">
        <v>48337.28125</v>
      </c>
      <c r="P51" s="85">
        <v>11464.0126953125</v>
      </c>
      <c r="Q51" s="32">
        <v>403.68927001953125</v>
      </c>
      <c r="R51" s="31">
        <v>3951.440673828125</v>
      </c>
      <c r="S51" s="31">
        <v>31655.357421875</v>
      </c>
      <c r="T51" s="31">
        <v>108177.5</v>
      </c>
      <c r="U51" s="31">
        <v>50231.6875</v>
      </c>
      <c r="V51" s="31">
        <v>46057.59765625</v>
      </c>
      <c r="W51" s="31">
        <v>23242.7578125</v>
      </c>
      <c r="X51" s="85">
        <v>7634.8349609375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2206881.217590332</v>
      </c>
      <c r="G52" s="17">
        <f t="shared" si="4"/>
        <v>524584.76867675781</v>
      </c>
      <c r="H52" s="267">
        <f>SUM(Q52:X52)</f>
        <v>1682296.4489135742</v>
      </c>
      <c r="I52" s="32">
        <v>942.6243896484375</v>
      </c>
      <c r="J52" s="31">
        <v>1816.626708984375</v>
      </c>
      <c r="K52" s="31">
        <v>80196.2265625</v>
      </c>
      <c r="L52" s="31">
        <v>124385.6875</v>
      </c>
      <c r="M52" s="31">
        <v>155684.15625</v>
      </c>
      <c r="N52" s="31">
        <v>121729.3046875</v>
      </c>
      <c r="O52" s="31">
        <v>31633.19921875</v>
      </c>
      <c r="P52" s="85">
        <v>8196.943359375</v>
      </c>
      <c r="Q52" s="32">
        <v>447.24395751953125</v>
      </c>
      <c r="R52" s="31">
        <v>8271.3310546875</v>
      </c>
      <c r="S52" s="31">
        <v>517464.09375</v>
      </c>
      <c r="T52" s="31">
        <v>997375.4375</v>
      </c>
      <c r="U52" s="31">
        <v>116703.6015625</v>
      </c>
      <c r="V52" s="31">
        <v>32741.701171875</v>
      </c>
      <c r="W52" s="31">
        <v>7968.41796875</v>
      </c>
      <c r="X52" s="85">
        <v>1324.6219482421875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1365482.7802734375</v>
      </c>
      <c r="G53" s="17">
        <f>SUM(I53:P53)</f>
        <v>872167.37890625</v>
      </c>
      <c r="H53" s="267">
        <f>SUM(Q53:X53)</f>
        <v>493315.4013671875</v>
      </c>
      <c r="I53" s="32">
        <v>42424.140625</v>
      </c>
      <c r="J53" s="31">
        <v>136020.640625</v>
      </c>
      <c r="K53" s="31">
        <v>207835.390625</v>
      </c>
      <c r="L53" s="31">
        <v>425938.5625</v>
      </c>
      <c r="M53" s="31">
        <v>27165.96875</v>
      </c>
      <c r="N53" s="31">
        <v>32782.67578125</v>
      </c>
      <c r="O53" s="31">
        <v>0</v>
      </c>
      <c r="P53" s="85">
        <v>0</v>
      </c>
      <c r="Q53" s="32">
        <v>29586.951171875</v>
      </c>
      <c r="R53" s="31">
        <v>138883.515625</v>
      </c>
      <c r="S53" s="31">
        <v>113456.4609375</v>
      </c>
      <c r="T53" s="31">
        <v>159860.84375</v>
      </c>
      <c r="U53" s="31">
        <v>46354.76953125</v>
      </c>
      <c r="V53" s="31">
        <v>0</v>
      </c>
      <c r="W53" s="31">
        <v>5172.8603515625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6355299.1524658203</v>
      </c>
      <c r="G54" s="54">
        <f>SUM(G55:G61)</f>
        <v>3678586.3815917969</v>
      </c>
      <c r="H54" s="265">
        <f>SUM(H55:H61)</f>
        <v>2676712.7708740234</v>
      </c>
      <c r="I54" s="55">
        <f>SUM(I55:I61)</f>
        <v>69906.741546630859</v>
      </c>
      <c r="J54" s="56">
        <f t="shared" ref="J54:X54" si="7">SUM(J55:J61)</f>
        <v>217062.55120849609</v>
      </c>
      <c r="K54" s="56">
        <f t="shared" si="7"/>
        <v>636407.20336914062</v>
      </c>
      <c r="L54" s="56">
        <f t="shared" si="7"/>
        <v>1343857.7036132813</v>
      </c>
      <c r="M54" s="56">
        <f>SUM(M55:M61)</f>
        <v>647532.74609375</v>
      </c>
      <c r="N54" s="56">
        <f t="shared" si="7"/>
        <v>477218.30322265625</v>
      </c>
      <c r="O54" s="56">
        <f t="shared" si="7"/>
        <v>212795.31701660156</v>
      </c>
      <c r="P54" s="275">
        <f>SUM(P55:P61)</f>
        <v>73805.815521240234</v>
      </c>
      <c r="Q54" s="55">
        <f t="shared" si="7"/>
        <v>72053.081237792969</v>
      </c>
      <c r="R54" s="56">
        <f t="shared" si="7"/>
        <v>232612.62066650391</v>
      </c>
      <c r="S54" s="56">
        <f t="shared" si="7"/>
        <v>399664.30834960938</v>
      </c>
      <c r="T54" s="56">
        <f t="shared" si="7"/>
        <v>895010.19873046875</v>
      </c>
      <c r="U54" s="56">
        <f t="shared" si="7"/>
        <v>455434.61328125</v>
      </c>
      <c r="V54" s="56">
        <f t="shared" si="7"/>
        <v>353103.38488769531</v>
      </c>
      <c r="W54" s="56">
        <f t="shared" si="7"/>
        <v>206129.19909667969</v>
      </c>
      <c r="X54" s="275">
        <f t="shared" si="7"/>
        <v>62705.364624023438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1194874.5682373047</v>
      </c>
      <c r="G55" s="17">
        <f t="shared" si="4"/>
        <v>868834.71008300781</v>
      </c>
      <c r="H55" s="267">
        <f t="shared" si="2"/>
        <v>326039.85815429687</v>
      </c>
      <c r="I55" s="277">
        <v>648.2423095703125</v>
      </c>
      <c r="J55" s="33">
        <v>15849.7353515625</v>
      </c>
      <c r="K55" s="33">
        <v>127524.5</v>
      </c>
      <c r="L55" s="33">
        <v>378866.53125</v>
      </c>
      <c r="M55" s="33">
        <v>171827.21875</v>
      </c>
      <c r="N55" s="33">
        <v>120992.421875</v>
      </c>
      <c r="O55" s="33">
        <v>42162.1015625</v>
      </c>
      <c r="P55" s="85">
        <v>10963.958984375</v>
      </c>
      <c r="Q55" s="277">
        <v>541.558349609375</v>
      </c>
      <c r="R55" s="33">
        <v>8652.392578125</v>
      </c>
      <c r="S55" s="33">
        <v>37969.66015625</v>
      </c>
      <c r="T55" s="33">
        <v>134921.15625</v>
      </c>
      <c r="U55" s="33">
        <v>69736.375</v>
      </c>
      <c r="V55" s="33">
        <v>46634.36328125</v>
      </c>
      <c r="W55" s="33">
        <v>22763.1640625</v>
      </c>
      <c r="X55" s="280">
        <v>4821.1884765625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2341029.087890625</v>
      </c>
      <c r="G56" s="17">
        <f t="shared" si="4"/>
        <v>1168159.8671875</v>
      </c>
      <c r="H56" s="267">
        <f t="shared" si="2"/>
        <v>1172869.220703125</v>
      </c>
      <c r="I56" s="277">
        <v>23018.62109375</v>
      </c>
      <c r="J56" s="33">
        <v>46382.26171875</v>
      </c>
      <c r="K56" s="33">
        <v>159451.609375</v>
      </c>
      <c r="L56" s="33">
        <v>378239.125</v>
      </c>
      <c r="M56" s="33">
        <v>215952.765625</v>
      </c>
      <c r="N56" s="33">
        <v>199126.953125</v>
      </c>
      <c r="O56" s="33">
        <v>102660.7734375</v>
      </c>
      <c r="P56" s="85">
        <v>43327.7578125</v>
      </c>
      <c r="Q56" s="277">
        <v>26576.689453125</v>
      </c>
      <c r="R56" s="33">
        <v>76906.75</v>
      </c>
      <c r="S56" s="33">
        <v>139627.375</v>
      </c>
      <c r="T56" s="33">
        <v>341147.8125</v>
      </c>
      <c r="U56" s="33">
        <v>215788.34375</v>
      </c>
      <c r="V56" s="33">
        <v>198703.109375</v>
      </c>
      <c r="W56" s="33">
        <v>127992.0703125</v>
      </c>
      <c r="X56" s="280">
        <v>46127.0703125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34355.411926269531</v>
      </c>
      <c r="G57" s="17">
        <f t="shared" si="4"/>
        <v>19256.124084472656</v>
      </c>
      <c r="H57" s="267">
        <f t="shared" si="2"/>
        <v>15099.287841796875</v>
      </c>
      <c r="I57" s="277">
        <v>327.44711303710937</v>
      </c>
      <c r="J57" s="33">
        <v>1602.24755859375</v>
      </c>
      <c r="K57" s="33">
        <v>3130.013916015625</v>
      </c>
      <c r="L57" s="33">
        <v>6548.50634765625</v>
      </c>
      <c r="M57" s="33">
        <v>3688.7919921875</v>
      </c>
      <c r="N57" s="33">
        <v>2506.0126953125</v>
      </c>
      <c r="O57" s="33">
        <v>1114.6348876953125</v>
      </c>
      <c r="P57" s="85">
        <v>338.46957397460937</v>
      </c>
      <c r="Q57" s="277">
        <v>183.44500732421875</v>
      </c>
      <c r="R57" s="33">
        <v>1281.2108154296875</v>
      </c>
      <c r="S57" s="33">
        <v>3016.343994140625</v>
      </c>
      <c r="T57" s="33">
        <v>4696.85498046875</v>
      </c>
      <c r="U57" s="33">
        <v>2603.47705078125</v>
      </c>
      <c r="V57" s="33">
        <v>1771.436767578125</v>
      </c>
      <c r="W57" s="33">
        <v>902.635009765625</v>
      </c>
      <c r="X57" s="280">
        <v>643.88421630859375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1162622.3503417969</v>
      </c>
      <c r="G58" s="17">
        <f t="shared" si="4"/>
        <v>576201.71533203125</v>
      </c>
      <c r="H58" s="267">
        <f t="shared" si="2"/>
        <v>586420.63500976563</v>
      </c>
      <c r="I58" s="277">
        <v>25815.166015625</v>
      </c>
      <c r="J58" s="33">
        <v>81060.453125</v>
      </c>
      <c r="K58" s="33">
        <v>118351.28125</v>
      </c>
      <c r="L58" s="33">
        <v>194823.390625</v>
      </c>
      <c r="M58" s="33">
        <v>93014.6953125</v>
      </c>
      <c r="N58" s="33">
        <v>38423.7890625</v>
      </c>
      <c r="O58" s="33">
        <v>19844.408203125</v>
      </c>
      <c r="P58" s="85">
        <v>4868.53173828125</v>
      </c>
      <c r="Q58" s="277">
        <v>30808.4453125</v>
      </c>
      <c r="R58" s="33">
        <v>97284.296875</v>
      </c>
      <c r="S58" s="33">
        <v>115944.6171875</v>
      </c>
      <c r="T58" s="33">
        <v>203037.140625</v>
      </c>
      <c r="U58" s="33">
        <v>81684.5546875</v>
      </c>
      <c r="V58" s="33">
        <v>43187.46484375</v>
      </c>
      <c r="W58" s="33">
        <v>12206.6923828125</v>
      </c>
      <c r="X58" s="280">
        <v>2267.423095703125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94932.25537109375</v>
      </c>
      <c r="G59" s="17">
        <f t="shared" si="4"/>
        <v>54147.552001953125</v>
      </c>
      <c r="H59" s="267">
        <f t="shared" si="2"/>
        <v>40784.703369140625</v>
      </c>
      <c r="I59" s="277">
        <v>0</v>
      </c>
      <c r="J59" s="33">
        <v>816.79876708984375</v>
      </c>
      <c r="K59" s="33">
        <v>8813.712890625</v>
      </c>
      <c r="L59" s="33">
        <v>21780.748046875</v>
      </c>
      <c r="M59" s="33">
        <v>11283.5263671875</v>
      </c>
      <c r="N59" s="33">
        <v>7376.67919921875</v>
      </c>
      <c r="O59" s="33">
        <v>3126.778564453125</v>
      </c>
      <c r="P59" s="85">
        <v>949.30816650390625</v>
      </c>
      <c r="Q59" s="277">
        <v>0</v>
      </c>
      <c r="R59" s="33">
        <v>581.99969482421875</v>
      </c>
      <c r="S59" s="33">
        <v>7571.08349609375</v>
      </c>
      <c r="T59" s="33">
        <v>20115.42578125</v>
      </c>
      <c r="U59" s="33">
        <v>6460.52294921875</v>
      </c>
      <c r="V59" s="33">
        <v>3623.084228515625</v>
      </c>
      <c r="W59" s="33">
        <v>1739.2657470703125</v>
      </c>
      <c r="X59" s="280">
        <v>693.32147216796875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209932.82879638672</v>
      </c>
      <c r="G60" s="17">
        <f t="shared" si="4"/>
        <v>117859.51055908203</v>
      </c>
      <c r="H60" s="267">
        <f t="shared" si="2"/>
        <v>92073.318237304688</v>
      </c>
      <c r="I60" s="277">
        <v>1356.4310302734375</v>
      </c>
      <c r="J60" s="33">
        <v>10887.046875</v>
      </c>
      <c r="K60" s="33">
        <v>32995.9453125</v>
      </c>
      <c r="L60" s="33">
        <v>47341.21484375</v>
      </c>
      <c r="M60" s="33">
        <v>13092.201171875</v>
      </c>
      <c r="N60" s="33">
        <v>8283.619140625</v>
      </c>
      <c r="O60" s="33">
        <v>3009.237548828125</v>
      </c>
      <c r="P60" s="85">
        <v>893.81463623046875</v>
      </c>
      <c r="Q60" s="277">
        <v>842.559326171875</v>
      </c>
      <c r="R60" s="33">
        <v>14186.958984375</v>
      </c>
      <c r="S60" s="33">
        <v>24611.509765625</v>
      </c>
      <c r="T60" s="33">
        <v>41433.37109375</v>
      </c>
      <c r="U60" s="33">
        <v>7582.60546875</v>
      </c>
      <c r="V60" s="33">
        <v>1751.8482666015625</v>
      </c>
      <c r="W60" s="33">
        <v>1664.46533203125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1317552.6499023438</v>
      </c>
      <c r="G61" s="17">
        <f t="shared" si="4"/>
        <v>874126.90234375</v>
      </c>
      <c r="H61" s="267">
        <f t="shared" si="2"/>
        <v>443425.74755859375</v>
      </c>
      <c r="I61" s="277">
        <v>18740.833984375</v>
      </c>
      <c r="J61" s="33">
        <v>60464.0078125</v>
      </c>
      <c r="K61" s="33">
        <v>186140.140625</v>
      </c>
      <c r="L61" s="33">
        <v>316258.1875</v>
      </c>
      <c r="M61" s="33">
        <v>138673.546875</v>
      </c>
      <c r="N61" s="33">
        <v>100508.828125</v>
      </c>
      <c r="O61" s="33">
        <v>40877.3828125</v>
      </c>
      <c r="P61" s="85">
        <v>12463.974609375</v>
      </c>
      <c r="Q61" s="277">
        <v>13100.3837890625</v>
      </c>
      <c r="R61" s="33">
        <v>33719.01171875</v>
      </c>
      <c r="S61" s="33">
        <v>70923.71875</v>
      </c>
      <c r="T61" s="33">
        <v>149658.4375</v>
      </c>
      <c r="U61" s="33">
        <v>71578.734375</v>
      </c>
      <c r="V61" s="33">
        <v>57432.078125</v>
      </c>
      <c r="W61" s="33">
        <v>38860.90625</v>
      </c>
      <c r="X61" s="280">
        <v>8152.47705078125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7403331.96484375</v>
      </c>
      <c r="G62" s="97">
        <f t="shared" si="4"/>
        <v>3110435.94140625</v>
      </c>
      <c r="H62" s="269">
        <f>SUM(Q62:X62)</f>
        <v>4292896.0234375</v>
      </c>
      <c r="I62" s="98">
        <v>40131.28515625</v>
      </c>
      <c r="J62" s="94">
        <v>382911.0625</v>
      </c>
      <c r="K62" s="94">
        <v>454166.78125</v>
      </c>
      <c r="L62" s="94">
        <v>280283.75</v>
      </c>
      <c r="M62" s="94">
        <v>192516.21875</v>
      </c>
      <c r="N62" s="94">
        <v>469847.84375</v>
      </c>
      <c r="O62" s="94">
        <v>858798.5</v>
      </c>
      <c r="P62" s="95">
        <v>431780.5</v>
      </c>
      <c r="Q62" s="98">
        <v>40169.2421875</v>
      </c>
      <c r="R62" s="94">
        <v>341864.1875</v>
      </c>
      <c r="S62" s="94">
        <v>598202.0625</v>
      </c>
      <c r="T62" s="94">
        <v>344768.8125</v>
      </c>
      <c r="U62" s="94">
        <v>287313.46875</v>
      </c>
      <c r="V62" s="94">
        <v>859573.5625</v>
      </c>
      <c r="W62" s="94">
        <v>1197012.375</v>
      </c>
      <c r="X62" s="95">
        <v>623992.3125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130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418195.56000000006</v>
      </c>
      <c r="G6" s="60">
        <f>SUM(I6:P6)</f>
        <v>218373.31200000003</v>
      </c>
      <c r="H6" s="263">
        <f>SUM(Q6:X6)</f>
        <v>199822.24800000002</v>
      </c>
      <c r="I6" s="61">
        <v>16593.827000000001</v>
      </c>
      <c r="J6" s="62">
        <v>35247.442000000003</v>
      </c>
      <c r="K6" s="62">
        <v>61582.879000000001</v>
      </c>
      <c r="L6" s="62">
        <v>65025.975000000006</v>
      </c>
      <c r="M6" s="62">
        <v>21754.938999999998</v>
      </c>
      <c r="N6" s="62">
        <v>11714.267</v>
      </c>
      <c r="O6" s="62">
        <v>4800.9679999999998</v>
      </c>
      <c r="P6" s="271">
        <v>1653.0150000000001</v>
      </c>
      <c r="Q6" s="61">
        <v>14782.547</v>
      </c>
      <c r="R6" s="62">
        <v>30851.677</v>
      </c>
      <c r="S6" s="62">
        <v>55661.72</v>
      </c>
      <c r="T6" s="62">
        <v>59712.631000000001</v>
      </c>
      <c r="U6" s="62">
        <v>19854.401000000002</v>
      </c>
      <c r="V6" s="62">
        <v>11276.251</v>
      </c>
      <c r="W6" s="62">
        <v>5496.1710000000003</v>
      </c>
      <c r="X6" s="271">
        <v>2186.85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278">
        <f>SUM(I9:N9)/1000</f>
        <v>15664.601886643886</v>
      </c>
      <c r="J8" s="13"/>
      <c r="K8" s="13"/>
      <c r="L8" s="13"/>
      <c r="M8" s="13"/>
      <c r="N8" s="13"/>
      <c r="O8" s="13"/>
      <c r="P8" s="273"/>
      <c r="Q8" s="278">
        <f>SUM(Q9:V9)/1000</f>
        <v>14442.447118747472</v>
      </c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32823740.90421164</v>
      </c>
      <c r="G9" s="50">
        <f>SUM(I9:P9)</f>
        <v>16912681.362795234</v>
      </c>
      <c r="H9" s="264">
        <f>SUM(Q9:X9)</f>
        <v>15911059.541416407</v>
      </c>
      <c r="I9" s="51">
        <f>I10+I24+I54+I62</f>
        <v>1187382.6873918772</v>
      </c>
      <c r="J9" s="52">
        <f t="shared" ref="J9:X9" si="0">J10+J24+J54+J62</f>
        <v>2044564.7933052778</v>
      </c>
      <c r="K9" s="52">
        <f t="shared" si="0"/>
        <v>4119362.9801368713</v>
      </c>
      <c r="L9" s="52">
        <f t="shared" si="0"/>
        <v>4175081.6960372925</v>
      </c>
      <c r="M9" s="52">
        <f t="shared" si="0"/>
        <v>2263934.118347168</v>
      </c>
      <c r="N9" s="52">
        <f t="shared" si="0"/>
        <v>1874275.6114253998</v>
      </c>
      <c r="O9" s="52">
        <f t="shared" si="0"/>
        <v>941319.01357269287</v>
      </c>
      <c r="P9" s="274">
        <f t="shared" si="0"/>
        <v>306760.46257865429</v>
      </c>
      <c r="Q9" s="51">
        <f t="shared" si="0"/>
        <v>830410.67991375923</v>
      </c>
      <c r="R9" s="52">
        <f t="shared" si="0"/>
        <v>1138528.4564361572</v>
      </c>
      <c r="S9" s="52">
        <f t="shared" si="0"/>
        <v>4778708.4610939026</v>
      </c>
      <c r="T9" s="52">
        <f t="shared" si="0"/>
        <v>4690166.5142440796</v>
      </c>
      <c r="U9" s="52">
        <f t="shared" si="0"/>
        <v>1487829.9482040405</v>
      </c>
      <c r="V9" s="52">
        <f t="shared" si="0"/>
        <v>1516803.0588555336</v>
      </c>
      <c r="W9" s="52">
        <f t="shared" si="0"/>
        <v>953369.42752122879</v>
      </c>
      <c r="X9" s="274">
        <f t="shared" si="0"/>
        <v>515242.99514770508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7061754.474916935</v>
      </c>
      <c r="G10" s="54">
        <f>SUM(I10:P10)</f>
        <v>3508090.1193318367</v>
      </c>
      <c r="H10" s="265">
        <f>SUM(Q10:X10)</f>
        <v>3553664.3555850983</v>
      </c>
      <c r="I10" s="55">
        <f>SUM(I11:I23)</f>
        <v>851219.06821024418</v>
      </c>
      <c r="J10" s="56">
        <f>SUM(J11:J23)</f>
        <v>1436918.2086181641</v>
      </c>
      <c r="K10" s="56">
        <f>SUM(K11:K23)</f>
        <v>368067.16290283203</v>
      </c>
      <c r="L10" s="56">
        <f t="shared" ref="L10:X10" si="1">SUM(L11:L23)</f>
        <v>568910.77605438232</v>
      </c>
      <c r="M10" s="56">
        <f t="shared" si="1"/>
        <v>93142.958923339844</v>
      </c>
      <c r="N10" s="56">
        <f t="shared" si="1"/>
        <v>124991.88829231262</v>
      </c>
      <c r="O10" s="56">
        <f t="shared" si="1"/>
        <v>47082.28889465332</v>
      </c>
      <c r="P10" s="275">
        <f t="shared" si="1"/>
        <v>17757.767435908318</v>
      </c>
      <c r="Q10" s="55">
        <f t="shared" si="1"/>
        <v>606360.57273101807</v>
      </c>
      <c r="R10" s="56">
        <f t="shared" si="1"/>
        <v>652336.99657440186</v>
      </c>
      <c r="S10" s="56">
        <f t="shared" si="1"/>
        <v>1122682.7648620605</v>
      </c>
      <c r="T10" s="56">
        <f t="shared" si="1"/>
        <v>729156.79418945313</v>
      </c>
      <c r="U10" s="56">
        <f t="shared" si="1"/>
        <v>199699.58062744141</v>
      </c>
      <c r="V10" s="56">
        <f t="shared" si="1"/>
        <v>139523.61614465714</v>
      </c>
      <c r="W10" s="56">
        <f t="shared" si="1"/>
        <v>84133.434386730194</v>
      </c>
      <c r="X10" s="275">
        <f t="shared" si="1"/>
        <v>19770.596069335938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185717.4419631958</v>
      </c>
      <c r="G11" s="19">
        <f>SUM(I11:P11)</f>
        <v>131874.10696411133</v>
      </c>
      <c r="H11" s="266">
        <f t="shared" ref="H11:H61" si="2">SUM(Q11:X11)</f>
        <v>53843.334999084473</v>
      </c>
      <c r="I11" s="18">
        <v>686.072265625</v>
      </c>
      <c r="J11" s="31">
        <v>2252.819091796875</v>
      </c>
      <c r="K11" s="31">
        <v>30718.552734375</v>
      </c>
      <c r="L11" s="31">
        <v>57476.51171875</v>
      </c>
      <c r="M11" s="31">
        <v>18508.220703125</v>
      </c>
      <c r="N11" s="31">
        <v>16781.193359375</v>
      </c>
      <c r="O11" s="31">
        <v>5096.029296875</v>
      </c>
      <c r="P11" s="85">
        <v>354.70779418945312</v>
      </c>
      <c r="Q11" s="32">
        <v>123.51755523681641</v>
      </c>
      <c r="R11" s="31">
        <v>1484.674072265625</v>
      </c>
      <c r="S11" s="31">
        <v>19158.951171875</v>
      </c>
      <c r="T11" s="31">
        <v>21012.27734375</v>
      </c>
      <c r="U11" s="31">
        <v>5083.98046875</v>
      </c>
      <c r="V11" s="31">
        <v>3746.280517578125</v>
      </c>
      <c r="W11" s="31">
        <v>2597.892578125</v>
      </c>
      <c r="X11" s="85">
        <v>635.76129150390625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64943.720255970955</v>
      </c>
      <c r="G12" s="19">
        <f t="shared" ref="G12:G62" si="4">SUM(I12:P12)</f>
        <v>40027.785693764687</v>
      </c>
      <c r="H12" s="266">
        <f t="shared" si="2"/>
        <v>24915.934562206268</v>
      </c>
      <c r="I12" s="18">
        <v>1.537570595741272</v>
      </c>
      <c r="J12" s="31">
        <v>0</v>
      </c>
      <c r="K12" s="31">
        <v>6819.5830078125</v>
      </c>
      <c r="L12" s="31">
        <v>30568.662109375</v>
      </c>
      <c r="M12" s="31">
        <v>784.26483154296875</v>
      </c>
      <c r="N12" s="31">
        <v>1804.5345458984375</v>
      </c>
      <c r="O12" s="31">
        <v>49.203628540039063</v>
      </c>
      <c r="P12" s="85">
        <v>0</v>
      </c>
      <c r="Q12" s="32">
        <v>0</v>
      </c>
      <c r="R12" s="31">
        <v>119.77407073974609</v>
      </c>
      <c r="S12" s="31">
        <v>815.7828369140625</v>
      </c>
      <c r="T12" s="31">
        <v>19979.416015625</v>
      </c>
      <c r="U12" s="31">
        <v>2999.843994140625</v>
      </c>
      <c r="V12" s="31">
        <v>994.93829345703125</v>
      </c>
      <c r="W12" s="31">
        <v>6.1793513298034668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435355.19482421875</v>
      </c>
      <c r="G13" s="19">
        <f t="shared" si="4"/>
        <v>225717.3876953125</v>
      </c>
      <c r="H13" s="266">
        <f t="shared" si="2"/>
        <v>209637.80712890625</v>
      </c>
      <c r="I13" s="18">
        <v>20495.3359375</v>
      </c>
      <c r="J13" s="31">
        <v>20242.25</v>
      </c>
      <c r="K13" s="31">
        <v>78552.75</v>
      </c>
      <c r="L13" s="31">
        <v>58049.88671875</v>
      </c>
      <c r="M13" s="31">
        <v>14865.0537109375</v>
      </c>
      <c r="N13" s="31">
        <v>16751.353515625</v>
      </c>
      <c r="O13" s="31">
        <v>11873.2099609375</v>
      </c>
      <c r="P13" s="85">
        <v>4887.5478515625</v>
      </c>
      <c r="Q13" s="32">
        <v>13367.853515625</v>
      </c>
      <c r="R13" s="31">
        <v>21019.525390625</v>
      </c>
      <c r="S13" s="31">
        <v>63963.8359375</v>
      </c>
      <c r="T13" s="31">
        <v>53451.3125</v>
      </c>
      <c r="U13" s="31">
        <v>11124.9150390625</v>
      </c>
      <c r="V13" s="31">
        <v>24553.658203125</v>
      </c>
      <c r="W13" s="31">
        <v>15207.572265625</v>
      </c>
      <c r="X13" s="85">
        <v>6949.13427734375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3043.9493020772934</v>
      </c>
      <c r="G14" s="19">
        <f t="shared" si="4"/>
        <v>1506.6558502912521</v>
      </c>
      <c r="H14" s="266">
        <f t="shared" si="2"/>
        <v>1537.2934517860413</v>
      </c>
      <c r="I14" s="18">
        <v>780.006591796875</v>
      </c>
      <c r="J14" s="31">
        <v>346.1470947265625</v>
      </c>
      <c r="K14" s="31">
        <v>246.39044189453125</v>
      </c>
      <c r="L14" s="31">
        <v>114.58171844482422</v>
      </c>
      <c r="M14" s="31">
        <v>0</v>
      </c>
      <c r="N14" s="31">
        <v>17.77446174621582</v>
      </c>
      <c r="O14" s="31">
        <v>0</v>
      </c>
      <c r="P14" s="85">
        <v>1.7555416822433472</v>
      </c>
      <c r="Q14" s="32">
        <v>947.8419189453125</v>
      </c>
      <c r="R14" s="31">
        <v>364.39077758789062</v>
      </c>
      <c r="S14" s="31">
        <v>129.85263061523437</v>
      </c>
      <c r="T14" s="31">
        <v>89.10205078125</v>
      </c>
      <c r="U14" s="31">
        <v>0</v>
      </c>
      <c r="V14" s="31">
        <v>6.1060738563537598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128038.96085357666</v>
      </c>
      <c r="G15" s="17">
        <f t="shared" si="4"/>
        <v>57562.900054931641</v>
      </c>
      <c r="H15" s="267">
        <f t="shared" si="2"/>
        <v>70476.06079864502</v>
      </c>
      <c r="I15" s="18">
        <v>2262.155517578125</v>
      </c>
      <c r="J15" s="31">
        <v>3740.081787109375</v>
      </c>
      <c r="K15" s="31">
        <v>20079.697265625</v>
      </c>
      <c r="L15" s="31">
        <v>25874.86328125</v>
      </c>
      <c r="M15" s="31">
        <v>2281.350830078125</v>
      </c>
      <c r="N15" s="31">
        <v>1672.5150146484375</v>
      </c>
      <c r="O15" s="31">
        <v>1222.94091796875</v>
      </c>
      <c r="P15" s="85">
        <v>429.29544067382812</v>
      </c>
      <c r="Q15" s="32">
        <v>1280.673828125</v>
      </c>
      <c r="R15" s="31">
        <v>11131.5986328125</v>
      </c>
      <c r="S15" s="31">
        <v>23882.1328125</v>
      </c>
      <c r="T15" s="31">
        <v>20877.63671875</v>
      </c>
      <c r="U15" s="31">
        <v>7907.59228515625</v>
      </c>
      <c r="V15" s="31">
        <v>3992.643310546875</v>
      </c>
      <c r="W15" s="31">
        <v>1367.5567626953125</v>
      </c>
      <c r="X15" s="85">
        <v>36.226448059082031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36385.146682739258</v>
      </c>
      <c r="G16" s="17">
        <f t="shared" si="4"/>
        <v>21991.604545593262</v>
      </c>
      <c r="H16" s="267">
        <f t="shared" si="2"/>
        <v>14393.542137145996</v>
      </c>
      <c r="I16" s="18">
        <v>2840.69970703125</v>
      </c>
      <c r="J16" s="31">
        <v>855.7392578125</v>
      </c>
      <c r="K16" s="31">
        <v>5263.419921875</v>
      </c>
      <c r="L16" s="31">
        <v>9618.6982421875</v>
      </c>
      <c r="M16" s="31">
        <v>2128.5205078125</v>
      </c>
      <c r="N16" s="31">
        <v>730.41876220703125</v>
      </c>
      <c r="O16" s="31">
        <v>471.15460205078125</v>
      </c>
      <c r="P16" s="85">
        <v>82.953544616699219</v>
      </c>
      <c r="Q16" s="32">
        <v>2134.25244140625</v>
      </c>
      <c r="R16" s="31">
        <v>988.92816162109375</v>
      </c>
      <c r="S16" s="31">
        <v>5760.71337890625</v>
      </c>
      <c r="T16" s="31">
        <v>3540.029052734375</v>
      </c>
      <c r="U16" s="31">
        <v>618.50518798828125</v>
      </c>
      <c r="V16" s="31">
        <v>827.971435546875</v>
      </c>
      <c r="W16" s="31">
        <v>404.65261840820312</v>
      </c>
      <c r="X16" s="85">
        <v>118.48986053466797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143253.95240783691</v>
      </c>
      <c r="G17" s="17">
        <f t="shared" si="4"/>
        <v>84626.650451660156</v>
      </c>
      <c r="H17" s="267">
        <f t="shared" si="2"/>
        <v>58627.301956176758</v>
      </c>
      <c r="I17" s="18">
        <v>1517.6102294921875</v>
      </c>
      <c r="J17" s="31">
        <v>4637.31591796875</v>
      </c>
      <c r="K17" s="31">
        <v>38998.25390625</v>
      </c>
      <c r="L17" s="31">
        <v>31513.865234375</v>
      </c>
      <c r="M17" s="31">
        <v>3466.62939453125</v>
      </c>
      <c r="N17" s="31">
        <v>2598.007080078125</v>
      </c>
      <c r="O17" s="31">
        <v>1685.1739501953125</v>
      </c>
      <c r="P17" s="85">
        <v>209.79473876953125</v>
      </c>
      <c r="Q17" s="32">
        <v>987.0389404296875</v>
      </c>
      <c r="R17" s="31">
        <v>4225.8544921875</v>
      </c>
      <c r="S17" s="31">
        <v>27946.66796875</v>
      </c>
      <c r="T17" s="31">
        <v>15598.060546875</v>
      </c>
      <c r="U17" s="31">
        <v>4901.83935546875</v>
      </c>
      <c r="V17" s="31">
        <v>3246.860107421875</v>
      </c>
      <c r="W17" s="31">
        <v>1489.4029541015625</v>
      </c>
      <c r="X17" s="85">
        <v>231.57759094238281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420906.96678161621</v>
      </c>
      <c r="G18" s="17">
        <f>SUM(I18:P18)</f>
        <v>216829.28344726562</v>
      </c>
      <c r="H18" s="267">
        <f t="shared" si="2"/>
        <v>204077.68333435059</v>
      </c>
      <c r="I18" s="18">
        <v>27712.619140625</v>
      </c>
      <c r="J18" s="31">
        <v>52444.96484375</v>
      </c>
      <c r="K18" s="31">
        <v>77111.8359375</v>
      </c>
      <c r="L18" s="31">
        <v>40387.3203125</v>
      </c>
      <c r="M18" s="31">
        <v>14408.62890625</v>
      </c>
      <c r="N18" s="31">
        <v>3046.083740234375</v>
      </c>
      <c r="O18" s="31">
        <v>1376.0096435546875</v>
      </c>
      <c r="P18" s="85">
        <v>341.8209228515625</v>
      </c>
      <c r="Q18" s="32">
        <v>21291.681640625</v>
      </c>
      <c r="R18" s="31">
        <v>59172.44140625</v>
      </c>
      <c r="S18" s="31">
        <v>54094.671875</v>
      </c>
      <c r="T18" s="31">
        <v>53062.45703125</v>
      </c>
      <c r="U18" s="31">
        <v>12008.1982421875</v>
      </c>
      <c r="V18" s="31">
        <v>3016.1357421875</v>
      </c>
      <c r="W18" s="31">
        <v>1196.6280517578125</v>
      </c>
      <c r="X18" s="85">
        <v>235.46934509277344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720949.07470703125</v>
      </c>
      <c r="G19" s="17">
        <f t="shared" si="4"/>
        <v>350195.8564453125</v>
      </c>
      <c r="H19" s="267">
        <f t="shared" si="2"/>
        <v>370753.21826171875</v>
      </c>
      <c r="I19" s="18">
        <v>20677.66796875</v>
      </c>
      <c r="J19" s="31">
        <v>79457.9296875</v>
      </c>
      <c r="K19" s="31">
        <v>71123.71875</v>
      </c>
      <c r="L19" s="31">
        <v>131689.265625</v>
      </c>
      <c r="M19" s="31">
        <v>18703.798828125</v>
      </c>
      <c r="N19" s="31">
        <v>19053.462890625</v>
      </c>
      <c r="O19" s="31">
        <v>8165.91162109375</v>
      </c>
      <c r="P19" s="85">
        <v>1324.10107421875</v>
      </c>
      <c r="Q19" s="32">
        <v>14821.9375</v>
      </c>
      <c r="R19" s="31">
        <v>153114.171875</v>
      </c>
      <c r="S19" s="31">
        <v>80574.8828125</v>
      </c>
      <c r="T19" s="31">
        <v>61649.203125</v>
      </c>
      <c r="U19" s="31">
        <v>34543.15625</v>
      </c>
      <c r="V19" s="31">
        <v>11354.6240234375</v>
      </c>
      <c r="W19" s="31">
        <v>10741.3779296875</v>
      </c>
      <c r="X19" s="85">
        <v>3953.86474609375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26052.5361328125</v>
      </c>
      <c r="G20" s="17">
        <f t="shared" si="4"/>
        <v>0</v>
      </c>
      <c r="H20" s="267">
        <f t="shared" si="2"/>
        <v>26052.5361328125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19977.21875</v>
      </c>
      <c r="T20" s="31">
        <v>6075.3173828125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105456.9765625</v>
      </c>
      <c r="G21" s="17">
        <f t="shared" si="4"/>
        <v>59223.8125</v>
      </c>
      <c r="H21" s="267">
        <f t="shared" si="2"/>
        <v>46233.1640625</v>
      </c>
      <c r="I21" s="18">
        <v>59223.8125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46233.1640625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4501732.6594238281</v>
      </c>
      <c r="G22" s="17">
        <f t="shared" si="4"/>
        <v>2177530.9545898437</v>
      </c>
      <c r="H22" s="267">
        <f t="shared" si="2"/>
        <v>2324201.7048339844</v>
      </c>
      <c r="I22" s="18">
        <v>708866.25</v>
      </c>
      <c r="J22" s="31">
        <v>1239377.5</v>
      </c>
      <c r="K22" s="31">
        <v>0</v>
      </c>
      <c r="L22" s="31">
        <v>164053.484375</v>
      </c>
      <c r="M22" s="31">
        <v>5432.1298828125</v>
      </c>
      <c r="N22" s="31">
        <v>47230.48828125</v>
      </c>
      <c r="O22" s="31">
        <v>7195.7353515625</v>
      </c>
      <c r="P22" s="85">
        <v>5375.36669921875</v>
      </c>
      <c r="Q22" s="32">
        <v>496410.90625</v>
      </c>
      <c r="R22" s="31">
        <v>388561.21875</v>
      </c>
      <c r="S22" s="31">
        <v>788932.1875</v>
      </c>
      <c r="T22" s="31">
        <v>444966.28125</v>
      </c>
      <c r="U22" s="31">
        <v>104567.578125</v>
      </c>
      <c r="V22" s="31">
        <v>68187.890625</v>
      </c>
      <c r="W22" s="31">
        <v>31441.517578125</v>
      </c>
      <c r="X22" s="85">
        <v>1134.124755859375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289917.89501953125</v>
      </c>
      <c r="G23" s="17">
        <f>SUM(I23:P23)</f>
        <v>141003.12109375</v>
      </c>
      <c r="H23" s="267">
        <f t="shared" si="2"/>
        <v>148914.77392578125</v>
      </c>
      <c r="I23" s="18">
        <v>6155.30078125</v>
      </c>
      <c r="J23" s="31">
        <v>33563.4609375</v>
      </c>
      <c r="K23" s="31">
        <v>39152.9609375</v>
      </c>
      <c r="L23" s="31">
        <v>19563.63671875</v>
      </c>
      <c r="M23" s="31">
        <v>12564.361328125</v>
      </c>
      <c r="N23" s="31">
        <v>15306.056640625</v>
      </c>
      <c r="O23" s="31">
        <v>9946.919921875</v>
      </c>
      <c r="P23" s="85">
        <v>4750.423828125</v>
      </c>
      <c r="Q23" s="32">
        <v>8761.705078125</v>
      </c>
      <c r="R23" s="31">
        <v>12154.4189453125</v>
      </c>
      <c r="S23" s="31">
        <v>37445.8671875</v>
      </c>
      <c r="T23" s="31">
        <v>28855.701171875</v>
      </c>
      <c r="U23" s="31">
        <v>15943.9716796875</v>
      </c>
      <c r="V23" s="31">
        <v>19596.5078125</v>
      </c>
      <c r="W23" s="31">
        <v>19680.654296875</v>
      </c>
      <c r="X23" s="85">
        <v>6475.94775390625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21703809.062610745</v>
      </c>
      <c r="G24" s="54">
        <f>SUM(I24:P24)</f>
        <v>11387936.135869861</v>
      </c>
      <c r="H24" s="265">
        <f>SUM(Q24:X24)</f>
        <v>10315872.926740885</v>
      </c>
      <c r="I24" s="55">
        <f>SUM(I25:I53)</f>
        <v>309268.81327342987</v>
      </c>
      <c r="J24" s="56">
        <f t="shared" ref="J24:X24" si="5">SUM(J25:J53)</f>
        <v>417976.76844871044</v>
      </c>
      <c r="K24" s="56">
        <f t="shared" si="5"/>
        <v>3320320.2408180237</v>
      </c>
      <c r="L24" s="56">
        <f t="shared" si="5"/>
        <v>3168265.3602905273</v>
      </c>
      <c r="M24" s="56">
        <f t="shared" si="5"/>
        <v>1898393.0142211914</v>
      </c>
      <c r="N24" s="56">
        <f t="shared" si="5"/>
        <v>1517021.7845344543</v>
      </c>
      <c r="O24" s="56">
        <f t="shared" si="5"/>
        <v>614544.78504180908</v>
      </c>
      <c r="P24" s="275">
        <f t="shared" si="5"/>
        <v>142145.36924171448</v>
      </c>
      <c r="Q24" s="55">
        <f t="shared" si="5"/>
        <v>193885.42880368233</v>
      </c>
      <c r="R24" s="56">
        <f t="shared" si="5"/>
        <v>352098.34990692139</v>
      </c>
      <c r="S24" s="56">
        <f>SUM(S25:S53)</f>
        <v>3265444.660282135</v>
      </c>
      <c r="T24" s="56">
        <f t="shared" si="5"/>
        <v>3542301.5072097778</v>
      </c>
      <c r="U24" s="56">
        <f t="shared" si="5"/>
        <v>1157831.8728027344</v>
      </c>
      <c r="V24" s="56">
        <f t="shared" si="5"/>
        <v>1114976.0400085449</v>
      </c>
      <c r="W24" s="56">
        <f t="shared" si="5"/>
        <v>435804.69512271881</v>
      </c>
      <c r="X24" s="275">
        <f t="shared" si="5"/>
        <v>253530.37260437012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18451.722786784172</v>
      </c>
      <c r="G26" s="17">
        <f>SUM(I26:P26)</f>
        <v>11175.573731303215</v>
      </c>
      <c r="H26" s="267">
        <f t="shared" si="2"/>
        <v>7276.149055480957</v>
      </c>
      <c r="I26" s="32">
        <v>0</v>
      </c>
      <c r="J26" s="31">
        <v>1.5516976118087769</v>
      </c>
      <c r="K26" s="31">
        <v>274.25711059570312</v>
      </c>
      <c r="L26" s="31">
        <v>3024.7158203125</v>
      </c>
      <c r="M26" s="31">
        <v>2704.23876953125</v>
      </c>
      <c r="N26" s="31">
        <v>2596.474609375</v>
      </c>
      <c r="O26" s="31">
        <v>2120.03662109375</v>
      </c>
      <c r="P26" s="85">
        <v>454.29910278320312</v>
      </c>
      <c r="Q26" s="32">
        <v>0</v>
      </c>
      <c r="R26" s="31">
        <v>57.232063293457031</v>
      </c>
      <c r="S26" s="31">
        <v>486.73220825195312</v>
      </c>
      <c r="T26" s="31">
        <v>1035.03662109375</v>
      </c>
      <c r="U26" s="31">
        <v>2055.79638671875</v>
      </c>
      <c r="V26" s="31">
        <v>1859.1260986328125</v>
      </c>
      <c r="W26" s="31">
        <v>1494.4873046875</v>
      </c>
      <c r="X26" s="85">
        <v>287.73837280273437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2164.2006549835205</v>
      </c>
      <c r="G27" s="17">
        <f t="shared" ref="G27:G43" si="6">SUM(I27:P27)</f>
        <v>1552.1942901611328</v>
      </c>
      <c r="H27" s="267">
        <f t="shared" si="2"/>
        <v>612.0063648223877</v>
      </c>
      <c r="I27" s="32">
        <v>0</v>
      </c>
      <c r="J27" s="31">
        <v>0</v>
      </c>
      <c r="K27" s="31">
        <v>71.190704345703125</v>
      </c>
      <c r="L27" s="31">
        <v>274.80435180664062</v>
      </c>
      <c r="M27" s="31">
        <v>471.54351806640625</v>
      </c>
      <c r="N27" s="31">
        <v>262.11099243164063</v>
      </c>
      <c r="O27" s="31">
        <v>299.06304931640625</v>
      </c>
      <c r="P27" s="85">
        <v>173.48167419433594</v>
      </c>
      <c r="Q27" s="32">
        <v>0</v>
      </c>
      <c r="R27" s="31">
        <v>0</v>
      </c>
      <c r="S27" s="31">
        <v>8.6702899932861328</v>
      </c>
      <c r="T27" s="31">
        <v>94.414543151855469</v>
      </c>
      <c r="U27" s="31">
        <v>124.90554809570312</v>
      </c>
      <c r="V27" s="31">
        <v>228.30036926269531</v>
      </c>
      <c r="W27" s="31">
        <v>116.18036651611328</v>
      </c>
      <c r="X27" s="85">
        <v>39.535247802734375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5735.108024597168</v>
      </c>
      <c r="G28" s="17">
        <f t="shared" si="6"/>
        <v>1677.5276412963867</v>
      </c>
      <c r="H28" s="267">
        <f t="shared" si="2"/>
        <v>4057.5803833007812</v>
      </c>
      <c r="I28" s="32">
        <v>0</v>
      </c>
      <c r="J28" s="31">
        <v>0</v>
      </c>
      <c r="K28" s="31">
        <v>154.09909057617187</v>
      </c>
      <c r="L28" s="31">
        <v>425.68624877929687</v>
      </c>
      <c r="M28" s="31">
        <v>272.15817260742187</v>
      </c>
      <c r="N28" s="31">
        <v>544.92266845703125</v>
      </c>
      <c r="O28" s="31">
        <v>253.90452575683594</v>
      </c>
      <c r="P28" s="85">
        <v>26.756935119628906</v>
      </c>
      <c r="Q28" s="32">
        <v>0</v>
      </c>
      <c r="R28" s="31">
        <v>0</v>
      </c>
      <c r="S28" s="31">
        <v>366.33377075195312</v>
      </c>
      <c r="T28" s="31">
        <v>923.3775634765625</v>
      </c>
      <c r="U28" s="31">
        <v>813.4986572265625</v>
      </c>
      <c r="V28" s="31">
        <v>773.89935302734375</v>
      </c>
      <c r="W28" s="31">
        <v>868.9688720703125</v>
      </c>
      <c r="X28" s="85">
        <v>311.50216674804687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2251.4819450378418</v>
      </c>
      <c r="G29" s="17">
        <f t="shared" si="6"/>
        <v>1320.3093700408936</v>
      </c>
      <c r="H29" s="267">
        <f t="shared" si="2"/>
        <v>931.17257499694824</v>
      </c>
      <c r="I29" s="32">
        <v>0</v>
      </c>
      <c r="J29" s="31">
        <v>0</v>
      </c>
      <c r="K29" s="31">
        <v>23.823383331298828</v>
      </c>
      <c r="L29" s="31">
        <v>197.16572570800781</v>
      </c>
      <c r="M29" s="31">
        <v>513.95147705078125</v>
      </c>
      <c r="N29" s="31">
        <v>233.16194152832031</v>
      </c>
      <c r="O29" s="31">
        <v>335.147705078125</v>
      </c>
      <c r="P29" s="85">
        <v>17.059137344360352</v>
      </c>
      <c r="Q29" s="32">
        <v>0</v>
      </c>
      <c r="R29" s="31">
        <v>0</v>
      </c>
      <c r="S29" s="31">
        <v>16.998132705688477</v>
      </c>
      <c r="T29" s="31">
        <v>144.87037658691406</v>
      </c>
      <c r="U29" s="31">
        <v>328.85604858398437</v>
      </c>
      <c r="V29" s="31">
        <v>216.14070129394531</v>
      </c>
      <c r="W29" s="31">
        <v>176.90484619140625</v>
      </c>
      <c r="X29" s="85">
        <v>47.402469635009766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4953.8465576171875</v>
      </c>
      <c r="G30" s="17">
        <f t="shared" si="6"/>
        <v>2607.574821472168</v>
      </c>
      <c r="H30" s="267">
        <f t="shared" si="2"/>
        <v>2346.2717361450195</v>
      </c>
      <c r="I30" s="32">
        <v>0</v>
      </c>
      <c r="J30" s="31">
        <v>0</v>
      </c>
      <c r="K30" s="31">
        <v>120.89408874511719</v>
      </c>
      <c r="L30" s="31">
        <v>483.30084228515625</v>
      </c>
      <c r="M30" s="31">
        <v>482.27719116210937</v>
      </c>
      <c r="N30" s="31">
        <v>1008.5692749023437</v>
      </c>
      <c r="O30" s="31">
        <v>423.8016357421875</v>
      </c>
      <c r="P30" s="85">
        <v>88.731788635253906</v>
      </c>
      <c r="Q30" s="32">
        <v>0</v>
      </c>
      <c r="R30" s="31">
        <v>0</v>
      </c>
      <c r="S30" s="31">
        <v>48.189247131347656</v>
      </c>
      <c r="T30" s="31">
        <v>410.86639404296875</v>
      </c>
      <c r="U30" s="31">
        <v>596.20281982421875</v>
      </c>
      <c r="V30" s="31">
        <v>548.88824462890625</v>
      </c>
      <c r="W30" s="31">
        <v>591.08355712890625</v>
      </c>
      <c r="X30" s="85">
        <v>151.04147338867187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5342.2178840637207</v>
      </c>
      <c r="G31" s="17">
        <f t="shared" si="6"/>
        <v>238.2635383605957</v>
      </c>
      <c r="H31" s="267">
        <f t="shared" si="2"/>
        <v>5103.954345703125</v>
      </c>
      <c r="I31" s="32">
        <v>0</v>
      </c>
      <c r="J31" s="31">
        <v>0</v>
      </c>
      <c r="K31" s="31">
        <v>0</v>
      </c>
      <c r="L31" s="31">
        <v>210.46415710449219</v>
      </c>
      <c r="M31" s="31">
        <v>0</v>
      </c>
      <c r="N31" s="31">
        <v>27.799381256103516</v>
      </c>
      <c r="O31" s="31">
        <v>0</v>
      </c>
      <c r="P31" s="85">
        <v>0</v>
      </c>
      <c r="Q31" s="32">
        <v>0</v>
      </c>
      <c r="R31" s="31">
        <v>0</v>
      </c>
      <c r="S31" s="31">
        <v>288.87994384765625</v>
      </c>
      <c r="T31" s="31">
        <v>1356.8382568359375</v>
      </c>
      <c r="U31" s="31">
        <v>1963.7568359375</v>
      </c>
      <c r="V31" s="31">
        <v>796.55279541015625</v>
      </c>
      <c r="W31" s="31">
        <v>430.0048828125</v>
      </c>
      <c r="X31" s="85">
        <v>267.921630859375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2965.4108276367187</v>
      </c>
      <c r="G32" s="17">
        <f t="shared" si="6"/>
        <v>0</v>
      </c>
      <c r="H32" s="267">
        <f t="shared" si="2"/>
        <v>2965.4108276367187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154.84291076660156</v>
      </c>
      <c r="T32" s="31">
        <v>1057.2664794921875</v>
      </c>
      <c r="U32" s="31">
        <v>661.97613525390625</v>
      </c>
      <c r="V32" s="31">
        <v>511.41058349609375</v>
      </c>
      <c r="W32" s="31">
        <v>431.2200927734375</v>
      </c>
      <c r="X32" s="85">
        <v>148.69462585449219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5427.1095085144043</v>
      </c>
      <c r="G33" s="17">
        <f t="shared" si="6"/>
        <v>2673.5543060302734</v>
      </c>
      <c r="H33" s="267">
        <f>SUM(Q33:X33)</f>
        <v>2753.5552024841309</v>
      </c>
      <c r="I33" s="32">
        <v>113.3798828125</v>
      </c>
      <c r="J33" s="31">
        <v>215.37037658691406</v>
      </c>
      <c r="K33" s="31">
        <v>274.3184814453125</v>
      </c>
      <c r="L33" s="31">
        <v>589.110595703125</v>
      </c>
      <c r="M33" s="31">
        <v>751.459228515625</v>
      </c>
      <c r="N33" s="31">
        <v>366.16644287109375</v>
      </c>
      <c r="O33" s="31">
        <v>294.6739501953125</v>
      </c>
      <c r="P33" s="85">
        <v>69.075347900390625</v>
      </c>
      <c r="Q33" s="32">
        <v>68.050460815429688</v>
      </c>
      <c r="R33" s="31">
        <v>152.73724365234375</v>
      </c>
      <c r="S33" s="31">
        <v>172.86143493652344</v>
      </c>
      <c r="T33" s="31">
        <v>799.46612548828125</v>
      </c>
      <c r="U33" s="31">
        <v>375.95654296875</v>
      </c>
      <c r="V33" s="31">
        <v>884.08984375</v>
      </c>
      <c r="W33" s="31">
        <v>240.40507507324219</v>
      </c>
      <c r="X33" s="85">
        <v>59.988475799560547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28152.350402832031</v>
      </c>
      <c r="G34" s="17">
        <f t="shared" si="6"/>
        <v>14216.392578125</v>
      </c>
      <c r="H34" s="267">
        <f t="shared" si="2"/>
        <v>13935.957824707031</v>
      </c>
      <c r="I34" s="32">
        <v>894.85693359375</v>
      </c>
      <c r="J34" s="31">
        <v>740.4119873046875</v>
      </c>
      <c r="K34" s="31">
        <v>1024.2681884765625</v>
      </c>
      <c r="L34" s="31">
        <v>3093.302490234375</v>
      </c>
      <c r="M34" s="31">
        <v>2837.21533203125</v>
      </c>
      <c r="N34" s="31">
        <v>3258.355224609375</v>
      </c>
      <c r="O34" s="31">
        <v>1956.0989990234375</v>
      </c>
      <c r="P34" s="85">
        <v>411.8834228515625</v>
      </c>
      <c r="Q34" s="32">
        <v>453.87213134765625</v>
      </c>
      <c r="R34" s="31">
        <v>413.37939453125</v>
      </c>
      <c r="S34" s="31">
        <v>1221.836669921875</v>
      </c>
      <c r="T34" s="31">
        <v>3968.685791015625</v>
      </c>
      <c r="U34" s="31">
        <v>3029.259033203125</v>
      </c>
      <c r="V34" s="31">
        <v>2534.844482421875</v>
      </c>
      <c r="W34" s="31">
        <v>1510.7275390625</v>
      </c>
      <c r="X34" s="85">
        <v>803.352783203125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1517655.9970703125</v>
      </c>
      <c r="G35" s="17">
        <f t="shared" si="6"/>
        <v>679193.9970703125</v>
      </c>
      <c r="H35" s="267">
        <f t="shared" si="2"/>
        <v>838462</v>
      </c>
      <c r="I35" s="32">
        <v>37591.296875</v>
      </c>
      <c r="J35" s="31">
        <v>34370.0390625</v>
      </c>
      <c r="K35" s="31">
        <v>65853.3359375</v>
      </c>
      <c r="L35" s="31">
        <v>223946.1875</v>
      </c>
      <c r="M35" s="31">
        <v>135462.5625</v>
      </c>
      <c r="N35" s="31">
        <v>113638.375</v>
      </c>
      <c r="O35" s="31">
        <v>56632.86328125</v>
      </c>
      <c r="P35" s="85">
        <v>11699.3369140625</v>
      </c>
      <c r="Q35" s="32">
        <v>31248.4921875</v>
      </c>
      <c r="R35" s="31">
        <v>56007.484375</v>
      </c>
      <c r="S35" s="31">
        <v>157463.53125</v>
      </c>
      <c r="T35" s="31">
        <v>240549.84375</v>
      </c>
      <c r="U35" s="31">
        <v>167068.078125</v>
      </c>
      <c r="V35" s="31">
        <v>119483.375</v>
      </c>
      <c r="W35" s="31">
        <v>55370.15234375</v>
      </c>
      <c r="X35" s="85">
        <v>11271.04296875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291373.53796386719</v>
      </c>
      <c r="G37" s="17">
        <f t="shared" si="6"/>
        <v>136506.12622070313</v>
      </c>
      <c r="H37" s="267">
        <f t="shared" si="2"/>
        <v>154867.41174316406</v>
      </c>
      <c r="I37" s="32">
        <v>17669.8203125</v>
      </c>
      <c r="J37" s="31">
        <v>13546.708984375</v>
      </c>
      <c r="K37" s="31">
        <v>28529.150390625</v>
      </c>
      <c r="L37" s="31">
        <v>47205.57421875</v>
      </c>
      <c r="M37" s="31">
        <v>15953.75</v>
      </c>
      <c r="N37" s="31">
        <v>8676.318359375</v>
      </c>
      <c r="O37" s="31">
        <v>4378.04931640625</v>
      </c>
      <c r="P37" s="85">
        <v>546.754638671875</v>
      </c>
      <c r="Q37" s="32">
        <v>13885.990234375</v>
      </c>
      <c r="R37" s="31">
        <v>34456.10546875</v>
      </c>
      <c r="S37" s="31">
        <v>51819.26953125</v>
      </c>
      <c r="T37" s="31">
        <v>41336.359375</v>
      </c>
      <c r="U37" s="31">
        <v>4731.59912109375</v>
      </c>
      <c r="V37" s="31">
        <v>4140.13916015625</v>
      </c>
      <c r="W37" s="31">
        <v>3002.349365234375</v>
      </c>
      <c r="X37" s="85">
        <v>1495.5994873046875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5803864.9833984375</v>
      </c>
      <c r="G38" s="17">
        <f t="shared" si="6"/>
        <v>2620285.9345703125</v>
      </c>
      <c r="H38" s="267">
        <f t="shared" si="2"/>
        <v>3183579.048828125</v>
      </c>
      <c r="I38" s="32">
        <v>177210.328125</v>
      </c>
      <c r="J38" s="31">
        <v>273422.40625</v>
      </c>
      <c r="K38" s="31">
        <v>841160.9375</v>
      </c>
      <c r="L38" s="31">
        <v>793836.625</v>
      </c>
      <c r="M38" s="31">
        <v>292339.71875</v>
      </c>
      <c r="N38" s="31">
        <v>201526.265625</v>
      </c>
      <c r="O38" s="31">
        <v>32504.513671875</v>
      </c>
      <c r="P38" s="85">
        <v>8285.1396484375</v>
      </c>
      <c r="Q38" s="32">
        <v>89243.3203125</v>
      </c>
      <c r="R38" s="31">
        <v>163085.71875</v>
      </c>
      <c r="S38" s="31">
        <v>867489.875</v>
      </c>
      <c r="T38" s="31">
        <v>1450468.375</v>
      </c>
      <c r="U38" s="31">
        <v>397968.25</v>
      </c>
      <c r="V38" s="31">
        <v>167456.296875</v>
      </c>
      <c r="W38" s="31">
        <v>42830.31640625</v>
      </c>
      <c r="X38" s="85">
        <v>5036.896484375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5409678.99609375</v>
      </c>
      <c r="G39" s="17">
        <f t="shared" si="6"/>
        <v>3450009.955078125</v>
      </c>
      <c r="H39" s="267">
        <f t="shared" si="2"/>
        <v>1959669.041015625</v>
      </c>
      <c r="I39" s="32">
        <v>21171.509765625</v>
      </c>
      <c r="J39" s="31">
        <v>0</v>
      </c>
      <c r="K39" s="31">
        <v>1148837.125</v>
      </c>
      <c r="L39" s="31">
        <v>870601.75</v>
      </c>
      <c r="M39" s="31">
        <v>658701</v>
      </c>
      <c r="N39" s="31">
        <v>515076.84375</v>
      </c>
      <c r="O39" s="31">
        <v>181167.96875</v>
      </c>
      <c r="P39" s="85">
        <v>54453.7578125</v>
      </c>
      <c r="Q39" s="32">
        <v>25587.681640625</v>
      </c>
      <c r="R39" s="31">
        <v>0</v>
      </c>
      <c r="S39" s="31">
        <v>1089902.625</v>
      </c>
      <c r="T39" s="31">
        <v>256233.296875</v>
      </c>
      <c r="U39" s="31">
        <v>0</v>
      </c>
      <c r="V39" s="31">
        <v>375981.40625</v>
      </c>
      <c r="W39" s="31">
        <v>61241.109375</v>
      </c>
      <c r="X39" s="85">
        <v>150722.921875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4013601.6245117187</v>
      </c>
      <c r="G40" s="17">
        <f t="shared" si="6"/>
        <v>1939379.4506835937</v>
      </c>
      <c r="H40" s="267">
        <f t="shared" si="2"/>
        <v>2074222.173828125</v>
      </c>
      <c r="I40" s="32">
        <v>0</v>
      </c>
      <c r="J40" s="31">
        <v>0</v>
      </c>
      <c r="K40" s="31">
        <v>915669.0625</v>
      </c>
      <c r="L40" s="31">
        <v>397921.75</v>
      </c>
      <c r="M40" s="31">
        <v>245097.390625</v>
      </c>
      <c r="N40" s="31">
        <v>266010.75</v>
      </c>
      <c r="O40" s="31">
        <v>107605.671875</v>
      </c>
      <c r="P40" s="85">
        <v>7074.82568359375</v>
      </c>
      <c r="Q40" s="32">
        <v>0</v>
      </c>
      <c r="R40" s="31">
        <v>0</v>
      </c>
      <c r="S40" s="31">
        <v>665188.5</v>
      </c>
      <c r="T40" s="31">
        <v>917143.1875</v>
      </c>
      <c r="U40" s="31">
        <v>208297.859375</v>
      </c>
      <c r="V40" s="31">
        <v>173146.796875</v>
      </c>
      <c r="W40" s="31">
        <v>81655.515625</v>
      </c>
      <c r="X40" s="85">
        <v>28790.314453125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14159.572625160217</v>
      </c>
      <c r="G42" s="17">
        <f t="shared" si="6"/>
        <v>3659.8038864135742</v>
      </c>
      <c r="H42" s="267">
        <f t="shared" si="2"/>
        <v>10499.768738746643</v>
      </c>
      <c r="I42" s="32">
        <v>77.932113647460938</v>
      </c>
      <c r="J42" s="31">
        <v>141.99029541015625</v>
      </c>
      <c r="K42" s="31">
        <v>2710.71435546875</v>
      </c>
      <c r="L42" s="31">
        <v>0</v>
      </c>
      <c r="M42" s="31">
        <v>437.23736572265625</v>
      </c>
      <c r="N42" s="31">
        <v>198.5577392578125</v>
      </c>
      <c r="O42" s="31">
        <v>75.109825134277344</v>
      </c>
      <c r="P42" s="85">
        <v>18.262191772460938</v>
      </c>
      <c r="Q42" s="32">
        <v>0</v>
      </c>
      <c r="R42" s="31">
        <v>224.74546813964844</v>
      </c>
      <c r="S42" s="31">
        <v>3277.022216796875</v>
      </c>
      <c r="T42" s="31">
        <v>5710.3505859375</v>
      </c>
      <c r="U42" s="31">
        <v>1048.079345703125</v>
      </c>
      <c r="V42" s="31">
        <v>183.95843505859375</v>
      </c>
      <c r="W42" s="31">
        <v>4.9827280044555664</v>
      </c>
      <c r="X42" s="85">
        <v>50.629959106445313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246527.981808424</v>
      </c>
      <c r="G43" s="17">
        <f t="shared" si="6"/>
        <v>117150.38386821747</v>
      </c>
      <c r="H43" s="267">
        <f t="shared" si="2"/>
        <v>129377.59794020653</v>
      </c>
      <c r="I43" s="32">
        <v>7.1211729049682617</v>
      </c>
      <c r="J43" s="31">
        <v>1097.09326171875</v>
      </c>
      <c r="K43" s="31">
        <v>5091.18359375</v>
      </c>
      <c r="L43" s="31">
        <v>25912.869140625</v>
      </c>
      <c r="M43" s="31">
        <v>28935.62890625</v>
      </c>
      <c r="N43" s="31">
        <v>27199.259765625</v>
      </c>
      <c r="O43" s="31">
        <v>21428.8125</v>
      </c>
      <c r="P43" s="85">
        <v>7478.41552734375</v>
      </c>
      <c r="Q43" s="32">
        <v>1.86710524559021</v>
      </c>
      <c r="R43" s="31">
        <v>1366.2879638671875</v>
      </c>
      <c r="S43" s="31">
        <v>8163.64306640625</v>
      </c>
      <c r="T43" s="31">
        <v>26571.3515625</v>
      </c>
      <c r="U43" s="31">
        <v>27914.90234375</v>
      </c>
      <c r="V43" s="31">
        <v>25960.333984375</v>
      </c>
      <c r="W43" s="31">
        <v>27797.81640625</v>
      </c>
      <c r="X43" s="85">
        <v>11601.3955078125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572533.90952444077</v>
      </c>
      <c r="G44" s="17">
        <f t="shared" si="4"/>
        <v>279518.51930236816</v>
      </c>
      <c r="H44" s="267">
        <f t="shared" si="2"/>
        <v>293015.3902220726</v>
      </c>
      <c r="I44" s="32">
        <v>223.97804260253906</v>
      </c>
      <c r="J44" s="31">
        <v>3492.755126953125</v>
      </c>
      <c r="K44" s="31">
        <v>17601.625</v>
      </c>
      <c r="L44" s="31">
        <v>60083.30078125</v>
      </c>
      <c r="M44" s="31">
        <v>60501.265625</v>
      </c>
      <c r="N44" s="31">
        <v>67915.8984375</v>
      </c>
      <c r="O44" s="31">
        <v>53765.8984375</v>
      </c>
      <c r="P44" s="85">
        <v>15933.7978515625</v>
      </c>
      <c r="Q44" s="32">
        <v>7.5054564476013184</v>
      </c>
      <c r="R44" s="31">
        <v>13193.9150390625</v>
      </c>
      <c r="S44" s="31">
        <v>11027.2509765625</v>
      </c>
      <c r="T44" s="31">
        <v>59344.734375</v>
      </c>
      <c r="U44" s="31">
        <v>58232.8046875</v>
      </c>
      <c r="V44" s="31">
        <v>71218.921875</v>
      </c>
      <c r="W44" s="31">
        <v>60646.59375</v>
      </c>
      <c r="X44" s="85">
        <v>19343.6640625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1552260.8720703125</v>
      </c>
      <c r="G45" s="17">
        <f t="shared" si="4"/>
        <v>981856.5390625</v>
      </c>
      <c r="H45" s="267">
        <f t="shared" si="2"/>
        <v>570404.3330078125</v>
      </c>
      <c r="I45" s="32">
        <v>16338.447265625</v>
      </c>
      <c r="J45" s="31">
        <v>12935.896484375</v>
      </c>
      <c r="K45" s="31">
        <v>59922.71875</v>
      </c>
      <c r="L45" s="31">
        <v>307025.8125</v>
      </c>
      <c r="M45" s="31">
        <v>278706.875</v>
      </c>
      <c r="N45" s="31">
        <v>192820.234375</v>
      </c>
      <c r="O45" s="31">
        <v>92643.7265625</v>
      </c>
      <c r="P45" s="85">
        <v>21462.828125</v>
      </c>
      <c r="Q45" s="32">
        <v>13183.8251953125</v>
      </c>
      <c r="R45" s="31">
        <v>0</v>
      </c>
      <c r="S45" s="31">
        <v>74783.75</v>
      </c>
      <c r="T45" s="31">
        <v>170923.234375</v>
      </c>
      <c r="U45" s="31">
        <v>110551.8046875</v>
      </c>
      <c r="V45" s="31">
        <v>117823.59375</v>
      </c>
      <c r="W45" s="31">
        <v>68537.3984375</v>
      </c>
      <c r="X45" s="85">
        <v>14600.7265625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58492.874114990234</v>
      </c>
      <c r="G47" s="17">
        <f t="shared" si="4"/>
        <v>19019.873657226563</v>
      </c>
      <c r="H47" s="267">
        <f t="shared" si="2"/>
        <v>39473.000457763672</v>
      </c>
      <c r="I47" s="32">
        <v>393.937744140625</v>
      </c>
      <c r="J47" s="31">
        <v>0</v>
      </c>
      <c r="K47" s="31">
        <v>1245.4547119140625</v>
      </c>
      <c r="L47" s="31">
        <v>6400.39599609375</v>
      </c>
      <c r="M47" s="31">
        <v>6173.18701171875</v>
      </c>
      <c r="N47" s="31">
        <v>2513.752197265625</v>
      </c>
      <c r="O47" s="31">
        <v>1909.683349609375</v>
      </c>
      <c r="P47" s="85">
        <v>383.462646484375</v>
      </c>
      <c r="Q47" s="32">
        <v>260.18386840820312</v>
      </c>
      <c r="R47" s="31">
        <v>1805.682861328125</v>
      </c>
      <c r="S47" s="31">
        <v>5952.3173828125</v>
      </c>
      <c r="T47" s="31">
        <v>12950.6298828125</v>
      </c>
      <c r="U47" s="31">
        <v>10956.0205078125</v>
      </c>
      <c r="V47" s="31">
        <v>5038.9755859375</v>
      </c>
      <c r="W47" s="31">
        <v>2049.67578125</v>
      </c>
      <c r="X47" s="85">
        <v>459.51458740234375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689616.16455078125</v>
      </c>
      <c r="G48" s="17">
        <f t="shared" si="4"/>
        <v>580021.32092285156</v>
      </c>
      <c r="H48" s="267">
        <f t="shared" si="2"/>
        <v>109594.84362792969</v>
      </c>
      <c r="I48" s="32">
        <v>12334.9765625</v>
      </c>
      <c r="J48" s="31">
        <v>5634.8994140625</v>
      </c>
      <c r="K48" s="31">
        <v>157493.328125</v>
      </c>
      <c r="L48" s="31">
        <v>294058.625</v>
      </c>
      <c r="M48" s="31">
        <v>70911.3359375</v>
      </c>
      <c r="N48" s="31">
        <v>29039.431640625</v>
      </c>
      <c r="O48" s="31">
        <v>9632.6875</v>
      </c>
      <c r="P48" s="85">
        <v>916.0367431640625</v>
      </c>
      <c r="Q48" s="32">
        <v>5757.16162109375</v>
      </c>
      <c r="R48" s="31">
        <v>1619.7950439453125</v>
      </c>
      <c r="S48" s="31">
        <v>34158.33984375</v>
      </c>
      <c r="T48" s="31">
        <v>43713.63671875</v>
      </c>
      <c r="U48" s="31">
        <v>12336.5966796875</v>
      </c>
      <c r="V48" s="31">
        <v>7834.431640625</v>
      </c>
      <c r="W48" s="31">
        <v>3310.069091796875</v>
      </c>
      <c r="X48" s="85">
        <v>864.81298828125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82138.774139404297</v>
      </c>
      <c r="G49" s="17">
        <f t="shared" si="4"/>
        <v>49406.291198730469</v>
      </c>
      <c r="H49" s="267">
        <f t="shared" si="2"/>
        <v>32732.482940673828</v>
      </c>
      <c r="I49" s="32">
        <v>4449.6298828125</v>
      </c>
      <c r="J49" s="31">
        <v>5363.1865234375</v>
      </c>
      <c r="K49" s="31">
        <v>10482.2353515625</v>
      </c>
      <c r="L49" s="31">
        <v>17388.74609375</v>
      </c>
      <c r="M49" s="31">
        <v>6703.45068359375</v>
      </c>
      <c r="N49" s="31">
        <v>2355.7109375</v>
      </c>
      <c r="O49" s="31">
        <v>2154.071533203125</v>
      </c>
      <c r="P49" s="85">
        <v>509.26019287109375</v>
      </c>
      <c r="Q49" s="32">
        <v>518.98504638671875</v>
      </c>
      <c r="R49" s="31">
        <v>5777.0185546875</v>
      </c>
      <c r="S49" s="31">
        <v>10584.609375</v>
      </c>
      <c r="T49" s="31">
        <v>6773.43505859375</v>
      </c>
      <c r="U49" s="31">
        <v>5861.525390625</v>
      </c>
      <c r="V49" s="31">
        <v>1840.11962890625</v>
      </c>
      <c r="W49" s="31">
        <v>940.51220703125</v>
      </c>
      <c r="X49" s="85">
        <v>436.27767944335937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410295.45260620117</v>
      </c>
      <c r="G51" s="17">
        <f t="shared" si="4"/>
        <v>211740.05812835693</v>
      </c>
      <c r="H51" s="267">
        <f t="shared" si="2"/>
        <v>198555.39447784424</v>
      </c>
      <c r="I51" s="32">
        <v>113.99147796630859</v>
      </c>
      <c r="J51" s="31">
        <v>2519.157470703125</v>
      </c>
      <c r="K51" s="31">
        <v>21393.169921875</v>
      </c>
      <c r="L51" s="31">
        <v>53216.3125</v>
      </c>
      <c r="M51" s="31">
        <v>51006.8359375</v>
      </c>
      <c r="N51" s="31">
        <v>44485.04296875</v>
      </c>
      <c r="O51" s="31">
        <v>28974.447265625</v>
      </c>
      <c r="P51" s="85">
        <v>10031.1005859375</v>
      </c>
      <c r="Q51" s="32">
        <v>26.824653625488281</v>
      </c>
      <c r="R51" s="31">
        <v>3497.751953125</v>
      </c>
      <c r="S51" s="31">
        <v>22184.28515625</v>
      </c>
      <c r="T51" s="31">
        <v>82919.390625</v>
      </c>
      <c r="U51" s="31">
        <v>36985.12109375</v>
      </c>
      <c r="V51" s="31">
        <v>26395.736328125</v>
      </c>
      <c r="W51" s="31">
        <v>20451.029296875</v>
      </c>
      <c r="X51" s="85">
        <v>6095.25537109375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565424.68085289001</v>
      </c>
      <c r="G52" s="17">
        <f t="shared" si="4"/>
        <v>112284.37811279297</v>
      </c>
      <c r="H52" s="267">
        <f>SUM(Q52:X52)</f>
        <v>453140.30274009705</v>
      </c>
      <c r="I52" s="32">
        <v>176.57977294921875</v>
      </c>
      <c r="J52" s="31">
        <v>883.117919921875</v>
      </c>
      <c r="K52" s="31">
        <v>15167.1318359375</v>
      </c>
      <c r="L52" s="31">
        <v>20915.314453125</v>
      </c>
      <c r="M52" s="31">
        <v>39051.671875</v>
      </c>
      <c r="N52" s="31">
        <v>17990.904296875</v>
      </c>
      <c r="O52" s="31">
        <v>15988.5546875</v>
      </c>
      <c r="P52" s="85">
        <v>2111.103271484375</v>
      </c>
      <c r="Q52" s="32">
        <v>28.027288436889648</v>
      </c>
      <c r="R52" s="31">
        <v>792.0426025390625</v>
      </c>
      <c r="S52" s="31">
        <v>163043.296875</v>
      </c>
      <c r="T52" s="31">
        <v>171105.515625</v>
      </c>
      <c r="U52" s="31">
        <v>105929.0234375</v>
      </c>
      <c r="V52" s="31">
        <v>10118.7021484375</v>
      </c>
      <c r="W52" s="31">
        <v>1479.5513916015625</v>
      </c>
      <c r="X52" s="85">
        <v>644.14337158203125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400740.19268798828</v>
      </c>
      <c r="G53" s="17">
        <f>SUM(I53:P53)</f>
        <v>172442.11383056641</v>
      </c>
      <c r="H53" s="267">
        <f>SUM(Q53:X53)</f>
        <v>228298.07885742187</v>
      </c>
      <c r="I53" s="32">
        <v>20501.02734375</v>
      </c>
      <c r="J53" s="31">
        <v>63612.18359375</v>
      </c>
      <c r="K53" s="31">
        <v>27220.216796875</v>
      </c>
      <c r="L53" s="31">
        <v>41453.546875</v>
      </c>
      <c r="M53" s="31">
        <v>378.26031494140625</v>
      </c>
      <c r="N53" s="31">
        <v>19276.87890625</v>
      </c>
      <c r="O53" s="31">
        <v>0</v>
      </c>
      <c r="P53" s="85">
        <v>0</v>
      </c>
      <c r="Q53" s="32">
        <v>13613.6416015625</v>
      </c>
      <c r="R53" s="31">
        <v>69648.453125</v>
      </c>
      <c r="S53" s="31">
        <v>97641</v>
      </c>
      <c r="T53" s="31">
        <v>46767.34375</v>
      </c>
      <c r="U53" s="31">
        <v>0</v>
      </c>
      <c r="V53" s="31">
        <v>0</v>
      </c>
      <c r="W53" s="31">
        <v>627.640380859375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1791654.93309021</v>
      </c>
      <c r="G54" s="54">
        <f>SUM(G55:G61)</f>
        <v>1020722.1525154114</v>
      </c>
      <c r="H54" s="265">
        <f>SUM(H55:H61)</f>
        <v>770932.78057479858</v>
      </c>
      <c r="I54" s="55">
        <f>SUM(I55:I61)</f>
        <v>15388.741455078125</v>
      </c>
      <c r="J54" s="56">
        <f t="shared" ref="J54:X54" si="7">SUM(J55:J61)</f>
        <v>63450.34748840332</v>
      </c>
      <c r="K54" s="56">
        <f t="shared" si="7"/>
        <v>193677.40454101563</v>
      </c>
      <c r="L54" s="56">
        <f t="shared" si="7"/>
        <v>315877.27844238281</v>
      </c>
      <c r="M54" s="56">
        <f>SUM(M55:M61)</f>
        <v>202840.24676513672</v>
      </c>
      <c r="N54" s="56">
        <f t="shared" si="7"/>
        <v>127895.33703613281</v>
      </c>
      <c r="O54" s="56">
        <f t="shared" si="7"/>
        <v>79755.174011230469</v>
      </c>
      <c r="P54" s="275">
        <f>SUM(P55:P61)</f>
        <v>21837.622776031494</v>
      </c>
      <c r="Q54" s="55">
        <f t="shared" si="7"/>
        <v>16779.047519683838</v>
      </c>
      <c r="R54" s="56">
        <f t="shared" si="7"/>
        <v>65999.930267333984</v>
      </c>
      <c r="S54" s="56">
        <f t="shared" si="7"/>
        <v>117097.69219970703</v>
      </c>
      <c r="T54" s="56">
        <f t="shared" si="7"/>
        <v>254517.88471984863</v>
      </c>
      <c r="U54" s="56">
        <f t="shared" si="7"/>
        <v>93298.404930114746</v>
      </c>
      <c r="V54" s="56">
        <f t="shared" si="7"/>
        <v>98281.090202331543</v>
      </c>
      <c r="W54" s="56">
        <f t="shared" si="7"/>
        <v>90417.110511779785</v>
      </c>
      <c r="X54" s="275">
        <f t="shared" si="7"/>
        <v>34541.620223999023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476927.22668457031</v>
      </c>
      <c r="G55" s="17">
        <f t="shared" si="4"/>
        <v>349007.37574768066</v>
      </c>
      <c r="H55" s="267">
        <f t="shared" si="2"/>
        <v>127919.85093688965</v>
      </c>
      <c r="I55" s="277">
        <v>145.50514221191406</v>
      </c>
      <c r="J55" s="33">
        <v>5755.705078125</v>
      </c>
      <c r="K55" s="33">
        <v>56246.55078125</v>
      </c>
      <c r="L55" s="33">
        <v>143061</v>
      </c>
      <c r="M55" s="33">
        <v>84550</v>
      </c>
      <c r="N55" s="33">
        <v>40487.95703125</v>
      </c>
      <c r="O55" s="33">
        <v>14471.0283203125</v>
      </c>
      <c r="P55" s="85">
        <v>4289.62939453125</v>
      </c>
      <c r="Q55" s="277">
        <v>138.16050720214844</v>
      </c>
      <c r="R55" s="33">
        <v>3636.06201171875</v>
      </c>
      <c r="S55" s="33">
        <v>23795.1171875</v>
      </c>
      <c r="T55" s="33">
        <v>44920.828125</v>
      </c>
      <c r="U55" s="33">
        <v>29085.28515625</v>
      </c>
      <c r="V55" s="33">
        <v>16021.6455078125</v>
      </c>
      <c r="W55" s="33">
        <v>8088.06201171875</v>
      </c>
      <c r="X55" s="280">
        <v>2234.6904296875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795597.3203125</v>
      </c>
      <c r="G56" s="17">
        <f t="shared" si="4"/>
        <v>379934.1865234375</v>
      </c>
      <c r="H56" s="267">
        <f t="shared" si="2"/>
        <v>415663.1337890625</v>
      </c>
      <c r="I56" s="277">
        <v>4285.259765625</v>
      </c>
      <c r="J56" s="33">
        <v>24518.3359375</v>
      </c>
      <c r="K56" s="33">
        <v>57946.20703125</v>
      </c>
      <c r="L56" s="33">
        <v>81066.8046875</v>
      </c>
      <c r="M56" s="33">
        <v>85035.09375</v>
      </c>
      <c r="N56" s="33">
        <v>56523</v>
      </c>
      <c r="O56" s="33">
        <v>56194.28515625</v>
      </c>
      <c r="P56" s="85">
        <v>14365.2001953125</v>
      </c>
      <c r="Q56" s="277">
        <v>11025.5029296875</v>
      </c>
      <c r="R56" s="33">
        <v>28062.41796875</v>
      </c>
      <c r="S56" s="33">
        <v>49743.4921875</v>
      </c>
      <c r="T56" s="33">
        <v>118703.765625</v>
      </c>
      <c r="U56" s="33">
        <v>43978.15234375</v>
      </c>
      <c r="V56" s="33">
        <v>66382.2890625</v>
      </c>
      <c r="W56" s="33">
        <v>68168.0625</v>
      </c>
      <c r="X56" s="280">
        <v>29599.451171875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5197.5800361633301</v>
      </c>
      <c r="G57" s="17">
        <f t="shared" si="4"/>
        <v>3954.8462448120117</v>
      </c>
      <c r="H57" s="267">
        <f t="shared" si="2"/>
        <v>1242.7337913513184</v>
      </c>
      <c r="I57" s="277">
        <v>71.710678100585938</v>
      </c>
      <c r="J57" s="33">
        <v>209.48774719238281</v>
      </c>
      <c r="K57" s="33">
        <v>1639.652587890625</v>
      </c>
      <c r="L57" s="33">
        <v>1299.4620361328125</v>
      </c>
      <c r="M57" s="33">
        <v>259.90118408203125</v>
      </c>
      <c r="N57" s="33">
        <v>351.1676025390625</v>
      </c>
      <c r="O57" s="33">
        <v>59.16973876953125</v>
      </c>
      <c r="P57" s="85">
        <v>64.294670104980469</v>
      </c>
      <c r="Q57" s="277">
        <v>36.055438995361328</v>
      </c>
      <c r="R57" s="33">
        <v>226.50100708007812</v>
      </c>
      <c r="S57" s="33">
        <v>565.78253173828125</v>
      </c>
      <c r="T57" s="33">
        <v>154.29487609863281</v>
      </c>
      <c r="U57" s="33">
        <v>111.35402679443359</v>
      </c>
      <c r="V57" s="33">
        <v>41.373039245605469</v>
      </c>
      <c r="W57" s="33">
        <v>107.37287139892578</v>
      </c>
      <c r="X57" s="280">
        <v>0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101516.48553466797</v>
      </c>
      <c r="G58" s="17">
        <f t="shared" si="4"/>
        <v>39881.604919433594</v>
      </c>
      <c r="H58" s="267">
        <f t="shared" si="2"/>
        <v>61634.880615234375</v>
      </c>
      <c r="I58" s="277">
        <v>6984.57470703125</v>
      </c>
      <c r="J58" s="33">
        <v>9155.6201171875</v>
      </c>
      <c r="K58" s="33">
        <v>16592.578125</v>
      </c>
      <c r="L58" s="33">
        <v>3496.955078125</v>
      </c>
      <c r="M58" s="33">
        <v>571.048095703125</v>
      </c>
      <c r="N58" s="33">
        <v>2606.846435546875</v>
      </c>
      <c r="O58" s="33">
        <v>0</v>
      </c>
      <c r="P58" s="85">
        <v>473.98236083984375</v>
      </c>
      <c r="Q58" s="277">
        <v>2991.902587890625</v>
      </c>
      <c r="R58" s="33">
        <v>11351.455078125</v>
      </c>
      <c r="S58" s="33">
        <v>14342.6474609375</v>
      </c>
      <c r="T58" s="33">
        <v>32280.794921875</v>
      </c>
      <c r="U58" s="33">
        <v>0</v>
      </c>
      <c r="V58" s="33">
        <v>0</v>
      </c>
      <c r="W58" s="33">
        <v>668.08056640625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23269.057815551758</v>
      </c>
      <c r="G59" s="17">
        <f t="shared" si="4"/>
        <v>12998.026306152344</v>
      </c>
      <c r="H59" s="267">
        <f t="shared" si="2"/>
        <v>10271.031509399414</v>
      </c>
      <c r="I59" s="277">
        <v>0</v>
      </c>
      <c r="J59" s="33">
        <v>503.5760498046875</v>
      </c>
      <c r="K59" s="33">
        <v>2917.3583984375</v>
      </c>
      <c r="L59" s="33">
        <v>6479.173828125</v>
      </c>
      <c r="M59" s="33">
        <v>1688.0047607421875</v>
      </c>
      <c r="N59" s="33">
        <v>894.13671875</v>
      </c>
      <c r="O59" s="33">
        <v>392.7489013671875</v>
      </c>
      <c r="P59" s="85">
        <v>123.02764892578125</v>
      </c>
      <c r="Q59" s="277">
        <v>0</v>
      </c>
      <c r="R59" s="33">
        <v>267.66021728515625</v>
      </c>
      <c r="S59" s="33">
        <v>2781.79931640625</v>
      </c>
      <c r="T59" s="33">
        <v>4215.91162109375</v>
      </c>
      <c r="U59" s="33">
        <v>1517.9625244140625</v>
      </c>
      <c r="V59" s="33">
        <v>880.0023193359375</v>
      </c>
      <c r="W59" s="33">
        <v>498.03353881835937</v>
      </c>
      <c r="X59" s="280">
        <v>109.66197204589844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65072.374279022217</v>
      </c>
      <c r="G60" s="17">
        <f t="shared" si="4"/>
        <v>33577.544902801514</v>
      </c>
      <c r="H60" s="267">
        <f t="shared" si="2"/>
        <v>31494.829376220703</v>
      </c>
      <c r="I60" s="277">
        <v>0</v>
      </c>
      <c r="J60" s="33">
        <v>6619.44482421875</v>
      </c>
      <c r="K60" s="33">
        <v>12591.8115234375</v>
      </c>
      <c r="L60" s="33">
        <v>9988.984375</v>
      </c>
      <c r="M60" s="33">
        <v>1319.564208984375</v>
      </c>
      <c r="N60" s="33">
        <v>1841.729248046875</v>
      </c>
      <c r="O60" s="33">
        <v>1167.943359375</v>
      </c>
      <c r="P60" s="85">
        <v>48.067363739013672</v>
      </c>
      <c r="Q60" s="277">
        <v>17.919219970703125</v>
      </c>
      <c r="R60" s="33">
        <v>12761.0849609375</v>
      </c>
      <c r="S60" s="33">
        <v>6989.072265625</v>
      </c>
      <c r="T60" s="33">
        <v>7779.56689453125</v>
      </c>
      <c r="U60" s="33">
        <v>3303.80615234375</v>
      </c>
      <c r="V60" s="33">
        <v>0</v>
      </c>
      <c r="W60" s="33">
        <v>643.3798828125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324074.88842773437</v>
      </c>
      <c r="G61" s="17">
        <f t="shared" si="4"/>
        <v>201368.56787109375</v>
      </c>
      <c r="H61" s="267">
        <f t="shared" si="2"/>
        <v>122706.32055664063</v>
      </c>
      <c r="I61" s="277">
        <v>3901.691162109375</v>
      </c>
      <c r="J61" s="33">
        <v>16688.177734375</v>
      </c>
      <c r="K61" s="33">
        <v>45743.24609375</v>
      </c>
      <c r="L61" s="33">
        <v>70484.8984375</v>
      </c>
      <c r="M61" s="33">
        <v>29416.634765625</v>
      </c>
      <c r="N61" s="33">
        <v>25190.5</v>
      </c>
      <c r="O61" s="33">
        <v>7469.99853515625</v>
      </c>
      <c r="P61" s="85">
        <v>2473.421142578125</v>
      </c>
      <c r="Q61" s="277">
        <v>2569.5068359375</v>
      </c>
      <c r="R61" s="33">
        <v>9694.7490234375</v>
      </c>
      <c r="S61" s="33">
        <v>18879.78125</v>
      </c>
      <c r="T61" s="33">
        <v>46462.72265625</v>
      </c>
      <c r="U61" s="33">
        <v>15301.8447265625</v>
      </c>
      <c r="V61" s="33">
        <v>14955.7802734375</v>
      </c>
      <c r="W61" s="33">
        <v>12244.119140625</v>
      </c>
      <c r="X61" s="280">
        <v>2597.816650390625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2266522.43359375</v>
      </c>
      <c r="G62" s="97">
        <f t="shared" si="4"/>
        <v>995932.955078125</v>
      </c>
      <c r="H62" s="269">
        <f>SUM(Q62:X62)</f>
        <v>1270589.478515625</v>
      </c>
      <c r="I62" s="98">
        <v>11506.064453125</v>
      </c>
      <c r="J62" s="94">
        <v>126219.46875</v>
      </c>
      <c r="K62" s="94">
        <v>237298.171875</v>
      </c>
      <c r="L62" s="94">
        <v>122028.28125</v>
      </c>
      <c r="M62" s="94">
        <v>69557.8984375</v>
      </c>
      <c r="N62" s="94">
        <v>104366.6015625</v>
      </c>
      <c r="O62" s="94">
        <v>199936.765625</v>
      </c>
      <c r="P62" s="95">
        <v>125019.703125</v>
      </c>
      <c r="Q62" s="98">
        <v>13385.630859375</v>
      </c>
      <c r="R62" s="94">
        <v>68093.1796875</v>
      </c>
      <c r="S62" s="94">
        <v>273483.34375</v>
      </c>
      <c r="T62" s="94">
        <v>164190.328125</v>
      </c>
      <c r="U62" s="94">
        <v>37000.08984375</v>
      </c>
      <c r="V62" s="94">
        <v>164022.3125</v>
      </c>
      <c r="W62" s="94">
        <v>343014.1875</v>
      </c>
      <c r="X62" s="95">
        <v>207400.40625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129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14362.255999999999</v>
      </c>
      <c r="G6" s="60">
        <f>SUM(I6:P6)</f>
        <v>7690.2990000000009</v>
      </c>
      <c r="H6" s="263">
        <f>SUM(Q6:X6)</f>
        <v>6671.9569999999985</v>
      </c>
      <c r="I6" s="61">
        <v>1042.1890000000001</v>
      </c>
      <c r="J6" s="62">
        <v>1515.617</v>
      </c>
      <c r="K6" s="62">
        <v>2013.307</v>
      </c>
      <c r="L6" s="62">
        <v>1987.9970000000001</v>
      </c>
      <c r="M6" s="62">
        <v>565.77800000000002</v>
      </c>
      <c r="N6" s="62">
        <v>324.66800000000001</v>
      </c>
      <c r="O6" s="62">
        <v>165.81800000000001</v>
      </c>
      <c r="P6" s="271">
        <v>74.924999999999997</v>
      </c>
      <c r="Q6" s="61">
        <v>824.16399999999999</v>
      </c>
      <c r="R6" s="62">
        <v>1288.289</v>
      </c>
      <c r="S6" s="62">
        <v>1782.569</v>
      </c>
      <c r="T6" s="62">
        <v>1699.6869999999999</v>
      </c>
      <c r="U6" s="62">
        <v>526.10599999999999</v>
      </c>
      <c r="V6" s="62">
        <v>300.66300000000001</v>
      </c>
      <c r="W6" s="62">
        <v>174.69900000000001</v>
      </c>
      <c r="X6" s="271">
        <v>75.78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853520.2635821104</v>
      </c>
      <c r="G9" s="50">
        <f>SUM(I9:P9)</f>
        <v>460719.50018715858</v>
      </c>
      <c r="H9" s="264">
        <f>SUM(Q9:X9)</f>
        <v>392800.76339495182</v>
      </c>
      <c r="I9" s="51">
        <f t="shared" ref="I9:X9" si="0">I10+I24+I54+I62</f>
        <v>59616.31396484375</v>
      </c>
      <c r="J9" s="52">
        <f t="shared" si="0"/>
        <v>225415.33294820786</v>
      </c>
      <c r="K9" s="52">
        <f t="shared" si="0"/>
        <v>43295.762516021729</v>
      </c>
      <c r="L9" s="52">
        <f t="shared" si="0"/>
        <v>43422.724072694778</v>
      </c>
      <c r="M9" s="52">
        <f t="shared" si="0"/>
        <v>34243.354116439819</v>
      </c>
      <c r="N9" s="52">
        <f t="shared" si="0"/>
        <v>24985.41237449646</v>
      </c>
      <c r="O9" s="52">
        <f t="shared" si="0"/>
        <v>21000.004692554474</v>
      </c>
      <c r="P9" s="274">
        <f t="shared" si="0"/>
        <v>8740.5955018997192</v>
      </c>
      <c r="Q9" s="51">
        <f t="shared" si="0"/>
        <v>14298.609884023666</v>
      </c>
      <c r="R9" s="52">
        <f t="shared" si="0"/>
        <v>66332.45951461792</v>
      </c>
      <c r="S9" s="52">
        <f t="shared" si="0"/>
        <v>86264.111216425896</v>
      </c>
      <c r="T9" s="52">
        <f t="shared" si="0"/>
        <v>128150.01681184769</v>
      </c>
      <c r="U9" s="52">
        <f t="shared" si="0"/>
        <v>37722.687123775482</v>
      </c>
      <c r="V9" s="52">
        <f t="shared" si="0"/>
        <v>25105.612628221512</v>
      </c>
      <c r="W9" s="52">
        <f t="shared" si="0"/>
        <v>29085.608730792999</v>
      </c>
      <c r="X9" s="274">
        <f t="shared" si="0"/>
        <v>5841.6574852466583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385145.88762879372</v>
      </c>
      <c r="G10" s="54">
        <f>SUM(I10:P10)</f>
        <v>261670.06333255768</v>
      </c>
      <c r="H10" s="265">
        <f>SUM(Q10:X10)</f>
        <v>123475.82429623604</v>
      </c>
      <c r="I10" s="55">
        <f>SUM(I11:I23)</f>
        <v>45035.771342277527</v>
      </c>
      <c r="J10" s="56">
        <f>SUM(J11:J23)</f>
        <v>203658.97375488281</v>
      </c>
      <c r="K10" s="56">
        <f>SUM(K11:K23)</f>
        <v>3539.7483730316162</v>
      </c>
      <c r="L10" s="56">
        <f t="shared" ref="L10:X10" si="1">SUM(L11:L23)</f>
        <v>2985.1953506469727</v>
      </c>
      <c r="M10" s="56">
        <f t="shared" si="1"/>
        <v>2892.3087921142578</v>
      </c>
      <c r="N10" s="56">
        <f t="shared" si="1"/>
        <v>2395.569263458252</v>
      </c>
      <c r="O10" s="56">
        <f t="shared" si="1"/>
        <v>769.64041328430176</v>
      </c>
      <c r="P10" s="275">
        <f t="shared" si="1"/>
        <v>392.85604286193848</v>
      </c>
      <c r="Q10" s="55">
        <f t="shared" si="1"/>
        <v>7396.6488742828369</v>
      </c>
      <c r="R10" s="56">
        <f t="shared" si="1"/>
        <v>60868.681098937988</v>
      </c>
      <c r="S10" s="56">
        <f t="shared" si="1"/>
        <v>38188.874991416931</v>
      </c>
      <c r="T10" s="56">
        <f t="shared" si="1"/>
        <v>5228.9317512512207</v>
      </c>
      <c r="U10" s="56">
        <f t="shared" si="1"/>
        <v>8888.3292922973633</v>
      </c>
      <c r="V10" s="56">
        <f t="shared" si="1"/>
        <v>1367.9850082397461</v>
      </c>
      <c r="W10" s="56">
        <f t="shared" si="1"/>
        <v>1324.7398147583008</v>
      </c>
      <c r="X10" s="275">
        <f t="shared" si="1"/>
        <v>211.633465051651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4279.1432723999023</v>
      </c>
      <c r="G11" s="19">
        <f>SUM(I11:P11)</f>
        <v>2742.3412780761719</v>
      </c>
      <c r="H11" s="266">
        <f t="shared" ref="H11:H61" si="2">SUM(Q11:X11)</f>
        <v>1536.8019943237305</v>
      </c>
      <c r="I11" s="18">
        <v>0</v>
      </c>
      <c r="J11" s="31">
        <v>103.10578155517578</v>
      </c>
      <c r="K11" s="31">
        <v>736.0830078125</v>
      </c>
      <c r="L11" s="31">
        <v>625.30120849609375</v>
      </c>
      <c r="M11" s="31">
        <v>563.28643798828125</v>
      </c>
      <c r="N11" s="31">
        <v>433.9366455078125</v>
      </c>
      <c r="O11" s="31">
        <v>224.23036193847656</v>
      </c>
      <c r="P11" s="85">
        <v>56.397834777832031</v>
      </c>
      <c r="Q11" s="32">
        <v>0</v>
      </c>
      <c r="R11" s="31">
        <v>504.37139892578125</v>
      </c>
      <c r="S11" s="31">
        <v>179.99452209472656</v>
      </c>
      <c r="T11" s="31">
        <v>429.65097045898437</v>
      </c>
      <c r="U11" s="31">
        <v>140.37188720703125</v>
      </c>
      <c r="V11" s="31">
        <v>153.38471984863281</v>
      </c>
      <c r="W11" s="31">
        <v>89.393470764160156</v>
      </c>
      <c r="X11" s="85">
        <v>39.635025024414063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669.85699462890625</v>
      </c>
      <c r="G12" s="19">
        <f t="shared" ref="G12:G62" si="4">SUM(I12:P12)</f>
        <v>370.29177856445312</v>
      </c>
      <c r="H12" s="266">
        <f t="shared" si="2"/>
        <v>299.56521606445313</v>
      </c>
      <c r="I12" s="18">
        <v>0</v>
      </c>
      <c r="J12" s="31">
        <v>0</v>
      </c>
      <c r="K12" s="31">
        <v>370.29177856445312</v>
      </c>
      <c r="L12" s="31">
        <v>0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299.56521606445313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6378.4463586807251</v>
      </c>
      <c r="G13" s="19">
        <f t="shared" si="4"/>
        <v>2604.2839317321777</v>
      </c>
      <c r="H13" s="266">
        <f t="shared" si="2"/>
        <v>3774.1624269485474</v>
      </c>
      <c r="I13" s="18">
        <v>1312.2933349609375</v>
      </c>
      <c r="J13" s="31">
        <v>589.126708984375</v>
      </c>
      <c r="K13" s="31">
        <v>0</v>
      </c>
      <c r="L13" s="31">
        <v>416.18240356445312</v>
      </c>
      <c r="M13" s="31">
        <v>0</v>
      </c>
      <c r="N13" s="31">
        <v>167.52272033691406</v>
      </c>
      <c r="O13" s="31">
        <v>61.334609985351563</v>
      </c>
      <c r="P13" s="85">
        <v>57.824153900146484</v>
      </c>
      <c r="Q13" s="32">
        <v>655.14013671875</v>
      </c>
      <c r="R13" s="31">
        <v>744.10107421875</v>
      </c>
      <c r="S13" s="31">
        <v>513.314453125</v>
      </c>
      <c r="T13" s="31">
        <v>1476.0181884765625</v>
      </c>
      <c r="U13" s="31">
        <v>145.306396484375</v>
      </c>
      <c r="V13" s="31">
        <v>101.85702514648437</v>
      </c>
      <c r="W13" s="31">
        <v>122.95232391357422</v>
      </c>
      <c r="X13" s="85">
        <v>15.47282886505127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236.7669620513916</v>
      </c>
      <c r="G14" s="19">
        <f t="shared" si="4"/>
        <v>155.43407917022705</v>
      </c>
      <c r="H14" s="266">
        <f t="shared" si="2"/>
        <v>81.332882881164551</v>
      </c>
      <c r="I14" s="18">
        <v>15.797408103942871</v>
      </c>
      <c r="J14" s="31">
        <v>114.75484466552734</v>
      </c>
      <c r="K14" s="31">
        <v>24.881826400756836</v>
      </c>
      <c r="L14" s="31">
        <v>0</v>
      </c>
      <c r="M14" s="31">
        <v>0</v>
      </c>
      <c r="N14" s="31">
        <v>0</v>
      </c>
      <c r="O14" s="31">
        <v>0</v>
      </c>
      <c r="P14" s="85">
        <v>0</v>
      </c>
      <c r="Q14" s="32">
        <v>16.348665237426758</v>
      </c>
      <c r="R14" s="31">
        <v>57.994403839111328</v>
      </c>
      <c r="S14" s="31">
        <v>6.9898138046264648</v>
      </c>
      <c r="T14" s="31">
        <v>0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1001.5376853942871</v>
      </c>
      <c r="G15" s="17">
        <f t="shared" si="4"/>
        <v>873.65135955810547</v>
      </c>
      <c r="H15" s="267">
        <f t="shared" si="2"/>
        <v>127.88632583618164</v>
      </c>
      <c r="I15" s="18">
        <v>75.116836547851562</v>
      </c>
      <c r="J15" s="31">
        <v>116.85861968994141</v>
      </c>
      <c r="K15" s="31">
        <v>0</v>
      </c>
      <c r="L15" s="31">
        <v>681.6759033203125</v>
      </c>
      <c r="M15" s="31">
        <v>0</v>
      </c>
      <c r="N15" s="31">
        <v>0</v>
      </c>
      <c r="O15" s="31">
        <v>0</v>
      </c>
      <c r="P15" s="85">
        <v>0</v>
      </c>
      <c r="Q15" s="32">
        <v>60.047161102294922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67.839164733886719</v>
      </c>
      <c r="X15" s="85">
        <v>0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921.61101627349854</v>
      </c>
      <c r="G16" s="17">
        <f t="shared" si="4"/>
        <v>445.40882205963135</v>
      </c>
      <c r="H16" s="267">
        <f t="shared" si="2"/>
        <v>476.20219421386719</v>
      </c>
      <c r="I16" s="18">
        <v>264.09893798828125</v>
      </c>
      <c r="J16" s="31">
        <v>48.232086181640625</v>
      </c>
      <c r="K16" s="31">
        <v>0</v>
      </c>
      <c r="L16" s="31">
        <v>113.21143341064453</v>
      </c>
      <c r="M16" s="31">
        <v>0</v>
      </c>
      <c r="N16" s="31">
        <v>0</v>
      </c>
      <c r="O16" s="31">
        <v>13.26097297668457</v>
      </c>
      <c r="P16" s="85">
        <v>6.6053915023803711</v>
      </c>
      <c r="Q16" s="32">
        <v>300.79132080078125</v>
      </c>
      <c r="R16" s="31">
        <v>25.137226104736328</v>
      </c>
      <c r="S16" s="31">
        <v>38.023651123046875</v>
      </c>
      <c r="T16" s="31">
        <v>36.773365020751953</v>
      </c>
      <c r="U16" s="31">
        <v>64.788444519042969</v>
      </c>
      <c r="V16" s="31">
        <v>10.688186645507812</v>
      </c>
      <c r="W16" s="31">
        <v>0</v>
      </c>
      <c r="X16" s="85">
        <v>0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1602.0822927951813</v>
      </c>
      <c r="G17" s="17">
        <f t="shared" si="4"/>
        <v>1089.3660860061646</v>
      </c>
      <c r="H17" s="267">
        <f t="shared" si="2"/>
        <v>512.71620678901672</v>
      </c>
      <c r="I17" s="18">
        <v>29.526103973388672</v>
      </c>
      <c r="J17" s="31">
        <v>113.74031829833984</v>
      </c>
      <c r="K17" s="31">
        <v>553.46051025390625</v>
      </c>
      <c r="L17" s="31">
        <v>314.36065673828125</v>
      </c>
      <c r="M17" s="31">
        <v>0</v>
      </c>
      <c r="N17" s="31">
        <v>35.514118194580078</v>
      </c>
      <c r="O17" s="31">
        <v>35.251129150390625</v>
      </c>
      <c r="P17" s="85">
        <v>7.513249397277832</v>
      </c>
      <c r="Q17" s="32">
        <v>53.511318206787109</v>
      </c>
      <c r="R17" s="31">
        <v>295.08126831054687</v>
      </c>
      <c r="S17" s="31">
        <v>0</v>
      </c>
      <c r="T17" s="31">
        <v>0</v>
      </c>
      <c r="U17" s="31">
        <v>94.922454833984375</v>
      </c>
      <c r="V17" s="31">
        <v>37.789337158203125</v>
      </c>
      <c r="W17" s="31">
        <v>29.413616180419922</v>
      </c>
      <c r="X17" s="85">
        <v>1.9982120990753174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12850.815288543701</v>
      </c>
      <c r="G18" s="17">
        <f>SUM(I18:P18)</f>
        <v>7069.2325534820557</v>
      </c>
      <c r="H18" s="267">
        <f t="shared" si="2"/>
        <v>5781.5827350616455</v>
      </c>
      <c r="I18" s="18">
        <v>1900.5550537109375</v>
      </c>
      <c r="J18" s="31">
        <v>3893.586181640625</v>
      </c>
      <c r="K18" s="31">
        <v>0</v>
      </c>
      <c r="L18" s="31">
        <v>490.86907958984375</v>
      </c>
      <c r="M18" s="31">
        <v>556.511962890625</v>
      </c>
      <c r="N18" s="31">
        <v>137.19425964355469</v>
      </c>
      <c r="O18" s="31">
        <v>73.006423950195313</v>
      </c>
      <c r="P18" s="85">
        <v>17.509592056274414</v>
      </c>
      <c r="Q18" s="32">
        <v>1079.4810791015625</v>
      </c>
      <c r="R18" s="31">
        <v>1401.181640625</v>
      </c>
      <c r="S18" s="31">
        <v>1811.484375</v>
      </c>
      <c r="T18" s="31">
        <v>839.806396484375</v>
      </c>
      <c r="U18" s="31">
        <v>513.3345947265625</v>
      </c>
      <c r="V18" s="31">
        <v>88.879234313964844</v>
      </c>
      <c r="W18" s="31">
        <v>38.301654815673828</v>
      </c>
      <c r="X18" s="85">
        <v>9.1137599945068359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13692.306297302246</v>
      </c>
      <c r="G19" s="17">
        <f t="shared" si="4"/>
        <v>10438.286819458008</v>
      </c>
      <c r="H19" s="267">
        <f t="shared" si="2"/>
        <v>3254.0194778442383</v>
      </c>
      <c r="I19" s="18">
        <v>3197.8515625</v>
      </c>
      <c r="J19" s="31">
        <v>4259.3505859375</v>
      </c>
      <c r="K19" s="31">
        <v>1855.03125</v>
      </c>
      <c r="L19" s="31">
        <v>0</v>
      </c>
      <c r="M19" s="31">
        <v>690.55780029296875</v>
      </c>
      <c r="N19" s="31">
        <v>299.14260864257812</v>
      </c>
      <c r="O19" s="31">
        <v>0</v>
      </c>
      <c r="P19" s="85">
        <v>136.35301208496094</v>
      </c>
      <c r="Q19" s="32">
        <v>1508.1468505859375</v>
      </c>
      <c r="R19" s="31">
        <v>0</v>
      </c>
      <c r="S19" s="31">
        <v>0</v>
      </c>
      <c r="T19" s="31">
        <v>1514.0413818359375</v>
      </c>
      <c r="U19" s="31">
        <v>0</v>
      </c>
      <c r="V19" s="31">
        <v>0</v>
      </c>
      <c r="W19" s="31">
        <v>150.17825317382812</v>
      </c>
      <c r="X19" s="85">
        <v>81.652992248535156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1065.5626525878906</v>
      </c>
      <c r="G20" s="17">
        <f t="shared" si="4"/>
        <v>0</v>
      </c>
      <c r="H20" s="267">
        <f t="shared" si="2"/>
        <v>1065.5626525878906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601.72247314453125</v>
      </c>
      <c r="T20" s="31">
        <v>463.84017944335937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7795.223388671875</v>
      </c>
      <c r="G21" s="17">
        <f t="shared" si="4"/>
        <v>4502.93798828125</v>
      </c>
      <c r="H21" s="267">
        <f t="shared" si="2"/>
        <v>3292.285400390625</v>
      </c>
      <c r="I21" s="18">
        <v>4502.93798828125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3292.285400390625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328914.03536987305</v>
      </c>
      <c r="G22" s="17">
        <f t="shared" si="4"/>
        <v>228587.24685668945</v>
      </c>
      <c r="H22" s="267">
        <f t="shared" si="2"/>
        <v>100326.78851318359</v>
      </c>
      <c r="I22" s="18">
        <v>33062.8828125</v>
      </c>
      <c r="J22" s="31">
        <v>193274.359375</v>
      </c>
      <c r="K22" s="31">
        <v>0</v>
      </c>
      <c r="L22" s="31">
        <v>0</v>
      </c>
      <c r="M22" s="31">
        <v>933.8082275390625</v>
      </c>
      <c r="N22" s="31">
        <v>1111.3583984375</v>
      </c>
      <c r="O22" s="31">
        <v>204.83804321289062</v>
      </c>
      <c r="P22" s="85">
        <v>0</v>
      </c>
      <c r="Q22" s="32">
        <v>0</v>
      </c>
      <c r="R22" s="31">
        <v>56480.55859375</v>
      </c>
      <c r="S22" s="31">
        <v>34674.37890625</v>
      </c>
      <c r="T22" s="31">
        <v>0</v>
      </c>
      <c r="U22" s="31">
        <v>7871.0634765625</v>
      </c>
      <c r="V22" s="31">
        <v>701.00897216796875</v>
      </c>
      <c r="W22" s="31">
        <v>599.778564453125</v>
      </c>
      <c r="X22" s="85">
        <v>0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5738.5000495910645</v>
      </c>
      <c r="G23" s="17">
        <f>SUM(I23:P23)</f>
        <v>2791.5817794799805</v>
      </c>
      <c r="H23" s="267">
        <f t="shared" si="2"/>
        <v>2946.918270111084</v>
      </c>
      <c r="I23" s="18">
        <v>674.7113037109375</v>
      </c>
      <c r="J23" s="31">
        <v>1145.8592529296875</v>
      </c>
      <c r="K23" s="31">
        <v>0</v>
      </c>
      <c r="L23" s="31">
        <v>343.59466552734375</v>
      </c>
      <c r="M23" s="31">
        <v>148.14436340332031</v>
      </c>
      <c r="N23" s="31">
        <v>210.9005126953125</v>
      </c>
      <c r="O23" s="31">
        <v>157.7188720703125</v>
      </c>
      <c r="P23" s="85">
        <v>110.65280914306641</v>
      </c>
      <c r="Q23" s="32">
        <v>430.89694213867187</v>
      </c>
      <c r="R23" s="31">
        <v>1360.2554931640625</v>
      </c>
      <c r="S23" s="31">
        <v>362.966796875</v>
      </c>
      <c r="T23" s="31">
        <v>169.23605346679687</v>
      </c>
      <c r="U23" s="31">
        <v>58.542037963867188</v>
      </c>
      <c r="V23" s="31">
        <v>274.37753295898437</v>
      </c>
      <c r="W23" s="31">
        <v>226.88276672363281</v>
      </c>
      <c r="X23" s="85">
        <v>63.760646820068359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364895.17986905575</v>
      </c>
      <c r="G24" s="54">
        <f>SUM(I24:P24)</f>
        <v>147173.88208556175</v>
      </c>
      <c r="H24" s="265">
        <f>SUM(Q24:X24)</f>
        <v>217721.297783494</v>
      </c>
      <c r="I24" s="55">
        <f>SUM(I25:I53)</f>
        <v>13277.336212158203</v>
      </c>
      <c r="J24" s="56">
        <f t="shared" ref="J24:X24" si="5">SUM(J25:J53)</f>
        <v>19797.305844306946</v>
      </c>
      <c r="K24" s="56">
        <f t="shared" si="5"/>
        <v>29678.648221969604</v>
      </c>
      <c r="L24" s="56">
        <f t="shared" si="5"/>
        <v>23625.043786287308</v>
      </c>
      <c r="M24" s="56">
        <f t="shared" si="5"/>
        <v>26351.029584884644</v>
      </c>
      <c r="N24" s="56">
        <f t="shared" si="5"/>
        <v>17560.360681533813</v>
      </c>
      <c r="O24" s="56">
        <f t="shared" si="5"/>
        <v>13763.950720310211</v>
      </c>
      <c r="P24" s="275">
        <f t="shared" si="5"/>
        <v>3120.2070341110229</v>
      </c>
      <c r="Q24" s="55">
        <f t="shared" si="5"/>
        <v>5497.4767074584961</v>
      </c>
      <c r="R24" s="56">
        <f t="shared" si="5"/>
        <v>4734.2901000976562</v>
      </c>
      <c r="S24" s="56">
        <f>SUM(S25:S53)</f>
        <v>28687.907768130302</v>
      </c>
      <c r="T24" s="56">
        <f t="shared" si="5"/>
        <v>109345.72906160355</v>
      </c>
      <c r="U24" s="56">
        <f t="shared" si="5"/>
        <v>27807.449475765228</v>
      </c>
      <c r="V24" s="56">
        <f t="shared" si="5"/>
        <v>20499.335795640945</v>
      </c>
      <c r="W24" s="56">
        <f t="shared" si="5"/>
        <v>19291.936832904816</v>
      </c>
      <c r="X24" s="275">
        <f t="shared" si="5"/>
        <v>1857.1720418930054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359.80957984924316</v>
      </c>
      <c r="G26" s="17">
        <f>SUM(I26:P26)</f>
        <v>215.52257537841797</v>
      </c>
      <c r="H26" s="267">
        <f t="shared" si="2"/>
        <v>144.2870044708252</v>
      </c>
      <c r="I26" s="32">
        <v>0</v>
      </c>
      <c r="J26" s="31">
        <v>0</v>
      </c>
      <c r="K26" s="31">
        <v>11.584566116333008</v>
      </c>
      <c r="L26" s="31">
        <v>54.758152008056641</v>
      </c>
      <c r="M26" s="31">
        <v>68.340919494628906</v>
      </c>
      <c r="N26" s="31">
        <v>56.25897216796875</v>
      </c>
      <c r="O26" s="31">
        <v>24.579965591430664</v>
      </c>
      <c r="P26" s="85">
        <v>0</v>
      </c>
      <c r="Q26" s="32">
        <v>0</v>
      </c>
      <c r="R26" s="31">
        <v>0</v>
      </c>
      <c r="S26" s="31">
        <v>17.695568084716797</v>
      </c>
      <c r="T26" s="31">
        <v>51.619098663330078</v>
      </c>
      <c r="U26" s="31">
        <v>22.82939338684082</v>
      </c>
      <c r="V26" s="31">
        <v>13.222934722900391</v>
      </c>
      <c r="W26" s="31">
        <v>38.920009613037109</v>
      </c>
      <c r="X26" s="85">
        <v>0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139.88236045837402</v>
      </c>
      <c r="G27" s="17">
        <f t="shared" ref="G27:G43" si="6">SUM(I27:P27)</f>
        <v>100.58680438995361</v>
      </c>
      <c r="H27" s="267">
        <f t="shared" si="2"/>
        <v>39.29555606842041</v>
      </c>
      <c r="I27" s="32">
        <v>0</v>
      </c>
      <c r="J27" s="31">
        <v>0</v>
      </c>
      <c r="K27" s="31">
        <v>8.8966102600097656</v>
      </c>
      <c r="L27" s="31">
        <v>30.672555923461914</v>
      </c>
      <c r="M27" s="31">
        <v>28.746328353881836</v>
      </c>
      <c r="N27" s="31">
        <v>10.972376823425293</v>
      </c>
      <c r="O27" s="31">
        <v>21.298933029174805</v>
      </c>
      <c r="P27" s="85">
        <v>0</v>
      </c>
      <c r="Q27" s="32">
        <v>0</v>
      </c>
      <c r="R27" s="31">
        <v>0</v>
      </c>
      <c r="S27" s="31">
        <v>0</v>
      </c>
      <c r="T27" s="31">
        <v>11.68663501739502</v>
      </c>
      <c r="U27" s="31">
        <v>7.8578634262084961</v>
      </c>
      <c r="V27" s="31">
        <v>10.979907035827637</v>
      </c>
      <c r="W27" s="31">
        <v>4.4828166961669922</v>
      </c>
      <c r="X27" s="85">
        <v>4.2883338928222656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273.10950040817261</v>
      </c>
      <c r="G28" s="17">
        <f t="shared" si="6"/>
        <v>125.63172340393066</v>
      </c>
      <c r="H28" s="267">
        <f t="shared" si="2"/>
        <v>147.47777700424194</v>
      </c>
      <c r="I28" s="32">
        <v>0</v>
      </c>
      <c r="J28" s="31">
        <v>0</v>
      </c>
      <c r="K28" s="31">
        <v>7.2154083251953125</v>
      </c>
      <c r="L28" s="31">
        <v>29.418365478515625</v>
      </c>
      <c r="M28" s="31">
        <v>21.063127517700195</v>
      </c>
      <c r="N28" s="31">
        <v>39.190441131591797</v>
      </c>
      <c r="O28" s="31">
        <v>28.744380950927734</v>
      </c>
      <c r="P28" s="85">
        <v>0</v>
      </c>
      <c r="Q28" s="32">
        <v>0</v>
      </c>
      <c r="R28" s="31">
        <v>0</v>
      </c>
      <c r="S28" s="31">
        <v>0</v>
      </c>
      <c r="T28" s="31">
        <v>32.079719543457031</v>
      </c>
      <c r="U28" s="31">
        <v>63.448516845703125</v>
      </c>
      <c r="V28" s="31">
        <v>22.625720977783203</v>
      </c>
      <c r="W28" s="31">
        <v>24.975608825683594</v>
      </c>
      <c r="X28" s="85">
        <v>4.3482108116149902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61.791452288627625</v>
      </c>
      <c r="G29" s="17">
        <f t="shared" si="6"/>
        <v>39.09923243522644</v>
      </c>
      <c r="H29" s="267">
        <f t="shared" si="2"/>
        <v>22.692219853401184</v>
      </c>
      <c r="I29" s="32">
        <v>0</v>
      </c>
      <c r="J29" s="31">
        <v>0</v>
      </c>
      <c r="K29" s="31">
        <v>0</v>
      </c>
      <c r="L29" s="31">
        <v>3.80519700050354</v>
      </c>
      <c r="M29" s="31">
        <v>23.313714981079102</v>
      </c>
      <c r="N29" s="31">
        <v>7.944890022277832</v>
      </c>
      <c r="O29" s="31">
        <v>4.0354304313659668</v>
      </c>
      <c r="P29" s="85">
        <v>0</v>
      </c>
      <c r="Q29" s="32">
        <v>0</v>
      </c>
      <c r="R29" s="31">
        <v>0</v>
      </c>
      <c r="S29" s="31">
        <v>1.0450838804244995</v>
      </c>
      <c r="T29" s="31">
        <v>0</v>
      </c>
      <c r="U29" s="31">
        <v>10.084259033203125</v>
      </c>
      <c r="V29" s="31">
        <v>2.2725012302398682</v>
      </c>
      <c r="W29" s="31">
        <v>5.1305222511291504</v>
      </c>
      <c r="X29" s="85">
        <v>4.159853458404541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39.578067779541016</v>
      </c>
      <c r="G30" s="17">
        <f t="shared" si="6"/>
        <v>20.990848541259766</v>
      </c>
      <c r="H30" s="267">
        <f t="shared" si="2"/>
        <v>18.58721923828125</v>
      </c>
      <c r="I30" s="32">
        <v>0</v>
      </c>
      <c r="J30" s="31">
        <v>0</v>
      </c>
      <c r="K30" s="31">
        <v>0</v>
      </c>
      <c r="L30" s="31">
        <v>4.383152961730957</v>
      </c>
      <c r="M30" s="31">
        <v>0</v>
      </c>
      <c r="N30" s="31">
        <v>12.317117691040039</v>
      </c>
      <c r="O30" s="31">
        <v>4.2905778884887695</v>
      </c>
      <c r="P30" s="85">
        <v>0</v>
      </c>
      <c r="Q30" s="32">
        <v>0</v>
      </c>
      <c r="R30" s="31">
        <v>0</v>
      </c>
      <c r="S30" s="31">
        <v>9.1656074523925781</v>
      </c>
      <c r="T30" s="31">
        <v>3.6470446586608887</v>
      </c>
      <c r="U30" s="31">
        <v>3.6007013320922852</v>
      </c>
      <c r="V30" s="31">
        <v>0</v>
      </c>
      <c r="W30" s="31">
        <v>0</v>
      </c>
      <c r="X30" s="85">
        <v>2.173865795135498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90.154062271118164</v>
      </c>
      <c r="G31" s="17">
        <f t="shared" si="6"/>
        <v>0</v>
      </c>
      <c r="H31" s="267">
        <f t="shared" si="2"/>
        <v>90.154062271118164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23.155054092407227</v>
      </c>
      <c r="T31" s="31">
        <v>18.335988998413086</v>
      </c>
      <c r="U31" s="31">
        <v>19.06895637512207</v>
      </c>
      <c r="V31" s="31">
        <v>29.594062805175781</v>
      </c>
      <c r="W31" s="31">
        <v>0</v>
      </c>
      <c r="X31" s="85">
        <v>0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29.011745452880859</v>
      </c>
      <c r="G32" s="17">
        <f t="shared" si="6"/>
        <v>0</v>
      </c>
      <c r="H32" s="267">
        <f t="shared" si="2"/>
        <v>29.011745452880859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20.898256301879883</v>
      </c>
      <c r="U32" s="31">
        <v>0</v>
      </c>
      <c r="V32" s="31">
        <v>8.1134891510009766</v>
      </c>
      <c r="W32" s="31">
        <v>0</v>
      </c>
      <c r="X32" s="85">
        <v>0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413.81189680099487</v>
      </c>
      <c r="G33" s="17">
        <f t="shared" si="6"/>
        <v>210.00367164611816</v>
      </c>
      <c r="H33" s="267">
        <f>SUM(Q33:X33)</f>
        <v>203.80822515487671</v>
      </c>
      <c r="I33" s="32">
        <v>0</v>
      </c>
      <c r="J33" s="31">
        <v>0</v>
      </c>
      <c r="K33" s="31">
        <v>0</v>
      </c>
      <c r="L33" s="31">
        <v>83.566658020019531</v>
      </c>
      <c r="M33" s="31">
        <v>35.055095672607422</v>
      </c>
      <c r="N33" s="31">
        <v>50.461826324462891</v>
      </c>
      <c r="O33" s="31">
        <v>31.919683456420898</v>
      </c>
      <c r="P33" s="85">
        <v>9.0004081726074219</v>
      </c>
      <c r="Q33" s="32">
        <v>0</v>
      </c>
      <c r="R33" s="31">
        <v>0</v>
      </c>
      <c r="S33" s="31">
        <v>0</v>
      </c>
      <c r="T33" s="31">
        <v>95.831062316894531</v>
      </c>
      <c r="U33" s="31">
        <v>5.7681136131286621</v>
      </c>
      <c r="V33" s="31">
        <v>58.489910125732422</v>
      </c>
      <c r="W33" s="31">
        <v>43.719139099121094</v>
      </c>
      <c r="X33" s="85">
        <v>0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874.56105327606201</v>
      </c>
      <c r="G34" s="17">
        <f t="shared" si="6"/>
        <v>486.88393878936768</v>
      </c>
      <c r="H34" s="267">
        <f t="shared" si="2"/>
        <v>387.67711448669434</v>
      </c>
      <c r="I34" s="32">
        <v>48.804409027099609</v>
      </c>
      <c r="J34" s="31">
        <v>15.992245674133301</v>
      </c>
      <c r="K34" s="31">
        <v>26.564872741699219</v>
      </c>
      <c r="L34" s="31">
        <v>136.96868896484375</v>
      </c>
      <c r="M34" s="31">
        <v>84.335136413574219</v>
      </c>
      <c r="N34" s="31">
        <v>117.92094421386719</v>
      </c>
      <c r="O34" s="31">
        <v>56.297641754150391</v>
      </c>
      <c r="P34" s="85">
        <v>0</v>
      </c>
      <c r="Q34" s="32">
        <v>79.383018493652344</v>
      </c>
      <c r="R34" s="31">
        <v>0</v>
      </c>
      <c r="S34" s="31">
        <v>46.180561065673828</v>
      </c>
      <c r="T34" s="31">
        <v>111.17719268798828</v>
      </c>
      <c r="U34" s="31">
        <v>36.447650909423828</v>
      </c>
      <c r="V34" s="31">
        <v>50.192047119140625</v>
      </c>
      <c r="W34" s="31">
        <v>42.202327728271484</v>
      </c>
      <c r="X34" s="85">
        <v>22.094316482543945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16242.491256713867</v>
      </c>
      <c r="G35" s="17">
        <f t="shared" si="6"/>
        <v>6514.5430603027344</v>
      </c>
      <c r="H35" s="267">
        <f t="shared" si="2"/>
        <v>9727.9481964111328</v>
      </c>
      <c r="I35" s="32">
        <v>0</v>
      </c>
      <c r="J35" s="31">
        <v>0</v>
      </c>
      <c r="K35" s="31">
        <v>0</v>
      </c>
      <c r="L35" s="31">
        <v>0</v>
      </c>
      <c r="M35" s="31">
        <v>3098.08837890625</v>
      </c>
      <c r="N35" s="31">
        <v>2399.91162109375</v>
      </c>
      <c r="O35" s="31">
        <v>785.62420654296875</v>
      </c>
      <c r="P35" s="85">
        <v>230.91885375976562</v>
      </c>
      <c r="Q35" s="32">
        <v>0</v>
      </c>
      <c r="R35" s="31">
        <v>0</v>
      </c>
      <c r="S35" s="31">
        <v>4658.451171875</v>
      </c>
      <c r="T35" s="31">
        <v>1369.94287109375</v>
      </c>
      <c r="U35" s="31">
        <v>1451.8131103515625</v>
      </c>
      <c r="V35" s="31">
        <v>1320.4266357421875</v>
      </c>
      <c r="W35" s="31">
        <v>686.4136962890625</v>
      </c>
      <c r="X35" s="85">
        <v>240.90071105957031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11095.412902832031</v>
      </c>
      <c r="G37" s="17">
        <f t="shared" si="6"/>
        <v>4597.5208129882812</v>
      </c>
      <c r="H37" s="267">
        <f t="shared" si="2"/>
        <v>6497.89208984375</v>
      </c>
      <c r="I37" s="32">
        <v>1158.1417236328125</v>
      </c>
      <c r="J37" s="31">
        <v>726.03033447265625</v>
      </c>
      <c r="K37" s="31">
        <v>1085.7662353515625</v>
      </c>
      <c r="L37" s="31">
        <v>1627.58251953125</v>
      </c>
      <c r="M37" s="31">
        <v>0</v>
      </c>
      <c r="N37" s="31">
        <v>0</v>
      </c>
      <c r="O37" s="31">
        <v>0</v>
      </c>
      <c r="P37" s="85">
        <v>0</v>
      </c>
      <c r="Q37" s="32">
        <v>0</v>
      </c>
      <c r="R37" s="31">
        <v>3517.78271484375</v>
      </c>
      <c r="S37" s="31">
        <v>2598.519775390625</v>
      </c>
      <c r="T37" s="31">
        <v>0</v>
      </c>
      <c r="U37" s="31">
        <v>381.589599609375</v>
      </c>
      <c r="V37" s="31">
        <v>0</v>
      </c>
      <c r="W37" s="31">
        <v>0</v>
      </c>
      <c r="X37" s="85">
        <v>0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86934.88744354248</v>
      </c>
      <c r="G38" s="17">
        <f t="shared" si="6"/>
        <v>38826.164581298828</v>
      </c>
      <c r="H38" s="267">
        <f t="shared" si="2"/>
        <v>48108.722862243652</v>
      </c>
      <c r="I38" s="32">
        <v>8626.4130859375</v>
      </c>
      <c r="J38" s="31">
        <v>8929.6220703125</v>
      </c>
      <c r="K38" s="31">
        <v>16260.7421875</v>
      </c>
      <c r="L38" s="31">
        <v>0</v>
      </c>
      <c r="M38" s="31">
        <v>4127.904296875</v>
      </c>
      <c r="N38" s="31">
        <v>0</v>
      </c>
      <c r="O38" s="31">
        <v>639.727783203125</v>
      </c>
      <c r="P38" s="85">
        <v>241.75515747070312</v>
      </c>
      <c r="Q38" s="32">
        <v>4032.444580078125</v>
      </c>
      <c r="R38" s="31">
        <v>0</v>
      </c>
      <c r="S38" s="31">
        <v>9978.884765625</v>
      </c>
      <c r="T38" s="31">
        <v>25955.533203125</v>
      </c>
      <c r="U38" s="31">
        <v>3444.86083984375</v>
      </c>
      <c r="V38" s="31">
        <v>4349.81591796875</v>
      </c>
      <c r="W38" s="31">
        <v>231.80699157714844</v>
      </c>
      <c r="X38" s="85">
        <v>115.37656402587891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12820.0517578125</v>
      </c>
      <c r="G39" s="17">
        <f t="shared" si="6"/>
        <v>0</v>
      </c>
      <c r="H39" s="267">
        <f t="shared" si="2"/>
        <v>12820.0517578125</v>
      </c>
      <c r="I39" s="32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85">
        <v>0</v>
      </c>
      <c r="Q39" s="32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12820.0517578125</v>
      </c>
      <c r="X39" s="85">
        <v>0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66629.216278076172</v>
      </c>
      <c r="G40" s="17">
        <f t="shared" si="6"/>
        <v>3809.5771179199219</v>
      </c>
      <c r="H40" s="267">
        <f t="shared" si="2"/>
        <v>62819.63916015625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3358.89599609375</v>
      </c>
      <c r="P40" s="85">
        <v>450.68112182617187</v>
      </c>
      <c r="Q40" s="32">
        <v>0</v>
      </c>
      <c r="R40" s="31">
        <v>0</v>
      </c>
      <c r="S40" s="31">
        <v>0</v>
      </c>
      <c r="T40" s="31">
        <v>42769.66015625</v>
      </c>
      <c r="U40" s="31">
        <v>10766.7255859375</v>
      </c>
      <c r="V40" s="31">
        <v>7146.0341796875</v>
      </c>
      <c r="W40" s="31">
        <v>1568.2989501953125</v>
      </c>
      <c r="X40" s="85">
        <v>568.9202880859375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427.09795570373535</v>
      </c>
      <c r="G42" s="17">
        <f t="shared" si="6"/>
        <v>161.36229705810547</v>
      </c>
      <c r="H42" s="267">
        <f t="shared" si="2"/>
        <v>265.73565864562988</v>
      </c>
      <c r="I42" s="32">
        <v>0</v>
      </c>
      <c r="J42" s="31">
        <v>0</v>
      </c>
      <c r="K42" s="31">
        <v>0</v>
      </c>
      <c r="L42" s="31">
        <v>114.58750152587891</v>
      </c>
      <c r="M42" s="31">
        <v>34.258720397949219</v>
      </c>
      <c r="N42" s="31">
        <v>12.516075134277344</v>
      </c>
      <c r="O42" s="31">
        <v>0</v>
      </c>
      <c r="P42" s="85">
        <v>0</v>
      </c>
      <c r="Q42" s="32">
        <v>0</v>
      </c>
      <c r="R42" s="31">
        <v>0</v>
      </c>
      <c r="S42" s="31">
        <v>258.29742431640625</v>
      </c>
      <c r="T42" s="31">
        <v>0</v>
      </c>
      <c r="U42" s="31">
        <v>0</v>
      </c>
      <c r="V42" s="31">
        <v>0</v>
      </c>
      <c r="W42" s="31">
        <v>0</v>
      </c>
      <c r="X42" s="85">
        <v>7.4382343292236328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5407.4902420043945</v>
      </c>
      <c r="G43" s="17">
        <f t="shared" si="6"/>
        <v>2508.7656707763672</v>
      </c>
      <c r="H43" s="267">
        <f t="shared" si="2"/>
        <v>2898.7245712280273</v>
      </c>
      <c r="I43" s="32">
        <v>0</v>
      </c>
      <c r="J43" s="31">
        <v>0</v>
      </c>
      <c r="K43" s="31">
        <v>163.91632080078125</v>
      </c>
      <c r="L43" s="31">
        <v>394.88735961914062</v>
      </c>
      <c r="M43" s="31">
        <v>701.63250732421875</v>
      </c>
      <c r="N43" s="31">
        <v>673.3675537109375</v>
      </c>
      <c r="O43" s="31">
        <v>415.98248291015625</v>
      </c>
      <c r="P43" s="85">
        <v>158.97944641113281</v>
      </c>
      <c r="Q43" s="32">
        <v>0</v>
      </c>
      <c r="R43" s="31">
        <v>0</v>
      </c>
      <c r="S43" s="31">
        <v>111.45053100585937</v>
      </c>
      <c r="T43" s="31">
        <v>1421.6748046875</v>
      </c>
      <c r="U43" s="31">
        <v>466.8143310546875</v>
      </c>
      <c r="V43" s="31">
        <v>554.8582763671875</v>
      </c>
      <c r="W43" s="31">
        <v>260.77230834960937</v>
      </c>
      <c r="X43" s="85">
        <v>83.154319763183594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16002.952423095703</v>
      </c>
      <c r="G44" s="17">
        <f t="shared" si="4"/>
        <v>6924.89453125</v>
      </c>
      <c r="H44" s="267">
        <f t="shared" si="2"/>
        <v>9078.0578918457031</v>
      </c>
      <c r="I44" s="32">
        <v>0</v>
      </c>
      <c r="J44" s="31">
        <v>0</v>
      </c>
      <c r="K44" s="31">
        <v>183.47341918945313</v>
      </c>
      <c r="L44" s="31">
        <v>1877.9345703125</v>
      </c>
      <c r="M44" s="31">
        <v>1477.4222412109375</v>
      </c>
      <c r="N44" s="31">
        <v>1498.1453857421875</v>
      </c>
      <c r="O44" s="31">
        <v>1449.24951171875</v>
      </c>
      <c r="P44" s="85">
        <v>438.66940307617187</v>
      </c>
      <c r="Q44" s="32">
        <v>0</v>
      </c>
      <c r="R44" s="31">
        <v>837.03857421875</v>
      </c>
      <c r="S44" s="31">
        <v>625.77752685546875</v>
      </c>
      <c r="T44" s="31">
        <v>2548.10400390625</v>
      </c>
      <c r="U44" s="31">
        <v>2070.935302734375</v>
      </c>
      <c r="V44" s="31">
        <v>1459.4097900390625</v>
      </c>
      <c r="W44" s="31">
        <v>1245.1527099609375</v>
      </c>
      <c r="X44" s="85">
        <v>291.63998413085937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79986.6494140625</v>
      </c>
      <c r="G45" s="17">
        <f t="shared" si="4"/>
        <v>49950.941528320313</v>
      </c>
      <c r="H45" s="267">
        <f t="shared" si="2"/>
        <v>30035.707885742188</v>
      </c>
      <c r="I45" s="32">
        <v>0</v>
      </c>
      <c r="J45" s="31">
        <v>6064.3564453125</v>
      </c>
      <c r="K45" s="31">
        <v>3958.87158203125</v>
      </c>
      <c r="L45" s="31">
        <v>11357.7509765625</v>
      </c>
      <c r="M45" s="31">
        <v>11165.8671875</v>
      </c>
      <c r="N45" s="31">
        <v>10927.3046875</v>
      </c>
      <c r="O45" s="31">
        <v>5486.06982421875</v>
      </c>
      <c r="P45" s="85">
        <v>990.7208251953125</v>
      </c>
      <c r="Q45" s="32">
        <v>0</v>
      </c>
      <c r="R45" s="31">
        <v>0</v>
      </c>
      <c r="S45" s="31">
        <v>1896.7562255859375</v>
      </c>
      <c r="T45" s="31">
        <v>15284.99609375</v>
      </c>
      <c r="U45" s="31">
        <v>6228.4443359375</v>
      </c>
      <c r="V45" s="31">
        <v>4694.88134765625</v>
      </c>
      <c r="W45" s="31">
        <v>1555.7003173828125</v>
      </c>
      <c r="X45" s="85">
        <v>374.9295654296875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1573.4559631347656</v>
      </c>
      <c r="G47" s="17">
        <f t="shared" si="4"/>
        <v>830.52511215209961</v>
      </c>
      <c r="H47" s="267">
        <f t="shared" si="2"/>
        <v>742.93085098266602</v>
      </c>
      <c r="I47" s="32">
        <v>0</v>
      </c>
      <c r="J47" s="31">
        <v>0</v>
      </c>
      <c r="K47" s="31">
        <v>156.85137939453125</v>
      </c>
      <c r="L47" s="31">
        <v>285.22714233398438</v>
      </c>
      <c r="M47" s="31">
        <v>138.96270751953125</v>
      </c>
      <c r="N47" s="31">
        <v>165.54400634765625</v>
      </c>
      <c r="O47" s="31">
        <v>59.941482543945313</v>
      </c>
      <c r="P47" s="85">
        <v>23.998394012451172</v>
      </c>
      <c r="Q47" s="32">
        <v>0</v>
      </c>
      <c r="R47" s="31">
        <v>0</v>
      </c>
      <c r="S47" s="31">
        <v>0</v>
      </c>
      <c r="T47" s="31">
        <v>307.026611328125</v>
      </c>
      <c r="U47" s="31">
        <v>362.88858032226562</v>
      </c>
      <c r="V47" s="31">
        <v>32.456680297851563</v>
      </c>
      <c r="W47" s="31">
        <v>40.558979034423828</v>
      </c>
      <c r="X47" s="85">
        <v>0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15277.707071304321</v>
      </c>
      <c r="G48" s="17">
        <f t="shared" si="4"/>
        <v>12623.361680984497</v>
      </c>
      <c r="H48" s="267">
        <f t="shared" si="2"/>
        <v>2654.3453903198242</v>
      </c>
      <c r="I48" s="32">
        <v>1721.0457763671875</v>
      </c>
      <c r="J48" s="31">
        <v>566.64007568359375</v>
      </c>
      <c r="K48" s="31">
        <v>3758.760498046875</v>
      </c>
      <c r="L48" s="31">
        <v>4391.05029296875</v>
      </c>
      <c r="M48" s="31">
        <v>1440.96142578125</v>
      </c>
      <c r="N48" s="31">
        <v>584.0196533203125</v>
      </c>
      <c r="O48" s="31">
        <v>129.95277404785156</v>
      </c>
      <c r="P48" s="85">
        <v>30.931184768676758</v>
      </c>
      <c r="Q48" s="32">
        <v>850.14361572265625</v>
      </c>
      <c r="R48" s="31">
        <v>379.46881103515625</v>
      </c>
      <c r="S48" s="31">
        <v>522.6690673828125</v>
      </c>
      <c r="T48" s="31">
        <v>0</v>
      </c>
      <c r="U48" s="31">
        <v>774.292236328125</v>
      </c>
      <c r="V48" s="31">
        <v>59.724464416503906</v>
      </c>
      <c r="W48" s="31">
        <v>57.518875122070312</v>
      </c>
      <c r="X48" s="85">
        <v>10.5283203125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2178.4676632881165</v>
      </c>
      <c r="G49" s="17">
        <f t="shared" si="4"/>
        <v>1569.1743593215942</v>
      </c>
      <c r="H49" s="267">
        <f t="shared" si="2"/>
        <v>609.29330396652222</v>
      </c>
      <c r="I49" s="32">
        <v>0</v>
      </c>
      <c r="J49" s="31">
        <v>783.3983154296875</v>
      </c>
      <c r="K49" s="31">
        <v>143.02030944824219</v>
      </c>
      <c r="L49" s="31">
        <v>418.15011596679687</v>
      </c>
      <c r="M49" s="31">
        <v>110.94998931884766</v>
      </c>
      <c r="N49" s="31">
        <v>81.188865661621094</v>
      </c>
      <c r="O49" s="31">
        <v>20.240314483642578</v>
      </c>
      <c r="P49" s="85">
        <v>12.226449012756348</v>
      </c>
      <c r="Q49" s="32">
        <v>0</v>
      </c>
      <c r="R49" s="31">
        <v>0</v>
      </c>
      <c r="S49" s="31">
        <v>321.47402954101562</v>
      </c>
      <c r="T49" s="31">
        <v>121.76229095458984</v>
      </c>
      <c r="U49" s="31">
        <v>51.153499603271484</v>
      </c>
      <c r="V49" s="31">
        <v>65.630691528320313</v>
      </c>
      <c r="W49" s="31">
        <v>46.313549041748047</v>
      </c>
      <c r="X49" s="85">
        <v>2.9592432975769043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9997.4289779663086</v>
      </c>
      <c r="G51" s="17">
        <f t="shared" si="4"/>
        <v>5884.9829711914062</v>
      </c>
      <c r="H51" s="267">
        <f t="shared" si="2"/>
        <v>4112.4460067749023</v>
      </c>
      <c r="I51" s="32">
        <v>0</v>
      </c>
      <c r="J51" s="31">
        <v>0</v>
      </c>
      <c r="K51" s="31">
        <v>494.91256713867187</v>
      </c>
      <c r="L51" s="31">
        <v>1600.6912841796875</v>
      </c>
      <c r="M51" s="31">
        <v>1256.9195556640625</v>
      </c>
      <c r="N51" s="31">
        <v>923.2962646484375</v>
      </c>
      <c r="O51" s="31">
        <v>1247.0997314453125</v>
      </c>
      <c r="P51" s="85">
        <v>362.06356811523438</v>
      </c>
      <c r="Q51" s="32">
        <v>0</v>
      </c>
      <c r="R51" s="31">
        <v>0</v>
      </c>
      <c r="S51" s="31">
        <v>593.2115478515625</v>
      </c>
      <c r="T51" s="31">
        <v>1826.2384033203125</v>
      </c>
      <c r="U51" s="31">
        <v>553.82220458984375</v>
      </c>
      <c r="V51" s="31">
        <v>620.60723876953125</v>
      </c>
      <c r="W51" s="31">
        <v>422.73056030273437</v>
      </c>
      <c r="X51" s="85">
        <v>95.836051940917969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22680.652988433838</v>
      </c>
      <c r="G52" s="17">
        <f t="shared" si="4"/>
        <v>3974.5210762023926</v>
      </c>
      <c r="H52" s="267">
        <f>SUM(Q52:X52)</f>
        <v>18706.131912231445</v>
      </c>
      <c r="I52" s="32">
        <v>53.441349029541016</v>
      </c>
      <c r="J52" s="31">
        <v>0</v>
      </c>
      <c r="K52" s="31">
        <v>0</v>
      </c>
      <c r="L52" s="31">
        <v>1213.6092529296875</v>
      </c>
      <c r="M52" s="31">
        <v>2537.208251953125</v>
      </c>
      <c r="N52" s="31">
        <v>0</v>
      </c>
      <c r="O52" s="31">
        <v>0</v>
      </c>
      <c r="P52" s="85">
        <v>170.26222229003906</v>
      </c>
      <c r="Q52" s="32">
        <v>0</v>
      </c>
      <c r="R52" s="31">
        <v>0</v>
      </c>
      <c r="S52" s="31">
        <v>0</v>
      </c>
      <c r="T52" s="31">
        <v>17395.515625</v>
      </c>
      <c r="U52" s="31">
        <v>1085.00439453125</v>
      </c>
      <c r="V52" s="31">
        <v>0</v>
      </c>
      <c r="W52" s="31">
        <v>197.18771362304688</v>
      </c>
      <c r="X52" s="85">
        <v>28.424179077148437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15359.5078125</v>
      </c>
      <c r="G53" s="17">
        <f>SUM(I53:P53)</f>
        <v>7798.8284912109375</v>
      </c>
      <c r="H53" s="267">
        <f>SUM(Q53:X53)</f>
        <v>7560.6793212890625</v>
      </c>
      <c r="I53" s="32">
        <v>1669.4898681640625</v>
      </c>
      <c r="J53" s="31">
        <v>2711.266357421875</v>
      </c>
      <c r="K53" s="31">
        <v>3418.072265625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535.5054931640625</v>
      </c>
      <c r="R53" s="31">
        <v>0</v>
      </c>
      <c r="S53" s="31">
        <v>7025.173828125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53261.247475862503</v>
      </c>
      <c r="G54" s="54">
        <f>SUM(G55:G61)</f>
        <v>35380.340535640717</v>
      </c>
      <c r="H54" s="265">
        <f>SUM(H55:H61)</f>
        <v>17880.906940221786</v>
      </c>
      <c r="I54" s="55">
        <f>SUM(I55:I61)</f>
        <v>343.22752857208252</v>
      </c>
      <c r="J54" s="56">
        <f t="shared" ref="J54:X54" si="7">SUM(J55:J61)</f>
        <v>1959.0533490180969</v>
      </c>
      <c r="K54" s="56">
        <f t="shared" si="7"/>
        <v>8971.5155792236328</v>
      </c>
      <c r="L54" s="56">
        <f t="shared" si="7"/>
        <v>15633.036083221436</v>
      </c>
      <c r="M54" s="56">
        <f>SUM(M55:M61)</f>
        <v>4002.8146896362305</v>
      </c>
      <c r="N54" s="56">
        <f t="shared" si="7"/>
        <v>2873.5315017700195</v>
      </c>
      <c r="O54" s="56">
        <f t="shared" si="7"/>
        <v>903.47410583496094</v>
      </c>
      <c r="P54" s="275">
        <f>SUM(P55:P61)</f>
        <v>693.68769836425781</v>
      </c>
      <c r="Q54" s="55">
        <f t="shared" si="7"/>
        <v>481.49504446983337</v>
      </c>
      <c r="R54" s="56">
        <f t="shared" si="7"/>
        <v>729.48831558227539</v>
      </c>
      <c r="S54" s="56">
        <f t="shared" si="7"/>
        <v>2457.7698631286621</v>
      </c>
      <c r="T54" s="56">
        <f t="shared" si="7"/>
        <v>11666.033000946045</v>
      </c>
      <c r="U54" s="56">
        <f t="shared" si="7"/>
        <v>1026.9083557128906</v>
      </c>
      <c r="V54" s="56">
        <f t="shared" si="7"/>
        <v>510.97468566894531</v>
      </c>
      <c r="W54" s="56">
        <f t="shared" si="7"/>
        <v>845.81636047363281</v>
      </c>
      <c r="X54" s="275">
        <f t="shared" si="7"/>
        <v>162.42131423950195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17552.42572259903</v>
      </c>
      <c r="G55" s="17">
        <f t="shared" si="4"/>
        <v>14141.973228931427</v>
      </c>
      <c r="H55" s="267">
        <f t="shared" si="2"/>
        <v>3410.4524936676025</v>
      </c>
      <c r="I55" s="277">
        <v>6.225304126739502</v>
      </c>
      <c r="J55" s="33">
        <v>344.92694091796875</v>
      </c>
      <c r="K55" s="33">
        <v>2577.22900390625</v>
      </c>
      <c r="L55" s="33">
        <v>6642.2255859375</v>
      </c>
      <c r="M55" s="33">
        <v>2238.878173828125</v>
      </c>
      <c r="N55" s="33">
        <v>1528.8651123046875</v>
      </c>
      <c r="O55" s="33">
        <v>368.19622802734375</v>
      </c>
      <c r="P55" s="85">
        <v>435.4268798828125</v>
      </c>
      <c r="Q55" s="277">
        <v>12.129465103149414</v>
      </c>
      <c r="R55" s="33">
        <v>203.89947509765625</v>
      </c>
      <c r="S55" s="33">
        <v>711.68017578125</v>
      </c>
      <c r="T55" s="33">
        <v>1571.807373046875</v>
      </c>
      <c r="U55" s="33">
        <v>362.3865966796875</v>
      </c>
      <c r="V55" s="33">
        <v>385.744384765625</v>
      </c>
      <c r="W55" s="33">
        <v>162.80502319335938</v>
      </c>
      <c r="X55" s="280">
        <v>0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21771.122146606445</v>
      </c>
      <c r="G56" s="17">
        <f t="shared" si="4"/>
        <v>12031.237464904785</v>
      </c>
      <c r="H56" s="267">
        <f t="shared" si="2"/>
        <v>9739.8846817016602</v>
      </c>
      <c r="I56" s="277">
        <v>93.454963684082031</v>
      </c>
      <c r="J56" s="33">
        <v>449.45559692382812</v>
      </c>
      <c r="K56" s="33">
        <v>5109.72705078125</v>
      </c>
      <c r="L56" s="33">
        <v>4188.73876953125</v>
      </c>
      <c r="M56" s="33">
        <v>821.99481201171875</v>
      </c>
      <c r="N56" s="33">
        <v>930.78753662109375</v>
      </c>
      <c r="O56" s="33">
        <v>250.43016052246094</v>
      </c>
      <c r="P56" s="85">
        <v>186.64857482910156</v>
      </c>
      <c r="Q56" s="277">
        <v>122.44693756103516</v>
      </c>
      <c r="R56" s="33">
        <v>0</v>
      </c>
      <c r="S56" s="33">
        <v>635.62646484375</v>
      </c>
      <c r="T56" s="33">
        <v>7682.08740234375</v>
      </c>
      <c r="U56" s="33">
        <v>481.5345458984375</v>
      </c>
      <c r="V56" s="33">
        <v>125.23030090332031</v>
      </c>
      <c r="W56" s="33">
        <v>553.64886474609375</v>
      </c>
      <c r="X56" s="280">
        <v>139.31016540527344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167.86474108695984</v>
      </c>
      <c r="G57" s="17">
        <f t="shared" si="4"/>
        <v>166.78672122955322</v>
      </c>
      <c r="H57" s="267">
        <f t="shared" si="2"/>
        <v>1.0780198574066162</v>
      </c>
      <c r="I57" s="277">
        <v>4.1887402534484863</v>
      </c>
      <c r="J57" s="33">
        <v>7.4610943794250488</v>
      </c>
      <c r="K57" s="33">
        <v>39.418243408203125</v>
      </c>
      <c r="L57" s="33">
        <v>115.71864318847656</v>
      </c>
      <c r="M57" s="33">
        <v>0</v>
      </c>
      <c r="N57" s="33">
        <v>0</v>
      </c>
      <c r="O57" s="33">
        <v>0</v>
      </c>
      <c r="P57" s="85">
        <v>0</v>
      </c>
      <c r="Q57" s="277">
        <v>1.0780198574066162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280">
        <v>0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1621.79638671875</v>
      </c>
      <c r="G58" s="17">
        <f t="shared" si="4"/>
        <v>1419.2175598144531</v>
      </c>
      <c r="H58" s="267">
        <f t="shared" si="2"/>
        <v>202.57882690429687</v>
      </c>
      <c r="I58" s="277">
        <v>0</v>
      </c>
      <c r="J58" s="33">
        <v>1157.209716796875</v>
      </c>
      <c r="K58" s="33">
        <v>262.00784301757812</v>
      </c>
      <c r="L58" s="33">
        <v>0</v>
      </c>
      <c r="M58" s="33">
        <v>0</v>
      </c>
      <c r="N58" s="33">
        <v>0</v>
      </c>
      <c r="O58" s="33">
        <v>0</v>
      </c>
      <c r="P58" s="85">
        <v>0</v>
      </c>
      <c r="Q58" s="277">
        <v>202.57882690429687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292.7872314453125</v>
      </c>
      <c r="G59" s="17">
        <f t="shared" si="4"/>
        <v>124.14197158813477</v>
      </c>
      <c r="H59" s="267">
        <f t="shared" si="2"/>
        <v>168.64525985717773</v>
      </c>
      <c r="I59" s="277">
        <v>0</v>
      </c>
      <c r="J59" s="33">
        <v>0</v>
      </c>
      <c r="K59" s="33">
        <v>32.023574829101562</v>
      </c>
      <c r="L59" s="33">
        <v>45.187007904052734</v>
      </c>
      <c r="M59" s="33">
        <v>46.931388854980469</v>
      </c>
      <c r="N59" s="33">
        <v>0</v>
      </c>
      <c r="O59" s="33">
        <v>0</v>
      </c>
      <c r="P59" s="85">
        <v>0</v>
      </c>
      <c r="Q59" s="277">
        <v>0</v>
      </c>
      <c r="R59" s="33">
        <v>9.0264015197753906</v>
      </c>
      <c r="S59" s="33">
        <v>59.146083831787109</v>
      </c>
      <c r="T59" s="33">
        <v>58.988353729248047</v>
      </c>
      <c r="U59" s="33">
        <v>41.484420776367188</v>
      </c>
      <c r="V59" s="33">
        <v>0</v>
      </c>
      <c r="W59" s="33">
        <v>0</v>
      </c>
      <c r="X59" s="280">
        <v>0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1081.974006652832</v>
      </c>
      <c r="G60" s="17">
        <f t="shared" si="4"/>
        <v>242.56241607666016</v>
      </c>
      <c r="H60" s="267">
        <f t="shared" si="2"/>
        <v>839.41159057617187</v>
      </c>
      <c r="I60" s="277">
        <v>0</v>
      </c>
      <c r="J60" s="33">
        <v>0</v>
      </c>
      <c r="K60" s="33">
        <v>0</v>
      </c>
      <c r="L60" s="33">
        <v>139.77398681640625</v>
      </c>
      <c r="M60" s="33">
        <v>0</v>
      </c>
      <c r="N60" s="33">
        <v>102.78842926025391</v>
      </c>
      <c r="O60" s="33">
        <v>0</v>
      </c>
      <c r="P60" s="85">
        <v>0</v>
      </c>
      <c r="Q60" s="277">
        <v>0</v>
      </c>
      <c r="R60" s="33">
        <v>0</v>
      </c>
      <c r="S60" s="33">
        <v>474.61181640625</v>
      </c>
      <c r="T60" s="33">
        <v>364.79977416992187</v>
      </c>
      <c r="U60" s="33">
        <v>0</v>
      </c>
      <c r="V60" s="33">
        <v>0</v>
      </c>
      <c r="W60" s="33">
        <v>0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10773.277240753174</v>
      </c>
      <c r="G61" s="17">
        <f t="shared" si="4"/>
        <v>7254.4211730957031</v>
      </c>
      <c r="H61" s="267">
        <f t="shared" si="2"/>
        <v>3518.8560676574707</v>
      </c>
      <c r="I61" s="277">
        <v>239.3585205078125</v>
      </c>
      <c r="J61" s="33">
        <v>0</v>
      </c>
      <c r="K61" s="33">
        <v>951.10986328125</v>
      </c>
      <c r="L61" s="33">
        <v>4501.39208984375</v>
      </c>
      <c r="M61" s="33">
        <v>895.01031494140625</v>
      </c>
      <c r="N61" s="33">
        <v>311.09042358398437</v>
      </c>
      <c r="O61" s="33">
        <v>284.84771728515625</v>
      </c>
      <c r="P61" s="85">
        <v>71.61224365234375</v>
      </c>
      <c r="Q61" s="277">
        <v>143.26179504394531</v>
      </c>
      <c r="R61" s="33">
        <v>516.56243896484375</v>
      </c>
      <c r="S61" s="33">
        <v>576.705322265625</v>
      </c>
      <c r="T61" s="33">
        <v>1988.35009765625</v>
      </c>
      <c r="U61" s="33">
        <v>141.50279235839844</v>
      </c>
      <c r="V61" s="33">
        <v>0</v>
      </c>
      <c r="W61" s="33">
        <v>129.36247253417969</v>
      </c>
      <c r="X61" s="280">
        <v>23.111148834228516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50217.948608398437</v>
      </c>
      <c r="G62" s="97">
        <f t="shared" si="4"/>
        <v>16495.214233398438</v>
      </c>
      <c r="H62" s="269">
        <f>SUM(Q62:X62)</f>
        <v>33722.734375</v>
      </c>
      <c r="I62" s="98">
        <v>959.9788818359375</v>
      </c>
      <c r="J62" s="94">
        <v>0</v>
      </c>
      <c r="K62" s="94">
        <v>1105.850341796875</v>
      </c>
      <c r="L62" s="94">
        <v>1179.4488525390625</v>
      </c>
      <c r="M62" s="94">
        <v>997.2010498046875</v>
      </c>
      <c r="N62" s="94">
        <v>2155.950927734375</v>
      </c>
      <c r="O62" s="94">
        <v>5562.939453125</v>
      </c>
      <c r="P62" s="95">
        <v>4533.8447265625</v>
      </c>
      <c r="Q62" s="98">
        <v>922.9892578125</v>
      </c>
      <c r="R62" s="94">
        <v>0</v>
      </c>
      <c r="S62" s="94">
        <v>16929.55859375</v>
      </c>
      <c r="T62" s="94">
        <v>1909.322998046875</v>
      </c>
      <c r="U62" s="94">
        <v>0</v>
      </c>
      <c r="V62" s="94">
        <v>2727.317138671875</v>
      </c>
      <c r="W62" s="94">
        <v>7623.11572265625</v>
      </c>
      <c r="X62" s="95">
        <v>3610.4306640625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156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30399.934000000001</v>
      </c>
      <c r="G6" s="60">
        <f>SUM(I6:P6)</f>
        <v>16061.272999999999</v>
      </c>
      <c r="H6" s="263">
        <f>SUM(Q6:X6)</f>
        <v>14338.661000000002</v>
      </c>
      <c r="I6" s="61">
        <v>1190.943</v>
      </c>
      <c r="J6" s="62">
        <v>2514.8159999999998</v>
      </c>
      <c r="K6" s="62">
        <v>4588.5190000000002</v>
      </c>
      <c r="L6" s="62">
        <v>4486.6629999999996</v>
      </c>
      <c r="M6" s="62">
        <v>1589.5840000000001</v>
      </c>
      <c r="N6" s="62">
        <v>1064.336</v>
      </c>
      <c r="O6" s="62">
        <v>439.32299999999998</v>
      </c>
      <c r="P6" s="271">
        <v>187.089</v>
      </c>
      <c r="Q6" s="61">
        <v>1045.0450000000001</v>
      </c>
      <c r="R6" s="62">
        <v>1924.354</v>
      </c>
      <c r="S6" s="62">
        <v>3910.3180000000002</v>
      </c>
      <c r="T6" s="62">
        <v>4222.5410000000002</v>
      </c>
      <c r="U6" s="62">
        <v>1533.8440000000001</v>
      </c>
      <c r="V6" s="62">
        <v>1033.1320000000001</v>
      </c>
      <c r="W6" s="62">
        <v>454.71300000000002</v>
      </c>
      <c r="X6" s="271">
        <v>214.714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3287770.3029744625</v>
      </c>
      <c r="G9" s="50">
        <f>SUM(I9:P9)</f>
        <v>1321574.6500272751</v>
      </c>
      <c r="H9" s="264">
        <f>SUM(Q9:X9)</f>
        <v>1966195.6529471874</v>
      </c>
      <c r="I9" s="51">
        <f t="shared" ref="I9:X9" si="0">I10+I24+I54+I62</f>
        <v>92498.652901172638</v>
      </c>
      <c r="J9" s="52">
        <f t="shared" si="0"/>
        <v>225045.36921882629</v>
      </c>
      <c r="K9" s="52">
        <f t="shared" si="0"/>
        <v>169072.391933918</v>
      </c>
      <c r="L9" s="52">
        <f t="shared" si="0"/>
        <v>307693.41485548019</v>
      </c>
      <c r="M9" s="52">
        <f t="shared" si="0"/>
        <v>203772.48408222198</v>
      </c>
      <c r="N9" s="52">
        <f t="shared" si="0"/>
        <v>209180.43633937836</v>
      </c>
      <c r="O9" s="52">
        <f t="shared" si="0"/>
        <v>72325.602641582489</v>
      </c>
      <c r="P9" s="274">
        <f t="shared" si="0"/>
        <v>41986.298054695129</v>
      </c>
      <c r="Q9" s="51">
        <f t="shared" si="0"/>
        <v>68166.450529336929</v>
      </c>
      <c r="R9" s="52">
        <f t="shared" si="0"/>
        <v>30123.617653846741</v>
      </c>
      <c r="S9" s="52">
        <f t="shared" si="0"/>
        <v>717946.76541042328</v>
      </c>
      <c r="T9" s="52">
        <f t="shared" si="0"/>
        <v>764230.43198823929</v>
      </c>
      <c r="U9" s="52">
        <f t="shared" si="0"/>
        <v>160752.77952957153</v>
      </c>
      <c r="V9" s="52">
        <f t="shared" si="0"/>
        <v>127026.43768072128</v>
      </c>
      <c r="W9" s="52">
        <f t="shared" si="0"/>
        <v>60234.621625900269</v>
      </c>
      <c r="X9" s="274">
        <f t="shared" si="0"/>
        <v>37714.548529148102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426600.62574362755</v>
      </c>
      <c r="G10" s="54">
        <f>SUM(I10:P10)</f>
        <v>301795.14071083069</v>
      </c>
      <c r="H10" s="265">
        <f>SUM(Q10:X10)</f>
        <v>124805.48503279686</v>
      </c>
      <c r="I10" s="55">
        <f>SUM(I11:I23)</f>
        <v>65209.119873046875</v>
      </c>
      <c r="J10" s="56">
        <f>SUM(J11:J23)</f>
        <v>154908.06589508057</v>
      </c>
      <c r="K10" s="56">
        <f>SUM(K11:K23)</f>
        <v>16176.505767822266</v>
      </c>
      <c r="L10" s="56">
        <f t="shared" ref="L10:X10" si="1">SUM(L11:L23)</f>
        <v>37826.406219482422</v>
      </c>
      <c r="M10" s="56">
        <f t="shared" si="1"/>
        <v>10426.472236633301</v>
      </c>
      <c r="N10" s="56">
        <f t="shared" si="1"/>
        <v>11936.365550994873</v>
      </c>
      <c r="O10" s="56">
        <f t="shared" si="1"/>
        <v>3502.8362045288086</v>
      </c>
      <c r="P10" s="275">
        <f t="shared" si="1"/>
        <v>1809.3689632415771</v>
      </c>
      <c r="Q10" s="55">
        <f t="shared" si="1"/>
        <v>52120.863082885742</v>
      </c>
      <c r="R10" s="56">
        <f t="shared" si="1"/>
        <v>7938.4404487609863</v>
      </c>
      <c r="S10" s="56">
        <f t="shared" si="1"/>
        <v>14853.436676025391</v>
      </c>
      <c r="T10" s="56">
        <f t="shared" si="1"/>
        <v>31155.893920898438</v>
      </c>
      <c r="U10" s="56">
        <f t="shared" si="1"/>
        <v>5298.1348571777344</v>
      </c>
      <c r="V10" s="56">
        <f t="shared" si="1"/>
        <v>6985.2624492645264</v>
      </c>
      <c r="W10" s="56">
        <f t="shared" si="1"/>
        <v>4328.3098449707031</v>
      </c>
      <c r="X10" s="275">
        <f t="shared" si="1"/>
        <v>2125.1437528133392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10911.620235443115</v>
      </c>
      <c r="G11" s="19">
        <f>SUM(I11:P11)</f>
        <v>7724.4762382507324</v>
      </c>
      <c r="H11" s="266">
        <f t="shared" ref="H11:H61" si="2">SUM(Q11:X11)</f>
        <v>3187.1439971923828</v>
      </c>
      <c r="I11" s="18">
        <v>59.994533538818359</v>
      </c>
      <c r="J11" s="31">
        <v>250.14021301269531</v>
      </c>
      <c r="K11" s="31">
        <v>1177.154296875</v>
      </c>
      <c r="L11" s="31">
        <v>2354.599853515625</v>
      </c>
      <c r="M11" s="31">
        <v>1632.672119140625</v>
      </c>
      <c r="N11" s="31">
        <v>1585.64306640625</v>
      </c>
      <c r="O11" s="31">
        <v>500.13790893554687</v>
      </c>
      <c r="P11" s="85">
        <v>164.13424682617187</v>
      </c>
      <c r="Q11" s="32">
        <v>0</v>
      </c>
      <c r="R11" s="31">
        <v>132.93319702148437</v>
      </c>
      <c r="S11" s="31">
        <v>1159.7647705078125</v>
      </c>
      <c r="T11" s="31">
        <v>1191.4261474609375</v>
      </c>
      <c r="U11" s="31">
        <v>81.073211669921875</v>
      </c>
      <c r="V11" s="31">
        <v>297.54159545898437</v>
      </c>
      <c r="W11" s="31">
        <v>270.51553344726562</v>
      </c>
      <c r="X11" s="85">
        <v>53.889541625976563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4895.5072326660156</v>
      </c>
      <c r="G12" s="19">
        <f t="shared" ref="G12:G62" si="4">SUM(I12:P12)</f>
        <v>3650.9991760253906</v>
      </c>
      <c r="H12" s="266">
        <f t="shared" si="2"/>
        <v>1244.508056640625</v>
      </c>
      <c r="I12" s="18">
        <v>0</v>
      </c>
      <c r="J12" s="31">
        <v>0</v>
      </c>
      <c r="K12" s="31">
        <v>605.862548828125</v>
      </c>
      <c r="L12" s="31">
        <v>2568.417724609375</v>
      </c>
      <c r="M12" s="31">
        <v>169.56411743164062</v>
      </c>
      <c r="N12" s="31">
        <v>307.15478515625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1244.508056640625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37409.105041503906</v>
      </c>
      <c r="G13" s="19">
        <f t="shared" si="4"/>
        <v>16670.581359863281</v>
      </c>
      <c r="H13" s="266">
        <f t="shared" si="2"/>
        <v>20738.523681640625</v>
      </c>
      <c r="I13" s="18">
        <v>1359.017333984375</v>
      </c>
      <c r="J13" s="31">
        <v>1035.5853271484375</v>
      </c>
      <c r="K13" s="31">
        <v>4307.0712890625</v>
      </c>
      <c r="L13" s="31">
        <v>6071.04931640625</v>
      </c>
      <c r="M13" s="31">
        <v>1942.6290283203125</v>
      </c>
      <c r="N13" s="31">
        <v>572.03387451171875</v>
      </c>
      <c r="O13" s="31">
        <v>909.1644287109375</v>
      </c>
      <c r="P13" s="85">
        <v>474.03076171875</v>
      </c>
      <c r="Q13" s="32">
        <v>1466.067138671875</v>
      </c>
      <c r="R13" s="31">
        <v>2914.44140625</v>
      </c>
      <c r="S13" s="31">
        <v>5754.3837890625</v>
      </c>
      <c r="T13" s="31">
        <v>6383.595703125</v>
      </c>
      <c r="U13" s="31">
        <v>1003.4420776367187</v>
      </c>
      <c r="V13" s="31">
        <v>1658.2938232421875</v>
      </c>
      <c r="W13" s="31">
        <v>996.0701904296875</v>
      </c>
      <c r="X13" s="85">
        <v>562.22955322265625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128.18935775756836</v>
      </c>
      <c r="G14" s="19">
        <f t="shared" si="4"/>
        <v>76.93292236328125</v>
      </c>
      <c r="H14" s="266">
        <f t="shared" si="2"/>
        <v>51.256435394287109</v>
      </c>
      <c r="I14" s="18">
        <v>15.490364074707031</v>
      </c>
      <c r="J14" s="31">
        <v>61.442558288574219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85">
        <v>0</v>
      </c>
      <c r="Q14" s="32">
        <v>18.779090881347656</v>
      </c>
      <c r="R14" s="31">
        <v>32.477344512939453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5477.1601371765137</v>
      </c>
      <c r="G15" s="17">
        <f t="shared" si="4"/>
        <v>1998.9887886047363</v>
      </c>
      <c r="H15" s="267">
        <f t="shared" si="2"/>
        <v>3478.1713485717773</v>
      </c>
      <c r="I15" s="18">
        <v>36.828418731689453</v>
      </c>
      <c r="J15" s="31">
        <v>545.609619140625</v>
      </c>
      <c r="K15" s="31">
        <v>836.0914306640625</v>
      </c>
      <c r="L15" s="31">
        <v>0</v>
      </c>
      <c r="M15" s="31">
        <v>0</v>
      </c>
      <c r="N15" s="31">
        <v>336.9114990234375</v>
      </c>
      <c r="O15" s="31">
        <v>125.36039733886719</v>
      </c>
      <c r="P15" s="85">
        <v>118.18742370605469</v>
      </c>
      <c r="Q15" s="32">
        <v>34.486946105957031</v>
      </c>
      <c r="R15" s="31">
        <v>691.5322265625</v>
      </c>
      <c r="S15" s="31">
        <v>550.5701904296875</v>
      </c>
      <c r="T15" s="31">
        <v>1634.558349609375</v>
      </c>
      <c r="U15" s="31">
        <v>554.42999267578125</v>
      </c>
      <c r="V15" s="31">
        <v>0</v>
      </c>
      <c r="W15" s="31">
        <v>0</v>
      </c>
      <c r="X15" s="85">
        <v>12.593643188476563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1608.4832439422607</v>
      </c>
      <c r="G16" s="17">
        <f t="shared" si="4"/>
        <v>1113.7946014404297</v>
      </c>
      <c r="H16" s="267">
        <f t="shared" si="2"/>
        <v>494.68864250183105</v>
      </c>
      <c r="I16" s="18">
        <v>64.741455078125</v>
      </c>
      <c r="J16" s="31">
        <v>0</v>
      </c>
      <c r="K16" s="31">
        <v>434.27297973632812</v>
      </c>
      <c r="L16" s="31">
        <v>398.03988647460937</v>
      </c>
      <c r="M16" s="31">
        <v>145.26130676269531</v>
      </c>
      <c r="N16" s="31">
        <v>63.215419769287109</v>
      </c>
      <c r="O16" s="31">
        <v>0</v>
      </c>
      <c r="P16" s="85">
        <v>8.2635536193847656</v>
      </c>
      <c r="Q16" s="32">
        <v>63.206802368164063</v>
      </c>
      <c r="R16" s="31">
        <v>0</v>
      </c>
      <c r="S16" s="31">
        <v>236.36126708984375</v>
      </c>
      <c r="T16" s="31">
        <v>136.38296508789062</v>
      </c>
      <c r="U16" s="31">
        <v>0</v>
      </c>
      <c r="V16" s="31">
        <v>19.909650802612305</v>
      </c>
      <c r="W16" s="31">
        <v>38.827957153320312</v>
      </c>
      <c r="X16" s="85">
        <v>0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2956.2211682796478</v>
      </c>
      <c r="G17" s="17">
        <f t="shared" si="4"/>
        <v>1699.5677356719971</v>
      </c>
      <c r="H17" s="267">
        <f t="shared" si="2"/>
        <v>1256.6534326076508</v>
      </c>
      <c r="I17" s="18">
        <v>74.848243713378906</v>
      </c>
      <c r="J17" s="31">
        <v>162.79940795898437</v>
      </c>
      <c r="K17" s="31">
        <v>0</v>
      </c>
      <c r="L17" s="31">
        <v>1016.3616943359375</v>
      </c>
      <c r="M17" s="31">
        <v>97.799827575683594</v>
      </c>
      <c r="N17" s="31">
        <v>248.87191772460937</v>
      </c>
      <c r="O17" s="31">
        <v>90.965507507324219</v>
      </c>
      <c r="P17" s="85">
        <v>7.9211368560791016</v>
      </c>
      <c r="Q17" s="32">
        <v>36.436752319335937</v>
      </c>
      <c r="R17" s="31">
        <v>0</v>
      </c>
      <c r="S17" s="31">
        <v>349.04513549804687</v>
      </c>
      <c r="T17" s="31">
        <v>323.40597534179687</v>
      </c>
      <c r="U17" s="31">
        <v>308.931640625</v>
      </c>
      <c r="V17" s="31">
        <v>172.59922790527344</v>
      </c>
      <c r="W17" s="31">
        <v>62.750762939453125</v>
      </c>
      <c r="X17" s="85">
        <v>3.4839379787445068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27104.557252883911</v>
      </c>
      <c r="G18" s="17">
        <f>SUM(I18:P18)</f>
        <v>12899.613243103027</v>
      </c>
      <c r="H18" s="267">
        <f t="shared" si="2"/>
        <v>14204.944009780884</v>
      </c>
      <c r="I18" s="18">
        <v>1572.7767333984375</v>
      </c>
      <c r="J18" s="31">
        <v>8366.046875</v>
      </c>
      <c r="K18" s="31">
        <v>0</v>
      </c>
      <c r="L18" s="31">
        <v>2516.00048828125</v>
      </c>
      <c r="M18" s="31">
        <v>138.12994384765625</v>
      </c>
      <c r="N18" s="31">
        <v>159.87629699707031</v>
      </c>
      <c r="O18" s="31">
        <v>121.06196594238281</v>
      </c>
      <c r="P18" s="85">
        <v>25.720939636230469</v>
      </c>
      <c r="Q18" s="32">
        <v>1738.71435546875</v>
      </c>
      <c r="R18" s="31">
        <v>2443.179931640625</v>
      </c>
      <c r="S18" s="31">
        <v>3538.608642578125</v>
      </c>
      <c r="T18" s="31">
        <v>5052.27294921875</v>
      </c>
      <c r="U18" s="31">
        <v>1116.444091796875</v>
      </c>
      <c r="V18" s="31">
        <v>217.64190673828125</v>
      </c>
      <c r="W18" s="31">
        <v>75.267593383789063</v>
      </c>
      <c r="X18" s="85">
        <v>22.814538955688477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35962.425598144531</v>
      </c>
      <c r="G19" s="17">
        <f t="shared" si="4"/>
        <v>21389.950012207031</v>
      </c>
      <c r="H19" s="267">
        <f t="shared" si="2"/>
        <v>14572.4755859375</v>
      </c>
      <c r="I19" s="18">
        <v>1016.2105102539062</v>
      </c>
      <c r="J19" s="31">
        <v>0</v>
      </c>
      <c r="K19" s="31">
        <v>5837.2666015625</v>
      </c>
      <c r="L19" s="31">
        <v>9140.091796875</v>
      </c>
      <c r="M19" s="31">
        <v>2586.02294921875</v>
      </c>
      <c r="N19" s="31">
        <v>2300.639892578125</v>
      </c>
      <c r="O19" s="31">
        <v>322.52783203125</v>
      </c>
      <c r="P19" s="85">
        <v>187.1904296875</v>
      </c>
      <c r="Q19" s="32">
        <v>1436.9473876953125</v>
      </c>
      <c r="R19" s="31">
        <v>0</v>
      </c>
      <c r="S19" s="31">
        <v>0</v>
      </c>
      <c r="T19" s="31">
        <v>10146.8037109375</v>
      </c>
      <c r="U19" s="31">
        <v>617.5343017578125</v>
      </c>
      <c r="V19" s="31">
        <v>1064.145751953125</v>
      </c>
      <c r="W19" s="31">
        <v>876.897705078125</v>
      </c>
      <c r="X19" s="85">
        <v>430.146728515625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2306.2255859375</v>
      </c>
      <c r="G20" s="17">
        <f t="shared" si="4"/>
        <v>0</v>
      </c>
      <c r="H20" s="267">
        <f t="shared" si="2"/>
        <v>2306.2255859375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1576.4564208984375</v>
      </c>
      <c r="T20" s="31">
        <v>729.7691650390625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6277.423583984375</v>
      </c>
      <c r="G21" s="17">
        <f t="shared" si="4"/>
        <v>3702.259033203125</v>
      </c>
      <c r="H21" s="267">
        <f t="shared" si="2"/>
        <v>2575.16455078125</v>
      </c>
      <c r="I21" s="18">
        <v>3702.259033203125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2575.16455078125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257821.13485717773</v>
      </c>
      <c r="G22" s="17">
        <f t="shared" si="4"/>
        <v>211288.96423339844</v>
      </c>
      <c r="H22" s="267">
        <f t="shared" si="2"/>
        <v>46532.170623779297</v>
      </c>
      <c r="I22" s="18">
        <v>56238.87109375</v>
      </c>
      <c r="J22" s="31">
        <v>138319.234375</v>
      </c>
      <c r="K22" s="31">
        <v>0</v>
      </c>
      <c r="L22" s="31">
        <v>10739.890625</v>
      </c>
      <c r="M22" s="31">
        <v>2036.8646240234375</v>
      </c>
      <c r="N22" s="31">
        <v>3954.103515625</v>
      </c>
      <c r="O22" s="31">
        <v>0</v>
      </c>
      <c r="P22" s="85">
        <v>0</v>
      </c>
      <c r="Q22" s="32">
        <v>44077.89453125</v>
      </c>
      <c r="R22" s="31">
        <v>0</v>
      </c>
      <c r="S22" s="31">
        <v>0</v>
      </c>
      <c r="T22" s="31">
        <v>0</v>
      </c>
      <c r="U22" s="31">
        <v>0</v>
      </c>
      <c r="V22" s="31">
        <v>2069.69091796875</v>
      </c>
      <c r="W22" s="31">
        <v>0</v>
      </c>
      <c r="X22" s="85">
        <v>384.58517456054687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33742.572448730469</v>
      </c>
      <c r="G23" s="17">
        <f>SUM(I23:P23)</f>
        <v>19579.013366699219</v>
      </c>
      <c r="H23" s="267">
        <f t="shared" si="2"/>
        <v>14163.55908203125</v>
      </c>
      <c r="I23" s="18">
        <v>1068.0821533203125</v>
      </c>
      <c r="J23" s="31">
        <v>6167.20751953125</v>
      </c>
      <c r="K23" s="31">
        <v>2978.78662109375</v>
      </c>
      <c r="L23" s="31">
        <v>3021.954833984375</v>
      </c>
      <c r="M23" s="31">
        <v>1677.5283203125</v>
      </c>
      <c r="N23" s="31">
        <v>2407.915283203125</v>
      </c>
      <c r="O23" s="31">
        <v>1433.6181640625</v>
      </c>
      <c r="P23" s="85">
        <v>823.92047119140625</v>
      </c>
      <c r="Q23" s="32">
        <v>673.16552734375</v>
      </c>
      <c r="R23" s="31">
        <v>1723.8763427734375</v>
      </c>
      <c r="S23" s="31">
        <v>1688.2464599609375</v>
      </c>
      <c r="T23" s="31">
        <v>4313.1708984375</v>
      </c>
      <c r="U23" s="31">
        <v>1616.279541015625</v>
      </c>
      <c r="V23" s="31">
        <v>1485.4395751953125</v>
      </c>
      <c r="W23" s="31">
        <v>2007.9801025390625</v>
      </c>
      <c r="X23" s="85">
        <v>655.400634765625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2506694.2107756138</v>
      </c>
      <c r="G24" s="54">
        <f>SUM(I24:P24)</f>
        <v>823470.25409936905</v>
      </c>
      <c r="H24" s="265">
        <f>SUM(Q24:X24)</f>
        <v>1683223.9566762447</v>
      </c>
      <c r="I24" s="55">
        <f>SUM(I25:I53)</f>
        <v>25897.193851470947</v>
      </c>
      <c r="J24" s="56">
        <f t="shared" ref="J24:X24" si="5">SUM(J25:J53)</f>
        <v>62162.528636932373</v>
      </c>
      <c r="K24" s="56">
        <f t="shared" si="5"/>
        <v>114486.33970308304</v>
      </c>
      <c r="L24" s="56">
        <f t="shared" si="5"/>
        <v>203303.84826612473</v>
      </c>
      <c r="M24" s="56">
        <f t="shared" si="5"/>
        <v>168044.36324977875</v>
      </c>
      <c r="N24" s="56">
        <f t="shared" si="5"/>
        <v>173441.82039546967</v>
      </c>
      <c r="O24" s="56">
        <f t="shared" si="5"/>
        <v>48342.621787548065</v>
      </c>
      <c r="P24" s="275">
        <f t="shared" si="5"/>
        <v>27791.538208961487</v>
      </c>
      <c r="Q24" s="55">
        <f t="shared" si="5"/>
        <v>13462.202270507813</v>
      </c>
      <c r="R24" s="56">
        <f t="shared" si="5"/>
        <v>19885.004608154297</v>
      </c>
      <c r="S24" s="56">
        <f>SUM(S25:S53)</f>
        <v>662709.08738613129</v>
      </c>
      <c r="T24" s="56">
        <f t="shared" si="5"/>
        <v>695191.85967683792</v>
      </c>
      <c r="U24" s="56">
        <f t="shared" si="5"/>
        <v>141731.26601028442</v>
      </c>
      <c r="V24" s="56">
        <f t="shared" si="5"/>
        <v>104343.35902357101</v>
      </c>
      <c r="W24" s="56">
        <f t="shared" si="5"/>
        <v>29795.308515548706</v>
      </c>
      <c r="X24" s="275">
        <f t="shared" si="5"/>
        <v>16105.869185209274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1504.9321689605713</v>
      </c>
      <c r="G26" s="17">
        <f>SUM(I26:P26)</f>
        <v>807.77893829345703</v>
      </c>
      <c r="H26" s="267">
        <f t="shared" si="2"/>
        <v>697.15323066711426</v>
      </c>
      <c r="I26" s="32">
        <v>0</v>
      </c>
      <c r="J26" s="31">
        <v>0</v>
      </c>
      <c r="K26" s="31">
        <v>23.957509994506836</v>
      </c>
      <c r="L26" s="31">
        <v>150.48200988769531</v>
      </c>
      <c r="M26" s="31">
        <v>199.96841430664062</v>
      </c>
      <c r="N26" s="31">
        <v>273.86029052734375</v>
      </c>
      <c r="O26" s="31">
        <v>128.76960754394531</v>
      </c>
      <c r="P26" s="85">
        <v>30.741106033325195</v>
      </c>
      <c r="Q26" s="32">
        <v>0</v>
      </c>
      <c r="R26" s="31">
        <v>0</v>
      </c>
      <c r="S26" s="31">
        <v>66.396553039550781</v>
      </c>
      <c r="T26" s="31">
        <v>129.51028442382812</v>
      </c>
      <c r="U26" s="31">
        <v>189.03504943847656</v>
      </c>
      <c r="V26" s="31">
        <v>189.71365356445312</v>
      </c>
      <c r="W26" s="31">
        <v>97.072685241699219</v>
      </c>
      <c r="X26" s="85">
        <v>25.425004959106445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106.98013257980347</v>
      </c>
      <c r="G27" s="17">
        <f t="shared" ref="G27:G43" si="6">SUM(I27:P27)</f>
        <v>57.491800308227539</v>
      </c>
      <c r="H27" s="267">
        <f t="shared" si="2"/>
        <v>49.488332271575928</v>
      </c>
      <c r="I27" s="32">
        <v>0</v>
      </c>
      <c r="J27" s="31">
        <v>0</v>
      </c>
      <c r="K27" s="31">
        <v>0</v>
      </c>
      <c r="L27" s="31">
        <v>4.4001221656799316</v>
      </c>
      <c r="M27" s="31">
        <v>19.092897415161133</v>
      </c>
      <c r="N27" s="31">
        <v>27.063583374023438</v>
      </c>
      <c r="O27" s="31">
        <v>6.9351973533630371</v>
      </c>
      <c r="P27" s="85">
        <v>0</v>
      </c>
      <c r="Q27" s="32">
        <v>0</v>
      </c>
      <c r="R27" s="31">
        <v>0</v>
      </c>
      <c r="S27" s="31">
        <v>0</v>
      </c>
      <c r="T27" s="31">
        <v>17.408567428588867</v>
      </c>
      <c r="U27" s="31">
        <v>16.716285705566406</v>
      </c>
      <c r="V27" s="31">
        <v>6.6599116325378418</v>
      </c>
      <c r="W27" s="31">
        <v>8.7035675048828125</v>
      </c>
      <c r="X27" s="85">
        <v>0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346.91148567199707</v>
      </c>
      <c r="G28" s="17">
        <f t="shared" si="6"/>
        <v>74.690946578979492</v>
      </c>
      <c r="H28" s="267">
        <f t="shared" si="2"/>
        <v>272.22053909301758</v>
      </c>
      <c r="I28" s="32">
        <v>0</v>
      </c>
      <c r="J28" s="31">
        <v>0</v>
      </c>
      <c r="K28" s="31">
        <v>20.931631088256836</v>
      </c>
      <c r="L28" s="31">
        <v>0</v>
      </c>
      <c r="M28" s="31">
        <v>13.884232521057129</v>
      </c>
      <c r="N28" s="31">
        <v>12.093085289001465</v>
      </c>
      <c r="O28" s="31">
        <v>24.03173828125</v>
      </c>
      <c r="P28" s="85">
        <v>3.7502593994140625</v>
      </c>
      <c r="Q28" s="32">
        <v>0</v>
      </c>
      <c r="R28" s="31">
        <v>0</v>
      </c>
      <c r="S28" s="31">
        <v>16.935049057006836</v>
      </c>
      <c r="T28" s="31">
        <v>27.570005416870117</v>
      </c>
      <c r="U28" s="31">
        <v>52.919868469238281</v>
      </c>
      <c r="V28" s="31">
        <v>100.811767578125</v>
      </c>
      <c r="W28" s="31">
        <v>73.983848571777344</v>
      </c>
      <c r="X28" s="85">
        <v>0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161.97196006774902</v>
      </c>
      <c r="G29" s="17">
        <f t="shared" si="6"/>
        <v>85.45384693145752</v>
      </c>
      <c r="H29" s="267">
        <f t="shared" si="2"/>
        <v>76.518113136291504</v>
      </c>
      <c r="I29" s="32">
        <v>0</v>
      </c>
      <c r="J29" s="31">
        <v>0</v>
      </c>
      <c r="K29" s="31">
        <v>0</v>
      </c>
      <c r="L29" s="31">
        <v>9.8884801864624023</v>
      </c>
      <c r="M29" s="31">
        <v>11.04638671875</v>
      </c>
      <c r="N29" s="31">
        <v>39.199066162109375</v>
      </c>
      <c r="O29" s="31">
        <v>25.319913864135742</v>
      </c>
      <c r="P29" s="85">
        <v>0</v>
      </c>
      <c r="Q29" s="32">
        <v>0</v>
      </c>
      <c r="R29" s="31">
        <v>0</v>
      </c>
      <c r="S29" s="31">
        <v>0</v>
      </c>
      <c r="T29" s="31">
        <v>4.309563159942627</v>
      </c>
      <c r="U29" s="31">
        <v>41.679370880126953</v>
      </c>
      <c r="V29" s="31">
        <v>10.688209533691406</v>
      </c>
      <c r="W29" s="31">
        <v>12.588150978088379</v>
      </c>
      <c r="X29" s="85">
        <v>7.2528185844421387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420.76204109191895</v>
      </c>
      <c r="G30" s="17">
        <f t="shared" si="6"/>
        <v>220.3434476852417</v>
      </c>
      <c r="H30" s="267">
        <f t="shared" si="2"/>
        <v>200.41859340667725</v>
      </c>
      <c r="I30" s="32">
        <v>0</v>
      </c>
      <c r="J30" s="31">
        <v>0</v>
      </c>
      <c r="K30" s="31">
        <v>7.5319371223449707</v>
      </c>
      <c r="L30" s="31">
        <v>28.78693962097168</v>
      </c>
      <c r="M30" s="31">
        <v>59.407619476318359</v>
      </c>
      <c r="N30" s="31">
        <v>96.046867370605469</v>
      </c>
      <c r="O30" s="31">
        <v>24.340663909912109</v>
      </c>
      <c r="P30" s="85">
        <v>4.2294201850891113</v>
      </c>
      <c r="Q30" s="32">
        <v>0</v>
      </c>
      <c r="R30" s="31">
        <v>0</v>
      </c>
      <c r="S30" s="31">
        <v>8.4686365127563477</v>
      </c>
      <c r="T30" s="31">
        <v>44.140644073486328</v>
      </c>
      <c r="U30" s="31">
        <v>36.075977325439453</v>
      </c>
      <c r="V30" s="31">
        <v>61.231952667236328</v>
      </c>
      <c r="W30" s="31">
        <v>39.132556915283203</v>
      </c>
      <c r="X30" s="85">
        <v>11.368825912475586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447.74281978607178</v>
      </c>
      <c r="G31" s="17">
        <f t="shared" si="6"/>
        <v>0</v>
      </c>
      <c r="H31" s="267">
        <f t="shared" si="2"/>
        <v>447.74281978607178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129.89239501953125</v>
      </c>
      <c r="U31" s="31">
        <v>238.11271667480469</v>
      </c>
      <c r="V31" s="31">
        <v>36.422554016113281</v>
      </c>
      <c r="W31" s="31">
        <v>32.703372955322266</v>
      </c>
      <c r="X31" s="85">
        <v>10.611781120300293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191.61753487586975</v>
      </c>
      <c r="G32" s="17">
        <f t="shared" si="6"/>
        <v>0</v>
      </c>
      <c r="H32" s="267">
        <f t="shared" si="2"/>
        <v>191.61753487586975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59.934505462646484</v>
      </c>
      <c r="U32" s="31">
        <v>96.3863525390625</v>
      </c>
      <c r="V32" s="31">
        <v>32.059482574462891</v>
      </c>
      <c r="W32" s="31">
        <v>0</v>
      </c>
      <c r="X32" s="85">
        <v>3.237194299697876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424.10802936553955</v>
      </c>
      <c r="G33" s="17">
        <f t="shared" si="6"/>
        <v>222.38415908813477</v>
      </c>
      <c r="H33" s="267">
        <f>SUM(Q33:X33)</f>
        <v>201.72387027740479</v>
      </c>
      <c r="I33" s="32">
        <v>0</v>
      </c>
      <c r="J33" s="31">
        <v>20.114147186279297</v>
      </c>
      <c r="K33" s="31">
        <v>8.812347412109375</v>
      </c>
      <c r="L33" s="31">
        <v>49.135349273681641</v>
      </c>
      <c r="M33" s="31">
        <v>42.95001220703125</v>
      </c>
      <c r="N33" s="31">
        <v>54.485824584960937</v>
      </c>
      <c r="O33" s="31">
        <v>35.626682281494141</v>
      </c>
      <c r="P33" s="85">
        <v>11.259796142578125</v>
      </c>
      <c r="Q33" s="32">
        <v>0</v>
      </c>
      <c r="R33" s="31">
        <v>0</v>
      </c>
      <c r="S33" s="31">
        <v>11.892333984375</v>
      </c>
      <c r="T33" s="31">
        <v>40.222068786621094</v>
      </c>
      <c r="U33" s="31">
        <v>54.070247650146484</v>
      </c>
      <c r="V33" s="31">
        <v>84.152168273925781</v>
      </c>
      <c r="W33" s="31">
        <v>11.387051582336426</v>
      </c>
      <c r="X33" s="85">
        <v>0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3732.120361328125</v>
      </c>
      <c r="G34" s="17">
        <f t="shared" si="6"/>
        <v>1776.1639709472656</v>
      </c>
      <c r="H34" s="267">
        <f t="shared" si="2"/>
        <v>1955.9563903808594</v>
      </c>
      <c r="I34" s="32">
        <v>90.12835693359375</v>
      </c>
      <c r="J34" s="31">
        <v>0</v>
      </c>
      <c r="K34" s="31">
        <v>96.166152954101563</v>
      </c>
      <c r="L34" s="31">
        <v>500.46099853515625</v>
      </c>
      <c r="M34" s="31">
        <v>237.65580749511719</v>
      </c>
      <c r="N34" s="31">
        <v>476.07028198242187</v>
      </c>
      <c r="O34" s="31">
        <v>303.1905517578125</v>
      </c>
      <c r="P34" s="85">
        <v>72.4918212890625</v>
      </c>
      <c r="Q34" s="32">
        <v>0</v>
      </c>
      <c r="R34" s="31">
        <v>48.327880859375</v>
      </c>
      <c r="S34" s="31">
        <v>118.54026794433594</v>
      </c>
      <c r="T34" s="31">
        <v>533.95928955078125</v>
      </c>
      <c r="U34" s="31">
        <v>413.45956420898437</v>
      </c>
      <c r="V34" s="31">
        <v>562.0008544921875</v>
      </c>
      <c r="W34" s="31">
        <v>176.14076232910156</v>
      </c>
      <c r="X34" s="85">
        <v>103.52777099609375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199651.11828613281</v>
      </c>
      <c r="G35" s="17">
        <f t="shared" si="6"/>
        <v>80282.732421875</v>
      </c>
      <c r="H35" s="267">
        <f t="shared" si="2"/>
        <v>119368.38586425781</v>
      </c>
      <c r="I35" s="32">
        <v>3254.085205078125</v>
      </c>
      <c r="J35" s="31">
        <v>0</v>
      </c>
      <c r="K35" s="31">
        <v>7486.4453125</v>
      </c>
      <c r="L35" s="31">
        <v>32040.396484375</v>
      </c>
      <c r="M35" s="31">
        <v>17465.68359375</v>
      </c>
      <c r="N35" s="31">
        <v>15841.396484375</v>
      </c>
      <c r="O35" s="31">
        <v>3319.7802734375</v>
      </c>
      <c r="P35" s="85">
        <v>874.945068359375</v>
      </c>
      <c r="Q35" s="32">
        <v>2560.22900390625</v>
      </c>
      <c r="R35" s="31">
        <v>0</v>
      </c>
      <c r="S35" s="31">
        <v>18140.09375</v>
      </c>
      <c r="T35" s="31">
        <v>49695.11328125</v>
      </c>
      <c r="U35" s="31">
        <v>29355.3203125</v>
      </c>
      <c r="V35" s="31">
        <v>15009.0986328125</v>
      </c>
      <c r="W35" s="31">
        <v>3806.874755859375</v>
      </c>
      <c r="X35" s="85">
        <v>801.6561279296875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14609.516845703125</v>
      </c>
      <c r="G37" s="17">
        <f t="shared" si="6"/>
        <v>7263.8502197265625</v>
      </c>
      <c r="H37" s="267">
        <f t="shared" si="2"/>
        <v>7345.6666259765625</v>
      </c>
      <c r="I37" s="32">
        <v>0</v>
      </c>
      <c r="J37" s="31">
        <v>1526.10693359375</v>
      </c>
      <c r="K37" s="31">
        <v>1452.7772216796875</v>
      </c>
      <c r="L37" s="31">
        <v>0</v>
      </c>
      <c r="M37" s="31">
        <v>1050.1202392578125</v>
      </c>
      <c r="N37" s="31">
        <v>2040.111328125</v>
      </c>
      <c r="O37" s="31">
        <v>999.33734130859375</v>
      </c>
      <c r="P37" s="85">
        <v>195.39715576171875</v>
      </c>
      <c r="Q37" s="32">
        <v>1008.9600830078125</v>
      </c>
      <c r="R37" s="31">
        <v>1966.0849609375</v>
      </c>
      <c r="S37" s="31">
        <v>2131.790283203125</v>
      </c>
      <c r="T37" s="31">
        <v>0</v>
      </c>
      <c r="U37" s="31">
        <v>1692.340087890625</v>
      </c>
      <c r="V37" s="31">
        <v>546.4912109375</v>
      </c>
      <c r="W37" s="31">
        <v>0</v>
      </c>
      <c r="X37" s="85">
        <v>0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667813.02774047852</v>
      </c>
      <c r="G38" s="17">
        <f t="shared" si="6"/>
        <v>331900.47634887695</v>
      </c>
      <c r="H38" s="267">
        <f t="shared" si="2"/>
        <v>335912.55139160156</v>
      </c>
      <c r="I38" s="32">
        <v>16917.494140625</v>
      </c>
      <c r="J38" s="31">
        <v>18769.958984375</v>
      </c>
      <c r="K38" s="31">
        <v>81938.421875</v>
      </c>
      <c r="L38" s="31">
        <v>127469.265625</v>
      </c>
      <c r="M38" s="31">
        <v>41268.3359375</v>
      </c>
      <c r="N38" s="31">
        <v>38692.53125</v>
      </c>
      <c r="O38" s="31">
        <v>6734.31005859375</v>
      </c>
      <c r="P38" s="85">
        <v>110.15847778320312</v>
      </c>
      <c r="Q38" s="32">
        <v>7341.52734375</v>
      </c>
      <c r="R38" s="31">
        <v>0</v>
      </c>
      <c r="S38" s="31">
        <v>171409.84375</v>
      </c>
      <c r="T38" s="31">
        <v>70822.59375</v>
      </c>
      <c r="U38" s="31">
        <v>43626.8046875</v>
      </c>
      <c r="V38" s="31">
        <v>36429.29296875</v>
      </c>
      <c r="W38" s="31">
        <v>5441.15478515625</v>
      </c>
      <c r="X38" s="85">
        <v>841.3341064453125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362850.7158203125</v>
      </c>
      <c r="G39" s="17">
        <f t="shared" si="6"/>
        <v>180814.490234375</v>
      </c>
      <c r="H39" s="267">
        <f t="shared" si="2"/>
        <v>182036.2255859375</v>
      </c>
      <c r="I39" s="32">
        <v>0</v>
      </c>
      <c r="J39" s="31">
        <v>0</v>
      </c>
      <c r="K39" s="31">
        <v>0</v>
      </c>
      <c r="L39" s="31">
        <v>0</v>
      </c>
      <c r="M39" s="31">
        <v>79336.59375</v>
      </c>
      <c r="N39" s="31">
        <v>66156.484375</v>
      </c>
      <c r="O39" s="31">
        <v>13858.48828125</v>
      </c>
      <c r="P39" s="85">
        <v>21462.923828125</v>
      </c>
      <c r="Q39" s="32">
        <v>0</v>
      </c>
      <c r="R39" s="31">
        <v>0</v>
      </c>
      <c r="S39" s="31">
        <v>0</v>
      </c>
      <c r="T39" s="31">
        <v>173022.296875</v>
      </c>
      <c r="U39" s="31">
        <v>0</v>
      </c>
      <c r="V39" s="31">
        <v>0</v>
      </c>
      <c r="W39" s="31">
        <v>0</v>
      </c>
      <c r="X39" s="85">
        <v>9013.9287109375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916400.44946289063</v>
      </c>
      <c r="G40" s="17">
        <f t="shared" si="6"/>
        <v>30419.367065429688</v>
      </c>
      <c r="H40" s="267">
        <f t="shared" si="2"/>
        <v>885981.08239746094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19885.173828125</v>
      </c>
      <c r="O40" s="31">
        <v>9076.763671875</v>
      </c>
      <c r="P40" s="85">
        <v>1457.4295654296875</v>
      </c>
      <c r="Q40" s="32">
        <v>0</v>
      </c>
      <c r="R40" s="31">
        <v>0</v>
      </c>
      <c r="S40" s="31">
        <v>439748.875</v>
      </c>
      <c r="T40" s="31">
        <v>356186.1875</v>
      </c>
      <c r="U40" s="31">
        <v>45157.265625</v>
      </c>
      <c r="V40" s="31">
        <v>33512.14453125</v>
      </c>
      <c r="W40" s="31">
        <v>9392.9833984375</v>
      </c>
      <c r="X40" s="85">
        <v>1983.6263427734375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1975.7063164710999</v>
      </c>
      <c r="G42" s="17">
        <f t="shared" si="6"/>
        <v>411.61158990859985</v>
      </c>
      <c r="H42" s="267">
        <f t="shared" si="2"/>
        <v>1564.0947265625</v>
      </c>
      <c r="I42" s="32">
        <v>76.827377319335938</v>
      </c>
      <c r="J42" s="31">
        <v>0</v>
      </c>
      <c r="K42" s="31">
        <v>271.4378662109375</v>
      </c>
      <c r="L42" s="31">
        <v>0</v>
      </c>
      <c r="M42" s="31">
        <v>0</v>
      </c>
      <c r="N42" s="31">
        <v>36.714530944824219</v>
      </c>
      <c r="O42" s="31">
        <v>24.159065246582031</v>
      </c>
      <c r="P42" s="85">
        <v>2.472750186920166</v>
      </c>
      <c r="Q42" s="32">
        <v>0</v>
      </c>
      <c r="R42" s="31">
        <v>0</v>
      </c>
      <c r="S42" s="31">
        <v>438.5006103515625</v>
      </c>
      <c r="T42" s="31">
        <v>1125.5941162109375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13783.380157470703</v>
      </c>
      <c r="G43" s="17">
        <f t="shared" si="6"/>
        <v>6005.6578063964844</v>
      </c>
      <c r="H43" s="267">
        <f t="shared" si="2"/>
        <v>7777.7223510742187</v>
      </c>
      <c r="I43" s="32">
        <v>0</v>
      </c>
      <c r="J43" s="31">
        <v>209.18313598632812</v>
      </c>
      <c r="K43" s="31">
        <v>954.11431884765625</v>
      </c>
      <c r="L43" s="31">
        <v>1095.868896484375</v>
      </c>
      <c r="M43" s="31">
        <v>932.8377685546875</v>
      </c>
      <c r="N43" s="31">
        <v>1492.0277099609375</v>
      </c>
      <c r="O43" s="31">
        <v>918.0311279296875</v>
      </c>
      <c r="P43" s="85">
        <v>403.5948486328125</v>
      </c>
      <c r="Q43" s="32">
        <v>0</v>
      </c>
      <c r="R43" s="31">
        <v>322.903076171875</v>
      </c>
      <c r="S43" s="31">
        <v>1019.5767211914062</v>
      </c>
      <c r="T43" s="31">
        <v>2167.264892578125</v>
      </c>
      <c r="U43" s="31">
        <v>1201.439697265625</v>
      </c>
      <c r="V43" s="31">
        <v>1097.0587158203125</v>
      </c>
      <c r="W43" s="31">
        <v>1404.9088134765625</v>
      </c>
      <c r="X43" s="85">
        <v>564.5704345703125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64843.902099609375</v>
      </c>
      <c r="G44" s="17">
        <f t="shared" si="4"/>
        <v>31840.336059570313</v>
      </c>
      <c r="H44" s="267">
        <f t="shared" si="2"/>
        <v>33003.566040039063</v>
      </c>
      <c r="I44" s="32">
        <v>0</v>
      </c>
      <c r="J44" s="31">
        <v>1754.9869384765625</v>
      </c>
      <c r="K44" s="31">
        <v>3806.94775390625</v>
      </c>
      <c r="L44" s="31">
        <v>7950.70166015625</v>
      </c>
      <c r="M44" s="31">
        <v>5992.3974609375</v>
      </c>
      <c r="N44" s="31">
        <v>6614.29150390625</v>
      </c>
      <c r="O44" s="31">
        <v>4369.88671875</v>
      </c>
      <c r="P44" s="85">
        <v>1351.1240234375</v>
      </c>
      <c r="Q44" s="32">
        <v>0</v>
      </c>
      <c r="R44" s="31">
        <v>1264.7117919921875</v>
      </c>
      <c r="S44" s="31">
        <v>2988.126708984375</v>
      </c>
      <c r="T44" s="31">
        <v>9001.2763671875</v>
      </c>
      <c r="U44" s="31">
        <v>5934.48388671875</v>
      </c>
      <c r="V44" s="31">
        <v>7628.14111328125</v>
      </c>
      <c r="W44" s="31">
        <v>4691.44873046875</v>
      </c>
      <c r="X44" s="85">
        <v>1495.37744140625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137157.89410400391</v>
      </c>
      <c r="G45" s="17">
        <f t="shared" si="4"/>
        <v>73044.027709960938</v>
      </c>
      <c r="H45" s="267">
        <f t="shared" si="2"/>
        <v>64113.866394042969</v>
      </c>
      <c r="I45" s="32">
        <v>2150.29443359375</v>
      </c>
      <c r="J45" s="31">
        <v>31134.20703125</v>
      </c>
      <c r="K45" s="31">
        <v>2711.495361328125</v>
      </c>
      <c r="L45" s="31">
        <v>10544.2431640625</v>
      </c>
      <c r="M45" s="31">
        <v>8051.62744140625</v>
      </c>
      <c r="N45" s="31">
        <v>13719.458984375</v>
      </c>
      <c r="O45" s="31">
        <v>4169.51123046875</v>
      </c>
      <c r="P45" s="85">
        <v>563.1900634765625</v>
      </c>
      <c r="Q45" s="32">
        <v>922.37066650390625</v>
      </c>
      <c r="R45" s="31">
        <v>16005.1025390625</v>
      </c>
      <c r="S45" s="31">
        <v>15470.033203125</v>
      </c>
      <c r="T45" s="31">
        <v>13324.9677734375</v>
      </c>
      <c r="U45" s="31">
        <v>8842.7548828125</v>
      </c>
      <c r="V45" s="31">
        <v>6080.50927734375</v>
      </c>
      <c r="W45" s="31">
        <v>2963.711669921875</v>
      </c>
      <c r="X45" s="85">
        <v>504.4163818359375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1877.7402038574219</v>
      </c>
      <c r="G47" s="17">
        <f t="shared" si="4"/>
        <v>1287.5810394287109</v>
      </c>
      <c r="H47" s="267">
        <f t="shared" si="2"/>
        <v>590.15916442871094</v>
      </c>
      <c r="I47" s="32">
        <v>362.85824584960937</v>
      </c>
      <c r="J47" s="31">
        <v>0</v>
      </c>
      <c r="K47" s="31">
        <v>0</v>
      </c>
      <c r="L47" s="31">
        <v>315.78189086914062</v>
      </c>
      <c r="M47" s="31">
        <v>273.67398071289062</v>
      </c>
      <c r="N47" s="31">
        <v>174.99420166015625</v>
      </c>
      <c r="O47" s="31">
        <v>160.27272033691406</v>
      </c>
      <c r="P47" s="85">
        <v>0</v>
      </c>
      <c r="Q47" s="32">
        <v>235.2733154296875</v>
      </c>
      <c r="R47" s="31">
        <v>0</v>
      </c>
      <c r="S47" s="31">
        <v>0</v>
      </c>
      <c r="T47" s="31">
        <v>0</v>
      </c>
      <c r="U47" s="31">
        <v>260.535400390625</v>
      </c>
      <c r="V47" s="31">
        <v>0</v>
      </c>
      <c r="W47" s="31">
        <v>94.350448608398437</v>
      </c>
      <c r="X47" s="85">
        <v>0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40422.360832214355</v>
      </c>
      <c r="G48" s="17">
        <f t="shared" si="4"/>
        <v>35695.113510131836</v>
      </c>
      <c r="H48" s="267">
        <f t="shared" si="2"/>
        <v>4727.2473220825195</v>
      </c>
      <c r="I48" s="32">
        <v>924.19683837890625</v>
      </c>
      <c r="J48" s="31">
        <v>697.423095703125</v>
      </c>
      <c r="K48" s="31">
        <v>10010.421875</v>
      </c>
      <c r="L48" s="31">
        <v>15300.634765625</v>
      </c>
      <c r="M48" s="31">
        <v>5414.9052734375</v>
      </c>
      <c r="N48" s="31">
        <v>2306.57275390625</v>
      </c>
      <c r="O48" s="31">
        <v>846.52215576171875</v>
      </c>
      <c r="P48" s="85">
        <v>194.43675231933594</v>
      </c>
      <c r="Q48" s="32">
        <v>325.41213989257812</v>
      </c>
      <c r="R48" s="31">
        <v>277.87435913085937</v>
      </c>
      <c r="S48" s="31">
        <v>1466.551513671875</v>
      </c>
      <c r="T48" s="31">
        <v>1437.7049560546875</v>
      </c>
      <c r="U48" s="31">
        <v>679.291259765625</v>
      </c>
      <c r="V48" s="31">
        <v>332.80789184570312</v>
      </c>
      <c r="W48" s="31">
        <v>105.09037017822266</v>
      </c>
      <c r="X48" s="85">
        <v>102.51483154296875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5923.071231842041</v>
      </c>
      <c r="G49" s="17">
        <f t="shared" si="4"/>
        <v>4382.8832931518555</v>
      </c>
      <c r="H49" s="267">
        <f t="shared" si="2"/>
        <v>1540.1879386901855</v>
      </c>
      <c r="I49" s="32">
        <v>678.6446533203125</v>
      </c>
      <c r="J49" s="31">
        <v>0</v>
      </c>
      <c r="K49" s="31">
        <v>1201.02685546875</v>
      </c>
      <c r="L49" s="31">
        <v>1197.5577392578125</v>
      </c>
      <c r="M49" s="31">
        <v>987.71270751953125</v>
      </c>
      <c r="N49" s="31">
        <v>132.47686767578125</v>
      </c>
      <c r="O49" s="31">
        <v>136.97491455078125</v>
      </c>
      <c r="P49" s="85">
        <v>48.489555358886719</v>
      </c>
      <c r="Q49" s="32">
        <v>70.166656494140625</v>
      </c>
      <c r="R49" s="31">
        <v>0</v>
      </c>
      <c r="S49" s="31">
        <v>94.711906433105469</v>
      </c>
      <c r="T49" s="31">
        <v>616.51220703125</v>
      </c>
      <c r="U49" s="31">
        <v>441.73098754882812</v>
      </c>
      <c r="V49" s="31">
        <v>250.82534790039063</v>
      </c>
      <c r="W49" s="31">
        <v>40.44561767578125</v>
      </c>
      <c r="X49" s="85">
        <v>25.795215606689453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31583.642826080322</v>
      </c>
      <c r="G51" s="17">
        <f t="shared" si="4"/>
        <v>19875.495609283447</v>
      </c>
      <c r="H51" s="267">
        <f t="shared" si="2"/>
        <v>11708.147216796875</v>
      </c>
      <c r="I51" s="32">
        <v>52.525485992431641</v>
      </c>
      <c r="J51" s="31">
        <v>289.14016723632812</v>
      </c>
      <c r="K51" s="31">
        <v>1563.8265380859375</v>
      </c>
      <c r="L51" s="31">
        <v>6646.244140625</v>
      </c>
      <c r="M51" s="31">
        <v>3383.425048828125</v>
      </c>
      <c r="N51" s="31">
        <v>5370.767578125</v>
      </c>
      <c r="O51" s="31">
        <v>1961.1998291015625</v>
      </c>
      <c r="P51" s="85">
        <v>608.3668212890625</v>
      </c>
      <c r="Q51" s="32">
        <v>16.53271484375</v>
      </c>
      <c r="R51" s="31">
        <v>0</v>
      </c>
      <c r="S51" s="31">
        <v>1298.7110595703125</v>
      </c>
      <c r="T51" s="31">
        <v>2737.722900390625</v>
      </c>
      <c r="U51" s="31">
        <v>3400.84375</v>
      </c>
      <c r="V51" s="31">
        <v>2373.248779296875</v>
      </c>
      <c r="W51" s="31">
        <v>1269.86181640625</v>
      </c>
      <c r="X51" s="85">
        <v>611.2261962890625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22134.291000366211</v>
      </c>
      <c r="G52" s="17">
        <f t="shared" si="4"/>
        <v>7933.8471527099609</v>
      </c>
      <c r="H52" s="267">
        <f>SUM(Q52:X52)</f>
        <v>14200.44384765625</v>
      </c>
      <c r="I52" s="32">
        <v>83.070388793945313</v>
      </c>
      <c r="J52" s="31">
        <v>0</v>
      </c>
      <c r="K52" s="31">
        <v>2932.025146484375</v>
      </c>
      <c r="L52" s="31">
        <v>0</v>
      </c>
      <c r="M52" s="31">
        <v>3303.044677734375</v>
      </c>
      <c r="N52" s="31">
        <v>0</v>
      </c>
      <c r="O52" s="31">
        <v>1219.1700439453125</v>
      </c>
      <c r="P52" s="85">
        <v>396.53689575195312</v>
      </c>
      <c r="Q52" s="32">
        <v>0</v>
      </c>
      <c r="R52" s="31">
        <v>0</v>
      </c>
      <c r="S52" s="31">
        <v>0</v>
      </c>
      <c r="T52" s="31">
        <v>14067.677734375</v>
      </c>
      <c r="U52" s="31">
        <v>0</v>
      </c>
      <c r="V52" s="31">
        <v>0</v>
      </c>
      <c r="W52" s="31">
        <v>132.76611328125</v>
      </c>
      <c r="X52" s="85">
        <v>0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18330.247314453125</v>
      </c>
      <c r="G53" s="17">
        <f>SUM(I53:P53)</f>
        <v>9068.4769287109375</v>
      </c>
      <c r="H53" s="267">
        <f>SUM(Q53:X53)</f>
        <v>9261.7703857421875</v>
      </c>
      <c r="I53" s="32">
        <v>1307.0687255859375</v>
      </c>
      <c r="J53" s="31">
        <v>7761.408203125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981.7303466796875</v>
      </c>
      <c r="R53" s="31">
        <v>0</v>
      </c>
      <c r="S53" s="31">
        <v>8280.0400390625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181956.35671401024</v>
      </c>
      <c r="G54" s="54">
        <f>SUM(G55:G61)</f>
        <v>119719.76193094254</v>
      </c>
      <c r="H54" s="265">
        <f>SUM(H55:H61)</f>
        <v>62236.594783067703</v>
      </c>
      <c r="I54" s="55">
        <f>SUM(I55:I61)</f>
        <v>764.79217958450317</v>
      </c>
      <c r="J54" s="56">
        <f t="shared" ref="J54:X54" si="7">SUM(J55:J61)</f>
        <v>2772.3186321258545</v>
      </c>
      <c r="K54" s="56">
        <f t="shared" si="7"/>
        <v>24335.863845825195</v>
      </c>
      <c r="L54" s="56">
        <f t="shared" si="7"/>
        <v>51610.895721435547</v>
      </c>
      <c r="M54" s="56">
        <f>SUM(M55:M61)</f>
        <v>20177.900548934937</v>
      </c>
      <c r="N54" s="56">
        <f t="shared" si="7"/>
        <v>14038.141994476318</v>
      </c>
      <c r="O54" s="56">
        <f t="shared" si="7"/>
        <v>4530.3087120056152</v>
      </c>
      <c r="P54" s="275">
        <f>SUM(P55:P61)</f>
        <v>1489.5402965545654</v>
      </c>
      <c r="Q54" s="55">
        <f t="shared" si="7"/>
        <v>792.97819352149963</v>
      </c>
      <c r="R54" s="56">
        <f t="shared" si="7"/>
        <v>2300.1725969314575</v>
      </c>
      <c r="S54" s="56">
        <f t="shared" si="7"/>
        <v>9576.1515045166016</v>
      </c>
      <c r="T54" s="56">
        <f t="shared" si="7"/>
        <v>26995.63249206543</v>
      </c>
      <c r="U54" s="56">
        <f t="shared" si="7"/>
        <v>8625.865478515625</v>
      </c>
      <c r="V54" s="56">
        <f t="shared" si="7"/>
        <v>7501.3259735107422</v>
      </c>
      <c r="W54" s="56">
        <f t="shared" si="7"/>
        <v>4509.8528747558594</v>
      </c>
      <c r="X54" s="275">
        <f t="shared" si="7"/>
        <v>1934.6156692504883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55323.614601135254</v>
      </c>
      <c r="G55" s="17">
        <f t="shared" si="4"/>
        <v>41421.991401672363</v>
      </c>
      <c r="H55" s="267">
        <f t="shared" si="2"/>
        <v>13901.623199462891</v>
      </c>
      <c r="I55" s="277">
        <v>40.198280334472656</v>
      </c>
      <c r="J55" s="33">
        <v>299.1513671875</v>
      </c>
      <c r="K55" s="33">
        <v>5886.1025390625</v>
      </c>
      <c r="L55" s="33">
        <v>16992.33203125</v>
      </c>
      <c r="M55" s="33">
        <v>9732.83203125</v>
      </c>
      <c r="N55" s="33">
        <v>6800.86279296875</v>
      </c>
      <c r="O55" s="33">
        <v>1236.6318359375</v>
      </c>
      <c r="P55" s="85">
        <v>433.88052368164062</v>
      </c>
      <c r="Q55" s="277">
        <v>0</v>
      </c>
      <c r="R55" s="33">
        <v>113.95919799804687</v>
      </c>
      <c r="S55" s="33">
        <v>2211.088134765625</v>
      </c>
      <c r="T55" s="33">
        <v>6293.70361328125</v>
      </c>
      <c r="U55" s="33">
        <v>1719.2208251953125</v>
      </c>
      <c r="V55" s="33">
        <v>1963.4954833984375</v>
      </c>
      <c r="W55" s="33">
        <v>1144.1484375</v>
      </c>
      <c r="X55" s="280">
        <v>456.00750732421875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58345.469909667969</v>
      </c>
      <c r="G56" s="17">
        <f t="shared" si="4"/>
        <v>28812.960388183594</v>
      </c>
      <c r="H56" s="267">
        <f t="shared" si="2"/>
        <v>29532.509521484375</v>
      </c>
      <c r="I56" s="277">
        <v>328.5455322265625</v>
      </c>
      <c r="J56" s="33">
        <v>0</v>
      </c>
      <c r="K56" s="33">
        <v>6215.17724609375</v>
      </c>
      <c r="L56" s="33">
        <v>11270.453125</v>
      </c>
      <c r="M56" s="33">
        <v>4511.4677734375</v>
      </c>
      <c r="N56" s="33">
        <v>4159.76025390625</v>
      </c>
      <c r="O56" s="33">
        <v>1627.0787353515625</v>
      </c>
      <c r="P56" s="85">
        <v>700.47772216796875</v>
      </c>
      <c r="Q56" s="277">
        <v>0</v>
      </c>
      <c r="R56" s="33">
        <v>0</v>
      </c>
      <c r="S56" s="33">
        <v>4305.177734375</v>
      </c>
      <c r="T56" s="33">
        <v>12892.404296875</v>
      </c>
      <c r="U56" s="33">
        <v>3464.147705078125</v>
      </c>
      <c r="V56" s="33">
        <v>4255.20751953125</v>
      </c>
      <c r="W56" s="33">
        <v>3177.259033203125</v>
      </c>
      <c r="X56" s="280">
        <v>1438.313232421875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621.3080632686615</v>
      </c>
      <c r="G57" s="17">
        <f t="shared" si="4"/>
        <v>449.19722032546997</v>
      </c>
      <c r="H57" s="267">
        <f t="shared" si="2"/>
        <v>172.11084294319153</v>
      </c>
      <c r="I57" s="277">
        <v>4.8712735176086426</v>
      </c>
      <c r="J57" s="33">
        <v>4.3723812103271484</v>
      </c>
      <c r="K57" s="33">
        <v>40.141159057617187</v>
      </c>
      <c r="L57" s="33">
        <v>264.29672241210937</v>
      </c>
      <c r="M57" s="33">
        <v>102.78044891357422</v>
      </c>
      <c r="N57" s="33">
        <v>0</v>
      </c>
      <c r="O57" s="33">
        <v>18.755180358886719</v>
      </c>
      <c r="P57" s="85">
        <v>13.98005485534668</v>
      </c>
      <c r="Q57" s="277">
        <v>2.4760267734527588</v>
      </c>
      <c r="R57" s="33">
        <v>9.3655595779418945</v>
      </c>
      <c r="S57" s="33">
        <v>0</v>
      </c>
      <c r="T57" s="33">
        <v>160.26925659179687</v>
      </c>
      <c r="U57" s="33">
        <v>0</v>
      </c>
      <c r="V57" s="33">
        <v>0</v>
      </c>
      <c r="W57" s="33">
        <v>0</v>
      </c>
      <c r="X57" s="280">
        <v>0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19294.941284179688</v>
      </c>
      <c r="G58" s="17">
        <f t="shared" si="4"/>
        <v>14386.824249267578</v>
      </c>
      <c r="H58" s="267">
        <f t="shared" si="2"/>
        <v>4908.1170349121094</v>
      </c>
      <c r="I58" s="277">
        <v>0</v>
      </c>
      <c r="J58" s="33">
        <v>1356.0267333984375</v>
      </c>
      <c r="K58" s="33">
        <v>2436.93310546875</v>
      </c>
      <c r="L58" s="33">
        <v>7727.70263671875</v>
      </c>
      <c r="M58" s="33">
        <v>930.14691162109375</v>
      </c>
      <c r="N58" s="33">
        <v>1230.0111083984375</v>
      </c>
      <c r="O58" s="33">
        <v>560.58734130859375</v>
      </c>
      <c r="P58" s="85">
        <v>145.41641235351562</v>
      </c>
      <c r="Q58" s="277">
        <v>232.69461059570312</v>
      </c>
      <c r="R58" s="33">
        <v>794.26165771484375</v>
      </c>
      <c r="S58" s="33">
        <v>702.3533935546875</v>
      </c>
      <c r="T58" s="33">
        <v>3178.807373046875</v>
      </c>
      <c r="U58" s="33">
        <v>0</v>
      </c>
      <c r="V58" s="33">
        <v>0</v>
      </c>
      <c r="W58" s="33">
        <v>0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1206.6315059661865</v>
      </c>
      <c r="G59" s="17">
        <f t="shared" si="4"/>
        <v>759.24086570739746</v>
      </c>
      <c r="H59" s="267">
        <f t="shared" si="2"/>
        <v>447.39064025878906</v>
      </c>
      <c r="I59" s="277">
        <v>0</v>
      </c>
      <c r="J59" s="33">
        <v>20.735435485839844</v>
      </c>
      <c r="K59" s="33">
        <v>168.99789428710937</v>
      </c>
      <c r="L59" s="33">
        <v>459.06771850585937</v>
      </c>
      <c r="M59" s="33">
        <v>28.52570915222168</v>
      </c>
      <c r="N59" s="33">
        <v>36.173870086669922</v>
      </c>
      <c r="O59" s="33">
        <v>45.740238189697266</v>
      </c>
      <c r="P59" s="85">
        <v>0</v>
      </c>
      <c r="Q59" s="277">
        <v>0</v>
      </c>
      <c r="R59" s="33">
        <v>0</v>
      </c>
      <c r="S59" s="33">
        <v>128.24110412597656</v>
      </c>
      <c r="T59" s="33">
        <v>143.94551086425781</v>
      </c>
      <c r="U59" s="33">
        <v>141.5733642578125</v>
      </c>
      <c r="V59" s="33">
        <v>33.630661010742187</v>
      </c>
      <c r="W59" s="33">
        <v>0</v>
      </c>
      <c r="X59" s="280">
        <v>0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2601.7992095947266</v>
      </c>
      <c r="G60" s="17">
        <f t="shared" si="4"/>
        <v>1764.9977264404297</v>
      </c>
      <c r="H60" s="267">
        <f t="shared" si="2"/>
        <v>836.80148315429687</v>
      </c>
      <c r="I60" s="277">
        <v>0</v>
      </c>
      <c r="J60" s="33">
        <v>0</v>
      </c>
      <c r="K60" s="33">
        <v>859.83709716796875</v>
      </c>
      <c r="L60" s="33">
        <v>485.45950317382812</v>
      </c>
      <c r="M60" s="33">
        <v>212.74826049804687</v>
      </c>
      <c r="N60" s="33">
        <v>206.95286560058594</v>
      </c>
      <c r="O60" s="33">
        <v>0</v>
      </c>
      <c r="P60" s="85">
        <v>0</v>
      </c>
      <c r="Q60" s="277">
        <v>0</v>
      </c>
      <c r="R60" s="33">
        <v>0</v>
      </c>
      <c r="S60" s="33">
        <v>648.3560791015625</v>
      </c>
      <c r="T60" s="33">
        <v>0</v>
      </c>
      <c r="U60" s="33">
        <v>0</v>
      </c>
      <c r="V60" s="33">
        <v>0</v>
      </c>
      <c r="W60" s="33">
        <v>188.44540405273437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44562.592140197754</v>
      </c>
      <c r="G61" s="17">
        <f t="shared" si="4"/>
        <v>32124.550079345703</v>
      </c>
      <c r="H61" s="267">
        <f t="shared" si="2"/>
        <v>12438.042060852051</v>
      </c>
      <c r="I61" s="277">
        <v>391.17709350585937</v>
      </c>
      <c r="J61" s="33">
        <v>1092.03271484375</v>
      </c>
      <c r="K61" s="33">
        <v>8728.6748046875</v>
      </c>
      <c r="L61" s="33">
        <v>14411.583984375</v>
      </c>
      <c r="M61" s="33">
        <v>4659.3994140625</v>
      </c>
      <c r="N61" s="33">
        <v>1604.381103515625</v>
      </c>
      <c r="O61" s="33">
        <v>1041.515380859375</v>
      </c>
      <c r="P61" s="85">
        <v>195.78558349609375</v>
      </c>
      <c r="Q61" s="277">
        <v>557.80755615234375</v>
      </c>
      <c r="R61" s="33">
        <v>1382.586181640625</v>
      </c>
      <c r="S61" s="33">
        <v>1580.93505859375</v>
      </c>
      <c r="T61" s="33">
        <v>4326.50244140625</v>
      </c>
      <c r="U61" s="33">
        <v>3300.923583984375</v>
      </c>
      <c r="V61" s="33">
        <v>1248.9923095703125</v>
      </c>
      <c r="W61" s="33">
        <v>0</v>
      </c>
      <c r="X61" s="280">
        <v>40.294929504394531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172519.10974121094</v>
      </c>
      <c r="G62" s="97">
        <f t="shared" si="4"/>
        <v>76589.493286132813</v>
      </c>
      <c r="H62" s="269">
        <f>SUM(Q62:X62)</f>
        <v>95929.616455078125</v>
      </c>
      <c r="I62" s="98">
        <v>627.5469970703125</v>
      </c>
      <c r="J62" s="94">
        <v>5202.4560546875</v>
      </c>
      <c r="K62" s="94">
        <v>14073.6826171875</v>
      </c>
      <c r="L62" s="94">
        <v>14952.2646484375</v>
      </c>
      <c r="M62" s="94">
        <v>5123.748046875</v>
      </c>
      <c r="N62" s="94">
        <v>9764.1083984375</v>
      </c>
      <c r="O62" s="94">
        <v>15949.8359375</v>
      </c>
      <c r="P62" s="95">
        <v>10895.8505859375</v>
      </c>
      <c r="Q62" s="98">
        <v>1790.406982421875</v>
      </c>
      <c r="R62" s="94">
        <v>0</v>
      </c>
      <c r="S62" s="94">
        <v>30808.08984375</v>
      </c>
      <c r="T62" s="94">
        <v>10887.0458984375</v>
      </c>
      <c r="U62" s="94">
        <v>5097.51318359375</v>
      </c>
      <c r="V62" s="94">
        <v>8196.490234375</v>
      </c>
      <c r="W62" s="94">
        <v>21601.150390625</v>
      </c>
      <c r="X62" s="95">
        <v>17548.919921875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J26" sqref="J26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157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28619.846999999998</v>
      </c>
      <c r="G6" s="60">
        <f>SUM(I6:P6)</f>
        <v>15267.160999999998</v>
      </c>
      <c r="H6" s="263">
        <f>SUM(Q6:X6)</f>
        <v>13352.686</v>
      </c>
      <c r="I6" s="61">
        <v>1375.829</v>
      </c>
      <c r="J6" s="62">
        <v>2726.5369999999998</v>
      </c>
      <c r="K6" s="62">
        <v>4439.0929999999998</v>
      </c>
      <c r="L6" s="62">
        <v>4098.8069999999998</v>
      </c>
      <c r="M6" s="62">
        <v>1288.6220000000001</v>
      </c>
      <c r="N6" s="62">
        <v>883.971</v>
      </c>
      <c r="O6" s="62">
        <v>309.26900000000001</v>
      </c>
      <c r="P6" s="271">
        <v>145.03299999999999</v>
      </c>
      <c r="Q6" s="61">
        <v>1153.4059999999999</v>
      </c>
      <c r="R6" s="62">
        <v>2124.319</v>
      </c>
      <c r="S6" s="62">
        <v>3747.7579999999998</v>
      </c>
      <c r="T6" s="62">
        <v>3665.3649999999998</v>
      </c>
      <c r="U6" s="62">
        <v>1277.9169999999999</v>
      </c>
      <c r="V6" s="62">
        <v>846.62800000000004</v>
      </c>
      <c r="W6" s="62">
        <v>361.69200000000001</v>
      </c>
      <c r="X6" s="271">
        <v>175.601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2800019.6662809849</v>
      </c>
      <c r="G9" s="50">
        <f>SUM(I9:P9)</f>
        <v>1450874.6872136593</v>
      </c>
      <c r="H9" s="264">
        <f>SUM(Q9:X9)</f>
        <v>1349144.9790673256</v>
      </c>
      <c r="I9" s="51">
        <f t="shared" ref="I9:X9" si="0">I10+I24+I54+I62</f>
        <v>167126.54498720169</v>
      </c>
      <c r="J9" s="52">
        <f t="shared" si="0"/>
        <v>86874.084888458252</v>
      </c>
      <c r="K9" s="52">
        <f t="shared" si="0"/>
        <v>228267.08448219299</v>
      </c>
      <c r="L9" s="52">
        <f t="shared" si="0"/>
        <v>496615.00293588638</v>
      </c>
      <c r="M9" s="52">
        <f t="shared" si="0"/>
        <v>154291.06363296509</v>
      </c>
      <c r="N9" s="52">
        <f t="shared" si="0"/>
        <v>202984.71669864655</v>
      </c>
      <c r="O9" s="52">
        <f t="shared" si="0"/>
        <v>54806.811618804932</v>
      </c>
      <c r="P9" s="274">
        <f t="shared" si="0"/>
        <v>59909.377969503403</v>
      </c>
      <c r="Q9" s="51">
        <f t="shared" si="0"/>
        <v>118471.08237171173</v>
      </c>
      <c r="R9" s="52">
        <f t="shared" si="0"/>
        <v>92325.9404296875</v>
      </c>
      <c r="S9" s="52">
        <f t="shared" si="0"/>
        <v>398370.43904685974</v>
      </c>
      <c r="T9" s="52">
        <f t="shared" si="0"/>
        <v>241803.61234664917</v>
      </c>
      <c r="U9" s="52">
        <f t="shared" si="0"/>
        <v>149202.34811496735</v>
      </c>
      <c r="V9" s="52">
        <f t="shared" si="0"/>
        <v>254343.83748054504</v>
      </c>
      <c r="W9" s="52">
        <f t="shared" si="0"/>
        <v>66760.59321308136</v>
      </c>
      <c r="X9" s="274">
        <f t="shared" si="0"/>
        <v>27867.1260638237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643077.93974089622</v>
      </c>
      <c r="G10" s="54">
        <f>SUM(I10:P10)</f>
        <v>311455.08794093132</v>
      </c>
      <c r="H10" s="265">
        <f>SUM(Q10:X10)</f>
        <v>331622.8517999649</v>
      </c>
      <c r="I10" s="55">
        <f>SUM(I11:I23)</f>
        <v>122679.84169769287</v>
      </c>
      <c r="J10" s="56">
        <f>SUM(J11:J23)</f>
        <v>30079.322105407715</v>
      </c>
      <c r="K10" s="56">
        <f>SUM(K11:K23)</f>
        <v>68537.905456542969</v>
      </c>
      <c r="L10" s="56">
        <f t="shared" ref="L10:X10" si="1">SUM(L11:L23)</f>
        <v>56144.857177734375</v>
      </c>
      <c r="M10" s="56">
        <f t="shared" si="1"/>
        <v>15838.379730224609</v>
      </c>
      <c r="N10" s="56">
        <f t="shared" si="1"/>
        <v>12279.909790039063</v>
      </c>
      <c r="O10" s="56">
        <f t="shared" si="1"/>
        <v>4004.6050472259521</v>
      </c>
      <c r="P10" s="275">
        <f t="shared" si="1"/>
        <v>1890.2669360637665</v>
      </c>
      <c r="Q10" s="55">
        <f t="shared" si="1"/>
        <v>107459.32506561279</v>
      </c>
      <c r="R10" s="56">
        <f t="shared" si="1"/>
        <v>66784.350860595703</v>
      </c>
      <c r="S10" s="56">
        <f t="shared" si="1"/>
        <v>89113.253509521484</v>
      </c>
      <c r="T10" s="56">
        <f t="shared" si="1"/>
        <v>36422.01639175415</v>
      </c>
      <c r="U10" s="56">
        <f t="shared" si="1"/>
        <v>9304.3110656738281</v>
      </c>
      <c r="V10" s="56">
        <f t="shared" si="1"/>
        <v>13499.201114654541</v>
      </c>
      <c r="W10" s="56">
        <f t="shared" si="1"/>
        <v>5261.5580806732178</v>
      </c>
      <c r="X10" s="275">
        <f t="shared" si="1"/>
        <v>3778.835711479187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20136.705261230469</v>
      </c>
      <c r="G11" s="19">
        <f>SUM(I11:P11)</f>
        <v>15200.272674560547</v>
      </c>
      <c r="H11" s="266">
        <f t="shared" ref="H11:H61" si="2">SUM(Q11:X11)</f>
        <v>4936.4325866699219</v>
      </c>
      <c r="I11" s="18">
        <v>74.235061645507812</v>
      </c>
      <c r="J11" s="31">
        <v>0</v>
      </c>
      <c r="K11" s="31">
        <v>1693.7247314453125</v>
      </c>
      <c r="L11" s="31">
        <v>5729.908203125</v>
      </c>
      <c r="M11" s="31">
        <v>4512.3388671875</v>
      </c>
      <c r="N11" s="31">
        <v>2613.79345703125</v>
      </c>
      <c r="O11" s="31">
        <v>500.37139892578125</v>
      </c>
      <c r="P11" s="85">
        <v>75.900955200195312</v>
      </c>
      <c r="Q11" s="32">
        <v>0</v>
      </c>
      <c r="R11" s="31">
        <v>0</v>
      </c>
      <c r="S11" s="31">
        <v>1451.8446044921875</v>
      </c>
      <c r="T11" s="31">
        <v>1419.561279296875</v>
      </c>
      <c r="U11" s="31">
        <v>715.18157958984375</v>
      </c>
      <c r="V11" s="31">
        <v>1061.956298828125</v>
      </c>
      <c r="W11" s="31">
        <v>199.51220703125</v>
      </c>
      <c r="X11" s="85">
        <v>88.376617431640625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2632.9182739257812</v>
      </c>
      <c r="G12" s="19">
        <f t="shared" ref="G12:G62" si="4">SUM(I12:P12)</f>
        <v>2632.9182739257812</v>
      </c>
      <c r="H12" s="266">
        <f t="shared" si="2"/>
        <v>0</v>
      </c>
      <c r="I12" s="18">
        <v>0</v>
      </c>
      <c r="J12" s="31">
        <v>0</v>
      </c>
      <c r="K12" s="31">
        <v>844.74407958984375</v>
      </c>
      <c r="L12" s="31">
        <v>1788.1741943359375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41304.538635253906</v>
      </c>
      <c r="G13" s="19">
        <f t="shared" si="4"/>
        <v>17578.272247314453</v>
      </c>
      <c r="H13" s="266">
        <f t="shared" si="2"/>
        <v>23726.266387939453</v>
      </c>
      <c r="I13" s="18">
        <v>2618.174560546875</v>
      </c>
      <c r="J13" s="31">
        <v>2702.60107421875</v>
      </c>
      <c r="K13" s="31">
        <v>4232.98876953125</v>
      </c>
      <c r="L13" s="31">
        <v>4279.830078125</v>
      </c>
      <c r="M13" s="31">
        <v>1791.6640625</v>
      </c>
      <c r="N13" s="31">
        <v>580.64678955078125</v>
      </c>
      <c r="O13" s="31">
        <v>869.50830078125</v>
      </c>
      <c r="P13" s="85">
        <v>502.85861206054687</v>
      </c>
      <c r="Q13" s="32">
        <v>1958.788330078125</v>
      </c>
      <c r="R13" s="31">
        <v>3929.8349609375</v>
      </c>
      <c r="S13" s="31">
        <v>7786.01220703125</v>
      </c>
      <c r="T13" s="31">
        <v>4640.61767578125</v>
      </c>
      <c r="U13" s="31">
        <v>1313.69287109375</v>
      </c>
      <c r="V13" s="31">
        <v>2199.7744140625</v>
      </c>
      <c r="W13" s="31">
        <v>1393.8966064453125</v>
      </c>
      <c r="X13" s="85">
        <v>503.64932250976563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187.43481516838074</v>
      </c>
      <c r="G14" s="19">
        <f t="shared" si="4"/>
        <v>60.113495588302612</v>
      </c>
      <c r="H14" s="266">
        <f t="shared" si="2"/>
        <v>127.32131958007812</v>
      </c>
      <c r="I14" s="18">
        <v>58.921722412109375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85">
        <v>1.1917731761932373</v>
      </c>
      <c r="Q14" s="32">
        <v>61.570793151855469</v>
      </c>
      <c r="R14" s="31">
        <v>34.921230316162109</v>
      </c>
      <c r="S14" s="31">
        <v>0</v>
      </c>
      <c r="T14" s="31">
        <v>30.829296112060547</v>
      </c>
      <c r="U14" s="31">
        <v>0</v>
      </c>
      <c r="V14" s="31">
        <v>0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8504.7384796142578</v>
      </c>
      <c r="G15" s="17">
        <f t="shared" si="4"/>
        <v>5659.7923126220703</v>
      </c>
      <c r="H15" s="267">
        <f t="shared" si="2"/>
        <v>2844.9461669921875</v>
      </c>
      <c r="I15" s="18">
        <v>241.41047668457031</v>
      </c>
      <c r="J15" s="31">
        <v>1530.272216796875</v>
      </c>
      <c r="K15" s="31">
        <v>1445.029052734375</v>
      </c>
      <c r="L15" s="31">
        <v>2443.08056640625</v>
      </c>
      <c r="M15" s="31">
        <v>0</v>
      </c>
      <c r="N15" s="31">
        <v>0</v>
      </c>
      <c r="O15" s="31">
        <v>0</v>
      </c>
      <c r="P15" s="85">
        <v>0</v>
      </c>
      <c r="Q15" s="32">
        <v>311.78106689453125</v>
      </c>
      <c r="R15" s="31">
        <v>786.7205810546875</v>
      </c>
      <c r="S15" s="31">
        <v>592.23126220703125</v>
      </c>
      <c r="T15" s="31">
        <v>0</v>
      </c>
      <c r="U15" s="31">
        <v>1154.2132568359375</v>
      </c>
      <c r="V15" s="31">
        <v>0</v>
      </c>
      <c r="W15" s="31">
        <v>0</v>
      </c>
      <c r="X15" s="85">
        <v>0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1897.3420753479004</v>
      </c>
      <c r="G16" s="17">
        <f t="shared" si="4"/>
        <v>1087.5338687896729</v>
      </c>
      <c r="H16" s="267">
        <f t="shared" si="2"/>
        <v>809.80820655822754</v>
      </c>
      <c r="I16" s="18">
        <v>86.075981140136719</v>
      </c>
      <c r="J16" s="31">
        <v>81.067405700683594</v>
      </c>
      <c r="K16" s="31">
        <v>237.74700927734375</v>
      </c>
      <c r="L16" s="31">
        <v>503.69189453125</v>
      </c>
      <c r="M16" s="31">
        <v>0</v>
      </c>
      <c r="N16" s="31">
        <v>123.55072021484375</v>
      </c>
      <c r="O16" s="31">
        <v>26.73963737487793</v>
      </c>
      <c r="P16" s="85">
        <v>28.661220550537109</v>
      </c>
      <c r="Q16" s="32">
        <v>279.68603515625</v>
      </c>
      <c r="R16" s="31">
        <v>32.519535064697266</v>
      </c>
      <c r="S16" s="31">
        <v>366.87088012695312</v>
      </c>
      <c r="T16" s="31">
        <v>74.089286804199219</v>
      </c>
      <c r="U16" s="31">
        <v>0</v>
      </c>
      <c r="V16" s="31">
        <v>36.254154205322266</v>
      </c>
      <c r="W16" s="31">
        <v>20.388315200805664</v>
      </c>
      <c r="X16" s="85">
        <v>0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7926.6992511749268</v>
      </c>
      <c r="G17" s="17">
        <f t="shared" si="4"/>
        <v>3381.0907020568848</v>
      </c>
      <c r="H17" s="267">
        <f t="shared" si="2"/>
        <v>4545.608549118042</v>
      </c>
      <c r="I17" s="18">
        <v>111.46176147460937</v>
      </c>
      <c r="J17" s="31">
        <v>216.90142822265625</v>
      </c>
      <c r="K17" s="31">
        <v>558.52655029296875</v>
      </c>
      <c r="L17" s="31">
        <v>978.5701904296875</v>
      </c>
      <c r="M17" s="31">
        <v>831.22784423828125</v>
      </c>
      <c r="N17" s="31">
        <v>456.4952392578125</v>
      </c>
      <c r="O17" s="31">
        <v>177.54307556152344</v>
      </c>
      <c r="P17" s="85">
        <v>50.364612579345703</v>
      </c>
      <c r="Q17" s="32">
        <v>163.74920654296875</v>
      </c>
      <c r="R17" s="31">
        <v>563.99444580078125</v>
      </c>
      <c r="S17" s="31">
        <v>2380.423828125</v>
      </c>
      <c r="T17" s="31">
        <v>733.17108154296875</v>
      </c>
      <c r="U17" s="31">
        <v>284.00088500976562</v>
      </c>
      <c r="V17" s="31">
        <v>245.42691040039062</v>
      </c>
      <c r="W17" s="31">
        <v>153.99757385253906</v>
      </c>
      <c r="X17" s="85">
        <v>20.84461784362793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32198.982813835144</v>
      </c>
      <c r="G18" s="17">
        <f>SUM(I18:P18)</f>
        <v>19552.463174819946</v>
      </c>
      <c r="H18" s="267">
        <f t="shared" si="2"/>
        <v>12646.519639015198</v>
      </c>
      <c r="I18" s="18">
        <v>2892.83935546875</v>
      </c>
      <c r="J18" s="31">
        <v>9036.03515625</v>
      </c>
      <c r="K18" s="31">
        <v>2276.869384765625</v>
      </c>
      <c r="L18" s="31">
        <v>4307.55419921875</v>
      </c>
      <c r="M18" s="31">
        <v>507.00869750976562</v>
      </c>
      <c r="N18" s="31">
        <v>434.90582275390625</v>
      </c>
      <c r="O18" s="31">
        <v>67.738288879394531</v>
      </c>
      <c r="P18" s="85">
        <v>29.512269973754883</v>
      </c>
      <c r="Q18" s="32">
        <v>2530.779052734375</v>
      </c>
      <c r="R18" s="31">
        <v>3706.654541015625</v>
      </c>
      <c r="S18" s="31">
        <v>1652.424072265625</v>
      </c>
      <c r="T18" s="31">
        <v>3512.940185546875</v>
      </c>
      <c r="U18" s="31">
        <v>872.56097412109375</v>
      </c>
      <c r="V18" s="31">
        <v>297.58450317382812</v>
      </c>
      <c r="W18" s="31">
        <v>59.079296112060547</v>
      </c>
      <c r="X18" s="85">
        <v>14.497014045715332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58947.113735198975</v>
      </c>
      <c r="G19" s="17">
        <f t="shared" si="4"/>
        <v>45162.615993499756</v>
      </c>
      <c r="H19" s="267">
        <f t="shared" si="2"/>
        <v>13784.497741699219</v>
      </c>
      <c r="I19" s="18">
        <v>1573.6744384765625</v>
      </c>
      <c r="J19" s="31">
        <v>15419.875</v>
      </c>
      <c r="K19" s="31">
        <v>15730.513671875</v>
      </c>
      <c r="L19" s="31">
        <v>9367.01953125</v>
      </c>
      <c r="M19" s="31">
        <v>2019.87158203125</v>
      </c>
      <c r="N19" s="31">
        <v>653.73016357421875</v>
      </c>
      <c r="O19" s="31">
        <v>348.641357421875</v>
      </c>
      <c r="P19" s="85">
        <v>49.290248870849609</v>
      </c>
      <c r="Q19" s="32">
        <v>1198.3123779296875</v>
      </c>
      <c r="R19" s="31">
        <v>6555.35400390625</v>
      </c>
      <c r="S19" s="31">
        <v>2041.8851318359375</v>
      </c>
      <c r="T19" s="31">
        <v>0</v>
      </c>
      <c r="U19" s="31">
        <v>3027.52197265625</v>
      </c>
      <c r="V19" s="31">
        <v>345.8751220703125</v>
      </c>
      <c r="W19" s="31">
        <v>615.54913330078125</v>
      </c>
      <c r="X19" s="85">
        <v>0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2534.7016296386719</v>
      </c>
      <c r="G20" s="17">
        <f t="shared" si="4"/>
        <v>0</v>
      </c>
      <c r="H20" s="267">
        <f t="shared" si="2"/>
        <v>2534.7016296386719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2065.39306640625</v>
      </c>
      <c r="T20" s="31">
        <v>469.30856323242187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11743.21142578125</v>
      </c>
      <c r="G21" s="17">
        <f t="shared" si="4"/>
        <v>7457.349609375</v>
      </c>
      <c r="H21" s="267">
        <f t="shared" si="2"/>
        <v>4285.86181640625</v>
      </c>
      <c r="I21" s="18">
        <v>7457.349609375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4285.86181640625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418332.58093261719</v>
      </c>
      <c r="G22" s="17">
        <f t="shared" si="4"/>
        <v>176559.40551757812</v>
      </c>
      <c r="H22" s="267">
        <f t="shared" si="2"/>
        <v>241773.17541503906</v>
      </c>
      <c r="I22" s="18">
        <v>105350.0546875</v>
      </c>
      <c r="J22" s="31">
        <v>0</v>
      </c>
      <c r="K22" s="31">
        <v>36806.35546875</v>
      </c>
      <c r="L22" s="31">
        <v>23230.80078125</v>
      </c>
      <c r="M22" s="31">
        <v>4917.76220703125</v>
      </c>
      <c r="N22" s="31">
        <v>5079.6083984375</v>
      </c>
      <c r="O22" s="31">
        <v>483.476806640625</v>
      </c>
      <c r="P22" s="85">
        <v>691.34716796875</v>
      </c>
      <c r="Q22" s="32">
        <v>95273.046875</v>
      </c>
      <c r="R22" s="31">
        <v>48014.2421875</v>
      </c>
      <c r="S22" s="31">
        <v>65217.1015625</v>
      </c>
      <c r="T22" s="31">
        <v>21445.046875</v>
      </c>
      <c r="U22" s="31">
        <v>0</v>
      </c>
      <c r="V22" s="31">
        <v>7666.33349609375</v>
      </c>
      <c r="W22" s="31">
        <v>1909.6781005859375</v>
      </c>
      <c r="X22" s="85">
        <v>2247.726318359375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36730.972412109375</v>
      </c>
      <c r="G23" s="17">
        <f>SUM(I23:P23)</f>
        <v>17123.260070800781</v>
      </c>
      <c r="H23" s="267">
        <f t="shared" si="2"/>
        <v>19607.712341308594</v>
      </c>
      <c r="I23" s="18">
        <v>2215.64404296875</v>
      </c>
      <c r="J23" s="31">
        <v>1092.56982421875</v>
      </c>
      <c r="K23" s="31">
        <v>4711.40673828125</v>
      </c>
      <c r="L23" s="31">
        <v>3516.2275390625</v>
      </c>
      <c r="M23" s="31">
        <v>1258.5064697265625</v>
      </c>
      <c r="N23" s="31">
        <v>2337.17919921875</v>
      </c>
      <c r="O23" s="31">
        <v>1530.586181640625</v>
      </c>
      <c r="P23" s="85">
        <v>461.14007568359375</v>
      </c>
      <c r="Q23" s="32">
        <v>1395.74951171875</v>
      </c>
      <c r="R23" s="31">
        <v>3160.109375</v>
      </c>
      <c r="S23" s="31">
        <v>5559.06689453125</v>
      </c>
      <c r="T23" s="31">
        <v>4096.4521484375</v>
      </c>
      <c r="U23" s="31">
        <v>1937.1395263671875</v>
      </c>
      <c r="V23" s="31">
        <v>1645.9962158203125</v>
      </c>
      <c r="W23" s="31">
        <v>909.45684814453125</v>
      </c>
      <c r="X23" s="85">
        <v>903.7418212890625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1841349.706404686</v>
      </c>
      <c r="G24" s="54">
        <f>SUM(I24:P24)</f>
        <v>982596.22565889359</v>
      </c>
      <c r="H24" s="265">
        <f>SUM(Q24:X24)</f>
        <v>858753.48074579239</v>
      </c>
      <c r="I24" s="55">
        <f>SUM(I25:I53)</f>
        <v>41895.349222183228</v>
      </c>
      <c r="J24" s="56">
        <f t="shared" ref="J24:X24" si="5">SUM(J25:J53)</f>
        <v>42271.999633789063</v>
      </c>
      <c r="K24" s="56">
        <f t="shared" si="5"/>
        <v>135315.85183143616</v>
      </c>
      <c r="L24" s="56">
        <f t="shared" si="5"/>
        <v>395539.620657444</v>
      </c>
      <c r="M24" s="56">
        <f t="shared" si="5"/>
        <v>122313.61476516724</v>
      </c>
      <c r="N24" s="56">
        <f t="shared" si="5"/>
        <v>170759.60558414459</v>
      </c>
      <c r="O24" s="56">
        <f t="shared" si="5"/>
        <v>29803.128259658813</v>
      </c>
      <c r="P24" s="275">
        <f t="shared" si="5"/>
        <v>44697.055705070496</v>
      </c>
      <c r="Q24" s="55">
        <f t="shared" si="5"/>
        <v>8255.0337333679199</v>
      </c>
      <c r="R24" s="56">
        <f t="shared" si="5"/>
        <v>5747.7142333984375</v>
      </c>
      <c r="S24" s="56">
        <f>SUM(S25:S53)</f>
        <v>268534.90042686462</v>
      </c>
      <c r="T24" s="56">
        <f t="shared" si="5"/>
        <v>187777.75381469727</v>
      </c>
      <c r="U24" s="56">
        <f t="shared" si="5"/>
        <v>127975.16394138336</v>
      </c>
      <c r="V24" s="56">
        <f t="shared" si="5"/>
        <v>221953.44428825378</v>
      </c>
      <c r="W24" s="56">
        <f t="shared" si="5"/>
        <v>32761.904191017151</v>
      </c>
      <c r="X24" s="275">
        <f t="shared" si="5"/>
        <v>5747.566116809845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2386.4507026672363</v>
      </c>
      <c r="G26" s="17">
        <f>SUM(I26:P26)</f>
        <v>1427.2128791809082</v>
      </c>
      <c r="H26" s="267">
        <f t="shared" si="2"/>
        <v>959.23782348632812</v>
      </c>
      <c r="I26" s="32">
        <v>0</v>
      </c>
      <c r="J26" s="31">
        <v>0</v>
      </c>
      <c r="K26" s="31">
        <v>21.611927032470703</v>
      </c>
      <c r="L26" s="31">
        <v>293.23919677734375</v>
      </c>
      <c r="M26" s="31">
        <v>358.73870849609375</v>
      </c>
      <c r="N26" s="31">
        <v>534.41229248046875</v>
      </c>
      <c r="O26" s="31">
        <v>146.30752563476562</v>
      </c>
      <c r="P26" s="85">
        <v>72.903228759765625</v>
      </c>
      <c r="Q26" s="32">
        <v>0</v>
      </c>
      <c r="R26" s="31">
        <v>0</v>
      </c>
      <c r="S26" s="31">
        <v>68.76983642578125</v>
      </c>
      <c r="T26" s="31">
        <v>198.35183715820312</v>
      </c>
      <c r="U26" s="31">
        <v>253.20289611816406</v>
      </c>
      <c r="V26" s="31">
        <v>239.76353454589844</v>
      </c>
      <c r="W26" s="31">
        <v>182.24429321289062</v>
      </c>
      <c r="X26" s="85">
        <v>16.905426025390625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114.96608066558838</v>
      </c>
      <c r="G27" s="17">
        <f t="shared" ref="G27:G43" si="6">SUM(I27:P27)</f>
        <v>77.418907165527344</v>
      </c>
      <c r="H27" s="267">
        <f t="shared" si="2"/>
        <v>37.547173500061035</v>
      </c>
      <c r="I27" s="32">
        <v>0</v>
      </c>
      <c r="J27" s="31">
        <v>0</v>
      </c>
      <c r="K27" s="31">
        <v>0</v>
      </c>
      <c r="L27" s="31">
        <v>19.221395492553711</v>
      </c>
      <c r="M27" s="31">
        <v>35.801349639892578</v>
      </c>
      <c r="N27" s="31">
        <v>12.877198219299316</v>
      </c>
      <c r="O27" s="31">
        <v>9.5189638137817383</v>
      </c>
      <c r="P27" s="85">
        <v>0</v>
      </c>
      <c r="Q27" s="32">
        <v>0</v>
      </c>
      <c r="R27" s="31">
        <v>0</v>
      </c>
      <c r="S27" s="31">
        <v>4.1211490631103516</v>
      </c>
      <c r="T27" s="31">
        <v>0</v>
      </c>
      <c r="U27" s="31">
        <v>6.4887800216674805</v>
      </c>
      <c r="V27" s="31">
        <v>26.937244415283203</v>
      </c>
      <c r="W27" s="31">
        <v>0</v>
      </c>
      <c r="X27" s="85">
        <v>0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600.7907247543335</v>
      </c>
      <c r="G28" s="17">
        <f t="shared" si="6"/>
        <v>142.98840618133545</v>
      </c>
      <c r="H28" s="267">
        <f t="shared" si="2"/>
        <v>457.80231857299805</v>
      </c>
      <c r="I28" s="32">
        <v>0</v>
      </c>
      <c r="J28" s="31">
        <v>0</v>
      </c>
      <c r="K28" s="31">
        <v>0</v>
      </c>
      <c r="L28" s="31">
        <v>22.782890319824219</v>
      </c>
      <c r="M28" s="31">
        <v>75.44891357421875</v>
      </c>
      <c r="N28" s="31">
        <v>31.279172897338867</v>
      </c>
      <c r="O28" s="31">
        <v>13.477429389953613</v>
      </c>
      <c r="P28" s="85">
        <v>0</v>
      </c>
      <c r="Q28" s="32">
        <v>0</v>
      </c>
      <c r="R28" s="31">
        <v>0</v>
      </c>
      <c r="S28" s="31">
        <v>0</v>
      </c>
      <c r="T28" s="31">
        <v>123.25440979003906</v>
      </c>
      <c r="U28" s="31">
        <v>142.50999450683594</v>
      </c>
      <c r="V28" s="31">
        <v>88.415504455566406</v>
      </c>
      <c r="W28" s="31">
        <v>88.502174377441406</v>
      </c>
      <c r="X28" s="85">
        <v>15.120235443115234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75.477041721343994</v>
      </c>
      <c r="G29" s="17">
        <f t="shared" si="6"/>
        <v>35.307826519012451</v>
      </c>
      <c r="H29" s="267">
        <f t="shared" si="2"/>
        <v>40.169215202331543</v>
      </c>
      <c r="I29" s="32">
        <v>0</v>
      </c>
      <c r="J29" s="31">
        <v>0</v>
      </c>
      <c r="K29" s="31">
        <v>0</v>
      </c>
      <c r="L29" s="31">
        <v>5.6226334571838379</v>
      </c>
      <c r="M29" s="31">
        <v>0</v>
      </c>
      <c r="N29" s="31">
        <v>11.474582672119141</v>
      </c>
      <c r="O29" s="31">
        <v>5.9245262145996094</v>
      </c>
      <c r="P29" s="85">
        <v>12.286084175109863</v>
      </c>
      <c r="Q29" s="32">
        <v>0</v>
      </c>
      <c r="R29" s="31">
        <v>0</v>
      </c>
      <c r="S29" s="31">
        <v>3.5290660858154297</v>
      </c>
      <c r="T29" s="31">
        <v>13.909290313720703</v>
      </c>
      <c r="U29" s="31">
        <v>0</v>
      </c>
      <c r="V29" s="31">
        <v>17.015157699584961</v>
      </c>
      <c r="W29" s="31">
        <v>5.7157011032104492</v>
      </c>
      <c r="X29" s="85">
        <v>0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463.52928161621094</v>
      </c>
      <c r="G30" s="17">
        <f t="shared" si="6"/>
        <v>275.18710708618164</v>
      </c>
      <c r="H30" s="267">
        <f t="shared" si="2"/>
        <v>188.3421745300293</v>
      </c>
      <c r="I30" s="32">
        <v>0</v>
      </c>
      <c r="J30" s="31">
        <v>0</v>
      </c>
      <c r="K30" s="31">
        <v>16.004179000854492</v>
      </c>
      <c r="L30" s="31">
        <v>31.195556640625</v>
      </c>
      <c r="M30" s="31">
        <v>49.482284545898438</v>
      </c>
      <c r="N30" s="31">
        <v>114.31562805175781</v>
      </c>
      <c r="O30" s="31">
        <v>43.205120086669922</v>
      </c>
      <c r="P30" s="85">
        <v>20.984338760375977</v>
      </c>
      <c r="Q30" s="32">
        <v>0</v>
      </c>
      <c r="R30" s="31">
        <v>0</v>
      </c>
      <c r="S30" s="31">
        <v>0</v>
      </c>
      <c r="T30" s="31">
        <v>37.145015716552734</v>
      </c>
      <c r="U30" s="31">
        <v>78.957717895507813</v>
      </c>
      <c r="V30" s="31">
        <v>72.23944091796875</v>
      </c>
      <c r="W30" s="31">
        <v>0</v>
      </c>
      <c r="X30" s="85">
        <v>0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328.85639572143555</v>
      </c>
      <c r="G31" s="17">
        <f t="shared" si="6"/>
        <v>0</v>
      </c>
      <c r="H31" s="267">
        <f t="shared" si="2"/>
        <v>328.85639572143555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92.472015380859375</v>
      </c>
      <c r="U31" s="31">
        <v>119.89049530029297</v>
      </c>
      <c r="V31" s="31">
        <v>47.905757904052734</v>
      </c>
      <c r="W31" s="31">
        <v>68.588127136230469</v>
      </c>
      <c r="X31" s="85">
        <v>0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138.52715158462524</v>
      </c>
      <c r="G32" s="17">
        <f t="shared" si="6"/>
        <v>0</v>
      </c>
      <c r="H32" s="267">
        <f t="shared" si="2"/>
        <v>138.52715158462524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18.211601257324219</v>
      </c>
      <c r="U32" s="31">
        <v>25.355993270874023</v>
      </c>
      <c r="V32" s="31">
        <v>63.142807006835938</v>
      </c>
      <c r="W32" s="31">
        <v>25.360387802124023</v>
      </c>
      <c r="X32" s="85">
        <v>6.456362247467041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495.35444259643555</v>
      </c>
      <c r="G33" s="17">
        <f t="shared" si="6"/>
        <v>263.24643135070801</v>
      </c>
      <c r="H33" s="267">
        <f>SUM(Q33:X33)</f>
        <v>232.10801124572754</v>
      </c>
      <c r="I33" s="32">
        <v>10.868764877319336</v>
      </c>
      <c r="J33" s="31">
        <v>0</v>
      </c>
      <c r="K33" s="31">
        <v>0</v>
      </c>
      <c r="L33" s="31">
        <v>11.770196914672852</v>
      </c>
      <c r="M33" s="31">
        <v>123.36198425292969</v>
      </c>
      <c r="N33" s="31">
        <v>30.787969589233398</v>
      </c>
      <c r="O33" s="31">
        <v>76.695724487304688</v>
      </c>
      <c r="P33" s="85">
        <v>9.7617912292480469</v>
      </c>
      <c r="Q33" s="32">
        <v>0</v>
      </c>
      <c r="R33" s="31">
        <v>0</v>
      </c>
      <c r="S33" s="31">
        <v>17.24189567565918</v>
      </c>
      <c r="T33" s="31">
        <v>99.036918640136719</v>
      </c>
      <c r="U33" s="31">
        <v>59.977912902832031</v>
      </c>
      <c r="V33" s="31">
        <v>0</v>
      </c>
      <c r="W33" s="31">
        <v>35.24298095703125</v>
      </c>
      <c r="X33" s="85">
        <v>20.608303070068359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2380.254467010498</v>
      </c>
      <c r="G34" s="17">
        <f t="shared" si="6"/>
        <v>1167.5955390930176</v>
      </c>
      <c r="H34" s="267">
        <f t="shared" si="2"/>
        <v>1212.6589279174805</v>
      </c>
      <c r="I34" s="32">
        <v>46.351230621337891</v>
      </c>
      <c r="J34" s="31">
        <v>0</v>
      </c>
      <c r="K34" s="31">
        <v>39.115791320800781</v>
      </c>
      <c r="L34" s="31">
        <v>168.74368286132812</v>
      </c>
      <c r="M34" s="31">
        <v>364.5364990234375</v>
      </c>
      <c r="N34" s="31">
        <v>386.87005615234375</v>
      </c>
      <c r="O34" s="31">
        <v>86.692642211914062</v>
      </c>
      <c r="P34" s="85">
        <v>75.285636901855469</v>
      </c>
      <c r="Q34" s="32">
        <v>59.802574157714844</v>
      </c>
      <c r="R34" s="31">
        <v>0</v>
      </c>
      <c r="S34" s="31">
        <v>161.25361633300781</v>
      </c>
      <c r="T34" s="31">
        <v>401.70736694335937</v>
      </c>
      <c r="U34" s="31">
        <v>187.4520263671875</v>
      </c>
      <c r="V34" s="31">
        <v>187.02813720703125</v>
      </c>
      <c r="W34" s="31">
        <v>130.84294128417969</v>
      </c>
      <c r="X34" s="85">
        <v>84.572265625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112490.90841674805</v>
      </c>
      <c r="G35" s="17">
        <f t="shared" si="6"/>
        <v>58344.413391113281</v>
      </c>
      <c r="H35" s="267">
        <f t="shared" si="2"/>
        <v>54146.495025634766</v>
      </c>
      <c r="I35" s="32">
        <v>8652.8349609375</v>
      </c>
      <c r="J35" s="31">
        <v>0</v>
      </c>
      <c r="K35" s="31">
        <v>3700.73974609375</v>
      </c>
      <c r="L35" s="31">
        <v>18336.123046875</v>
      </c>
      <c r="M35" s="31">
        <v>10544.1884765625</v>
      </c>
      <c r="N35" s="31">
        <v>12806.5654296875</v>
      </c>
      <c r="O35" s="31">
        <v>3625.935302734375</v>
      </c>
      <c r="P35" s="85">
        <v>678.02642822265625</v>
      </c>
      <c r="Q35" s="32">
        <v>0</v>
      </c>
      <c r="R35" s="31">
        <v>0</v>
      </c>
      <c r="S35" s="31">
        <v>15008.2099609375</v>
      </c>
      <c r="T35" s="31">
        <v>12943.03125</v>
      </c>
      <c r="U35" s="31">
        <v>13435.578125</v>
      </c>
      <c r="V35" s="31">
        <v>10083.455078125</v>
      </c>
      <c r="W35" s="31">
        <v>2312.356201171875</v>
      </c>
      <c r="X35" s="85">
        <v>363.86441040039062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36584.507217407227</v>
      </c>
      <c r="G37" s="17">
        <f t="shared" si="6"/>
        <v>16305.629287719727</v>
      </c>
      <c r="H37" s="267">
        <f t="shared" si="2"/>
        <v>20278.8779296875</v>
      </c>
      <c r="I37" s="32">
        <v>1509.8612060546875</v>
      </c>
      <c r="J37" s="31">
        <v>0</v>
      </c>
      <c r="K37" s="31">
        <v>8633.0009765625</v>
      </c>
      <c r="L37" s="31">
        <v>5517.58984375</v>
      </c>
      <c r="M37" s="31">
        <v>0</v>
      </c>
      <c r="N37" s="31">
        <v>0</v>
      </c>
      <c r="O37" s="31">
        <v>514.10906982421875</v>
      </c>
      <c r="P37" s="85">
        <v>131.06819152832031</v>
      </c>
      <c r="Q37" s="32">
        <v>0</v>
      </c>
      <c r="R37" s="31">
        <v>1753.177734375</v>
      </c>
      <c r="S37" s="31">
        <v>7153.6728515625</v>
      </c>
      <c r="T37" s="31">
        <v>8356.880859375</v>
      </c>
      <c r="U37" s="31">
        <v>3015.146484375</v>
      </c>
      <c r="V37" s="31">
        <v>0</v>
      </c>
      <c r="W37" s="31">
        <v>0</v>
      </c>
      <c r="X37" s="85">
        <v>0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718194.49194335938</v>
      </c>
      <c r="G38" s="17">
        <f t="shared" si="6"/>
        <v>391714.17797851562</v>
      </c>
      <c r="H38" s="267">
        <f t="shared" si="2"/>
        <v>326480.31396484375</v>
      </c>
      <c r="I38" s="32">
        <v>22492.38671875</v>
      </c>
      <c r="J38" s="31">
        <v>30539.771484375</v>
      </c>
      <c r="K38" s="31">
        <v>97186.6484375</v>
      </c>
      <c r="L38" s="31">
        <v>145612.875</v>
      </c>
      <c r="M38" s="31">
        <v>60582.75390625</v>
      </c>
      <c r="N38" s="31">
        <v>31487.18359375</v>
      </c>
      <c r="O38" s="31">
        <v>3812.558837890625</v>
      </c>
      <c r="P38" s="85">
        <v>0</v>
      </c>
      <c r="Q38" s="32">
        <v>5307.3203125</v>
      </c>
      <c r="R38" s="31">
        <v>0</v>
      </c>
      <c r="S38" s="31">
        <v>104790.03125</v>
      </c>
      <c r="T38" s="31">
        <v>125299.359375</v>
      </c>
      <c r="U38" s="31">
        <v>47759.24609375</v>
      </c>
      <c r="V38" s="31">
        <v>39027.23828125</v>
      </c>
      <c r="W38" s="31">
        <v>3695.35888671875</v>
      </c>
      <c r="X38" s="85">
        <v>601.759765625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391176.46875</v>
      </c>
      <c r="G39" s="17">
        <f t="shared" si="6"/>
        <v>263587.0390625</v>
      </c>
      <c r="H39" s="267">
        <f t="shared" si="2"/>
        <v>127589.4296875</v>
      </c>
      <c r="I39" s="32">
        <v>0</v>
      </c>
      <c r="J39" s="31">
        <v>0</v>
      </c>
      <c r="K39" s="31">
        <v>0</v>
      </c>
      <c r="L39" s="31">
        <v>163297.09375</v>
      </c>
      <c r="M39" s="31">
        <v>0</v>
      </c>
      <c r="N39" s="31">
        <v>63074.95703125</v>
      </c>
      <c r="O39" s="31">
        <v>0</v>
      </c>
      <c r="P39" s="85">
        <v>37214.98828125</v>
      </c>
      <c r="Q39" s="32">
        <v>0</v>
      </c>
      <c r="R39" s="31">
        <v>0</v>
      </c>
      <c r="S39" s="31">
        <v>0</v>
      </c>
      <c r="T39" s="31">
        <v>0</v>
      </c>
      <c r="U39" s="31">
        <v>0</v>
      </c>
      <c r="V39" s="31">
        <v>127589.4296875</v>
      </c>
      <c r="W39" s="31">
        <v>0</v>
      </c>
      <c r="X39" s="85">
        <v>0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159773.4267578125</v>
      </c>
      <c r="G40" s="17">
        <f t="shared" si="6"/>
        <v>18912.745727539063</v>
      </c>
      <c r="H40" s="267">
        <f t="shared" si="2"/>
        <v>140860.68103027344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14171.482421875</v>
      </c>
      <c r="O40" s="31">
        <v>2853.60986328125</v>
      </c>
      <c r="P40" s="85">
        <v>1887.6534423828125</v>
      </c>
      <c r="Q40" s="32">
        <v>0</v>
      </c>
      <c r="R40" s="31">
        <v>0</v>
      </c>
      <c r="S40" s="31">
        <v>75941.5859375</v>
      </c>
      <c r="T40" s="31">
        <v>0</v>
      </c>
      <c r="U40" s="31">
        <v>35568.7421875</v>
      </c>
      <c r="V40" s="31">
        <v>14083.931640625</v>
      </c>
      <c r="W40" s="31">
        <v>13425.4853515625</v>
      </c>
      <c r="X40" s="85">
        <v>1840.9359130859375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319.2109375</v>
      </c>
      <c r="G42" s="17">
        <f t="shared" si="6"/>
        <v>319.2109375</v>
      </c>
      <c r="H42" s="267">
        <f t="shared" si="2"/>
        <v>0</v>
      </c>
      <c r="I42" s="32">
        <v>0</v>
      </c>
      <c r="J42" s="31">
        <v>0</v>
      </c>
      <c r="K42" s="31">
        <v>319.2109375</v>
      </c>
      <c r="L42" s="31">
        <v>0</v>
      </c>
      <c r="M42" s="31">
        <v>0</v>
      </c>
      <c r="N42" s="31">
        <v>0</v>
      </c>
      <c r="O42" s="31">
        <v>0</v>
      </c>
      <c r="P42" s="85">
        <v>0</v>
      </c>
      <c r="Q42" s="32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13197.340858459473</v>
      </c>
      <c r="G43" s="17">
        <f t="shared" si="6"/>
        <v>6276.8298950195312</v>
      </c>
      <c r="H43" s="267">
        <f t="shared" si="2"/>
        <v>6920.5109634399414</v>
      </c>
      <c r="I43" s="32">
        <v>0</v>
      </c>
      <c r="J43" s="31">
        <v>0</v>
      </c>
      <c r="K43" s="31">
        <v>803.385498046875</v>
      </c>
      <c r="L43" s="31">
        <v>1652.8629150390625</v>
      </c>
      <c r="M43" s="31">
        <v>1342.0948486328125</v>
      </c>
      <c r="N43" s="31">
        <v>1213.9521484375</v>
      </c>
      <c r="O43" s="31">
        <v>847.2005615234375</v>
      </c>
      <c r="P43" s="85">
        <v>417.33392333984375</v>
      </c>
      <c r="Q43" s="32">
        <v>54.494850158691406</v>
      </c>
      <c r="R43" s="31">
        <v>361.0311279296875</v>
      </c>
      <c r="S43" s="31">
        <v>610.2967529296875</v>
      </c>
      <c r="T43" s="31">
        <v>2286.878662109375</v>
      </c>
      <c r="U43" s="31">
        <v>1012.6631469726562</v>
      </c>
      <c r="V43" s="31">
        <v>1341.68310546875</v>
      </c>
      <c r="W43" s="31">
        <v>834.93096923828125</v>
      </c>
      <c r="X43" s="85">
        <v>418.5323486328125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44637.201065063477</v>
      </c>
      <c r="G44" s="17">
        <f t="shared" si="4"/>
        <v>23735.388687133789</v>
      </c>
      <c r="H44" s="267">
        <f t="shared" si="2"/>
        <v>20901.812377929688</v>
      </c>
      <c r="I44" s="32">
        <v>42.920730590820313</v>
      </c>
      <c r="J44" s="31">
        <v>0</v>
      </c>
      <c r="K44" s="31">
        <v>2727.885498046875</v>
      </c>
      <c r="L44" s="31">
        <v>6861.90234375</v>
      </c>
      <c r="M44" s="31">
        <v>4688.09033203125</v>
      </c>
      <c r="N44" s="31">
        <v>5968.6767578125</v>
      </c>
      <c r="O44" s="31">
        <v>2645.658935546875</v>
      </c>
      <c r="P44" s="85">
        <v>800.25408935546875</v>
      </c>
      <c r="Q44" s="32">
        <v>0</v>
      </c>
      <c r="R44" s="31">
        <v>830.20367431640625</v>
      </c>
      <c r="S44" s="31">
        <v>1700.593994140625</v>
      </c>
      <c r="T44" s="31">
        <v>5150.6982421875</v>
      </c>
      <c r="U44" s="31">
        <v>4904.84228515625</v>
      </c>
      <c r="V44" s="31">
        <v>4872.87744140625</v>
      </c>
      <c r="W44" s="31">
        <v>2545.08837890625</v>
      </c>
      <c r="X44" s="85">
        <v>897.50836181640625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201825.20520019531</v>
      </c>
      <c r="G45" s="17">
        <f t="shared" si="4"/>
        <v>120084.87280273438</v>
      </c>
      <c r="H45" s="267">
        <f t="shared" si="2"/>
        <v>81740.332397460938</v>
      </c>
      <c r="I45" s="32">
        <v>4346.34033203125</v>
      </c>
      <c r="J45" s="31">
        <v>0</v>
      </c>
      <c r="K45" s="31">
        <v>10471.47265625</v>
      </c>
      <c r="L45" s="31">
        <v>27185.6171875</v>
      </c>
      <c r="M45" s="31">
        <v>31485.74609375</v>
      </c>
      <c r="N45" s="31">
        <v>32595.544921875</v>
      </c>
      <c r="O45" s="31">
        <v>11432.375</v>
      </c>
      <c r="P45" s="85">
        <v>2567.776611328125</v>
      </c>
      <c r="Q45" s="32">
        <v>0</v>
      </c>
      <c r="R45" s="31">
        <v>0</v>
      </c>
      <c r="S45" s="31">
        <v>14663.48046875</v>
      </c>
      <c r="T45" s="31">
        <v>20263.740234375</v>
      </c>
      <c r="U45" s="31">
        <v>18335.826171875</v>
      </c>
      <c r="V45" s="31">
        <v>19614.412109375</v>
      </c>
      <c r="W45" s="31">
        <v>7827.96240234375</v>
      </c>
      <c r="X45" s="85">
        <v>1034.9110107421875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4371.3135623931885</v>
      </c>
      <c r="G47" s="17">
        <f t="shared" si="4"/>
        <v>920.71797943115234</v>
      </c>
      <c r="H47" s="267">
        <f t="shared" si="2"/>
        <v>3450.5955829620361</v>
      </c>
      <c r="I47" s="32">
        <v>0</v>
      </c>
      <c r="J47" s="31">
        <v>0</v>
      </c>
      <c r="K47" s="31">
        <v>0</v>
      </c>
      <c r="L47" s="31">
        <v>542.93023681640625</v>
      </c>
      <c r="M47" s="31">
        <v>330.37631225585937</v>
      </c>
      <c r="N47" s="31">
        <v>0</v>
      </c>
      <c r="O47" s="31">
        <v>47.411430358886719</v>
      </c>
      <c r="P47" s="85">
        <v>0</v>
      </c>
      <c r="Q47" s="32">
        <v>0</v>
      </c>
      <c r="R47" s="31">
        <v>1558.18994140625</v>
      </c>
      <c r="S47" s="31">
        <v>1156.2802734375</v>
      </c>
      <c r="T47" s="31">
        <v>0</v>
      </c>
      <c r="U47" s="31">
        <v>307.81146240234375</v>
      </c>
      <c r="V47" s="31">
        <v>227.67254638671875</v>
      </c>
      <c r="W47" s="31">
        <v>175.451171875</v>
      </c>
      <c r="X47" s="85">
        <v>25.190187454223633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49386.265056610107</v>
      </c>
      <c r="G48" s="17">
        <f t="shared" si="4"/>
        <v>37679.960529327393</v>
      </c>
      <c r="H48" s="267">
        <f t="shared" si="2"/>
        <v>11706.304527282715</v>
      </c>
      <c r="I48" s="32">
        <v>1820.027587890625</v>
      </c>
      <c r="J48" s="31">
        <v>0</v>
      </c>
      <c r="K48" s="31">
        <v>9239.1025390625</v>
      </c>
      <c r="L48" s="31">
        <v>18066.103515625</v>
      </c>
      <c r="M48" s="31">
        <v>5005.4306640625</v>
      </c>
      <c r="N48" s="31">
        <v>2957.833984375</v>
      </c>
      <c r="O48" s="31">
        <v>548.2777099609375</v>
      </c>
      <c r="P48" s="85">
        <v>43.184528350830078</v>
      </c>
      <c r="Q48" s="32">
        <v>1093.1319580078125</v>
      </c>
      <c r="R48" s="31">
        <v>315.42620849609375</v>
      </c>
      <c r="S48" s="31">
        <v>2017.3328857421875</v>
      </c>
      <c r="T48" s="31">
        <v>5482.79248046875</v>
      </c>
      <c r="U48" s="31">
        <v>1576.8114013671875</v>
      </c>
      <c r="V48" s="31">
        <v>1019.3009643554687</v>
      </c>
      <c r="W48" s="31">
        <v>128.28739929199219</v>
      </c>
      <c r="X48" s="85">
        <v>73.221229553222656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9165.4411163330078</v>
      </c>
      <c r="G49" s="17">
        <f t="shared" si="4"/>
        <v>5915.0625419616699</v>
      </c>
      <c r="H49" s="267">
        <f t="shared" si="2"/>
        <v>3250.3785743713379</v>
      </c>
      <c r="I49" s="32">
        <v>681.8316650390625</v>
      </c>
      <c r="J49" s="31">
        <v>1477.7623291015625</v>
      </c>
      <c r="K49" s="31">
        <v>684.23431396484375</v>
      </c>
      <c r="L49" s="31">
        <v>1634.366455078125</v>
      </c>
      <c r="M49" s="31">
        <v>848.83953857421875</v>
      </c>
      <c r="N49" s="31">
        <v>289.52838134765625</v>
      </c>
      <c r="O49" s="31">
        <v>271.97418212890625</v>
      </c>
      <c r="P49" s="85">
        <v>26.525676727294922</v>
      </c>
      <c r="Q49" s="32">
        <v>379.71121215820313</v>
      </c>
      <c r="R49" s="31">
        <v>698.60528564453125</v>
      </c>
      <c r="S49" s="31">
        <v>921.3028564453125</v>
      </c>
      <c r="T49" s="31">
        <v>183.95710754394531</v>
      </c>
      <c r="U49" s="31">
        <v>726.82861328125</v>
      </c>
      <c r="V49" s="31">
        <v>185.5831298828125</v>
      </c>
      <c r="W49" s="31">
        <v>124.23529815673828</v>
      </c>
      <c r="X49" s="85">
        <v>30.155071258544922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23613.278011322021</v>
      </c>
      <c r="G51" s="17">
        <f t="shared" si="4"/>
        <v>12025.97785949707</v>
      </c>
      <c r="H51" s="267">
        <f t="shared" si="2"/>
        <v>11587.300151824951</v>
      </c>
      <c r="I51" s="32">
        <v>0</v>
      </c>
      <c r="J51" s="31">
        <v>0</v>
      </c>
      <c r="K51" s="31">
        <v>1473.4393310546875</v>
      </c>
      <c r="L51" s="31">
        <v>2696.161865234375</v>
      </c>
      <c r="M51" s="31">
        <v>2885.64501953125</v>
      </c>
      <c r="N51" s="31">
        <v>3682.025634765625</v>
      </c>
      <c r="O51" s="31">
        <v>1042.1627197265625</v>
      </c>
      <c r="P51" s="85">
        <v>246.54328918457031</v>
      </c>
      <c r="Q51" s="32">
        <v>36.574535369873047</v>
      </c>
      <c r="R51" s="31">
        <v>231.08026123046875</v>
      </c>
      <c r="S51" s="31">
        <v>1438.4183349609375</v>
      </c>
      <c r="T51" s="31">
        <v>6826.3271484375</v>
      </c>
      <c r="U51" s="31">
        <v>457.8321533203125</v>
      </c>
      <c r="V51" s="31">
        <v>1718.3543701171875</v>
      </c>
      <c r="W51" s="31">
        <v>560.88812255859375</v>
      </c>
      <c r="X51" s="85">
        <v>317.82522583007812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31726.779602050781</v>
      </c>
      <c r="G52" s="17">
        <f t="shared" si="4"/>
        <v>10838.850036621094</v>
      </c>
      <c r="H52" s="267">
        <f>SUM(Q52:X52)</f>
        <v>20887.929565429688</v>
      </c>
      <c r="I52" s="32">
        <v>0</v>
      </c>
      <c r="J52" s="31">
        <v>0</v>
      </c>
      <c r="K52" s="31">
        <v>0</v>
      </c>
      <c r="L52" s="31">
        <v>3583.4189453125</v>
      </c>
      <c r="M52" s="31">
        <v>3593.079833984375</v>
      </c>
      <c r="N52" s="31">
        <v>1389.83837890625</v>
      </c>
      <c r="O52" s="31">
        <v>1780.03271484375</v>
      </c>
      <c r="P52" s="85">
        <v>492.48016357421875</v>
      </c>
      <c r="Q52" s="32">
        <v>0</v>
      </c>
      <c r="R52" s="31">
        <v>0</v>
      </c>
      <c r="S52" s="31">
        <v>18845.5078125</v>
      </c>
      <c r="T52" s="31">
        <v>0</v>
      </c>
      <c r="U52" s="31">
        <v>0</v>
      </c>
      <c r="V52" s="31">
        <v>1447.058349609375</v>
      </c>
      <c r="W52" s="31">
        <v>595.3634033203125</v>
      </c>
      <c r="X52" s="85">
        <v>0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37903.66162109375</v>
      </c>
      <c r="G53" s="17">
        <f>SUM(I53:P53)</f>
        <v>12546.391845703125</v>
      </c>
      <c r="H53" s="267">
        <f>SUM(Q53:X53)</f>
        <v>25357.269775390625</v>
      </c>
      <c r="I53" s="32">
        <v>2291.926025390625</v>
      </c>
      <c r="J53" s="31">
        <v>10254.4658203125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1323.998291015625</v>
      </c>
      <c r="R53" s="31">
        <v>0</v>
      </c>
      <c r="S53" s="31">
        <v>24033.271484375</v>
      </c>
      <c r="T53" s="31">
        <v>0</v>
      </c>
      <c r="U53" s="31">
        <v>0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146485.32421255112</v>
      </c>
      <c r="G54" s="54">
        <f>SUM(G55:G61)</f>
        <v>92503.896685123444</v>
      </c>
      <c r="H54" s="265">
        <f>SUM(H55:H61)</f>
        <v>53981.427527427673</v>
      </c>
      <c r="I54" s="55">
        <f>SUM(I55:I61)</f>
        <v>1328.7570214271545</v>
      </c>
      <c r="J54" s="56">
        <f t="shared" ref="J54:X54" si="7">SUM(J55:J61)</f>
        <v>6776.8363914489746</v>
      </c>
      <c r="K54" s="56">
        <f t="shared" si="7"/>
        <v>18408.571823120117</v>
      </c>
      <c r="L54" s="56">
        <f t="shared" si="7"/>
        <v>36655.870803833008</v>
      </c>
      <c r="M54" s="56">
        <f>SUM(M55:M61)</f>
        <v>13967.442672729492</v>
      </c>
      <c r="N54" s="56">
        <f t="shared" si="7"/>
        <v>10458.824371337891</v>
      </c>
      <c r="O54" s="56">
        <f t="shared" si="7"/>
        <v>3227.828311920166</v>
      </c>
      <c r="P54" s="275">
        <f>SUM(P55:P61)</f>
        <v>1679.7652893066406</v>
      </c>
      <c r="Q54" s="55">
        <f t="shared" si="7"/>
        <v>1280.1923227310181</v>
      </c>
      <c r="R54" s="56">
        <f t="shared" si="7"/>
        <v>6882.1770935058594</v>
      </c>
      <c r="S54" s="56">
        <f t="shared" si="7"/>
        <v>9830.6269073486328</v>
      </c>
      <c r="T54" s="56">
        <f t="shared" si="7"/>
        <v>13605.439552307129</v>
      </c>
      <c r="U54" s="56">
        <f t="shared" si="7"/>
        <v>7423.5293579101562</v>
      </c>
      <c r="V54" s="56">
        <f t="shared" si="7"/>
        <v>7990.5133666992187</v>
      </c>
      <c r="W54" s="56">
        <f t="shared" si="7"/>
        <v>4893.1563320159912</v>
      </c>
      <c r="X54" s="275">
        <f t="shared" si="7"/>
        <v>2075.792594909668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43327.201205253601</v>
      </c>
      <c r="G55" s="17">
        <f t="shared" si="4"/>
        <v>33262.054718017578</v>
      </c>
      <c r="H55" s="267">
        <f t="shared" si="2"/>
        <v>10065.146487236023</v>
      </c>
      <c r="I55" s="277">
        <v>40.013763427734375</v>
      </c>
      <c r="J55" s="33">
        <v>631.73553466796875</v>
      </c>
      <c r="K55" s="33">
        <v>6022.26953125</v>
      </c>
      <c r="L55" s="33">
        <v>14485.650390625</v>
      </c>
      <c r="M55" s="33">
        <v>5453.36669921875</v>
      </c>
      <c r="N55" s="33">
        <v>5200.52099609375</v>
      </c>
      <c r="O55" s="33">
        <v>1062.6588134765625</v>
      </c>
      <c r="P55" s="85">
        <v>365.8389892578125</v>
      </c>
      <c r="Q55" s="277">
        <v>15.967257499694824</v>
      </c>
      <c r="R55" s="33">
        <v>336.96224975585937</v>
      </c>
      <c r="S55" s="33">
        <v>2076.75048828125</v>
      </c>
      <c r="T55" s="33">
        <v>2215.627197265625</v>
      </c>
      <c r="U55" s="33">
        <v>2840.863525390625</v>
      </c>
      <c r="V55" s="33">
        <v>930.80035400390625</v>
      </c>
      <c r="W55" s="33">
        <v>1296.3677978515625</v>
      </c>
      <c r="X55" s="280">
        <v>351.8076171875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39570.528442382813</v>
      </c>
      <c r="G56" s="17">
        <f t="shared" si="4"/>
        <v>18320.324645996094</v>
      </c>
      <c r="H56" s="267">
        <f t="shared" si="2"/>
        <v>21250.203796386719</v>
      </c>
      <c r="I56" s="277">
        <v>577.44091796875</v>
      </c>
      <c r="J56" s="33">
        <v>1536.30322265625</v>
      </c>
      <c r="K56" s="33">
        <v>901.740234375</v>
      </c>
      <c r="L56" s="33">
        <v>8030.876953125</v>
      </c>
      <c r="M56" s="33">
        <v>4310.57470703125</v>
      </c>
      <c r="N56" s="33">
        <v>1137.127197265625</v>
      </c>
      <c r="O56" s="33">
        <v>1232.939697265625</v>
      </c>
      <c r="P56" s="85">
        <v>593.32171630859375</v>
      </c>
      <c r="Q56" s="277">
        <v>322.37884521484375</v>
      </c>
      <c r="R56" s="33">
        <v>4461.8125</v>
      </c>
      <c r="S56" s="33">
        <v>3070.440673828125</v>
      </c>
      <c r="T56" s="33">
        <v>3232.90087890625</v>
      </c>
      <c r="U56" s="33">
        <v>1400.7313232421875</v>
      </c>
      <c r="V56" s="33">
        <v>4213.376953125</v>
      </c>
      <c r="W56" s="33">
        <v>2904.943115234375</v>
      </c>
      <c r="X56" s="280">
        <v>1643.6195068359375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590.04614686965942</v>
      </c>
      <c r="G57" s="17">
        <f t="shared" si="4"/>
        <v>395.40240335464478</v>
      </c>
      <c r="H57" s="267">
        <f t="shared" si="2"/>
        <v>194.64374351501465</v>
      </c>
      <c r="I57" s="277">
        <v>4.857393741607666</v>
      </c>
      <c r="J57" s="33">
        <v>40.737575531005859</v>
      </c>
      <c r="K57" s="33">
        <v>73.942184448242188</v>
      </c>
      <c r="L57" s="33">
        <v>167.26136779785156</v>
      </c>
      <c r="M57" s="33">
        <v>80.258499145507813</v>
      </c>
      <c r="N57" s="33">
        <v>0</v>
      </c>
      <c r="O57" s="33">
        <v>28.345382690429688</v>
      </c>
      <c r="P57" s="85">
        <v>0</v>
      </c>
      <c r="Q57" s="277">
        <v>5.5776042938232422</v>
      </c>
      <c r="R57" s="33">
        <v>0</v>
      </c>
      <c r="S57" s="33">
        <v>36.4356689453125</v>
      </c>
      <c r="T57" s="33">
        <v>95.897071838378906</v>
      </c>
      <c r="U57" s="33">
        <v>0</v>
      </c>
      <c r="V57" s="33">
        <v>56.7333984375</v>
      </c>
      <c r="W57" s="33">
        <v>0</v>
      </c>
      <c r="X57" s="280">
        <v>0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11236.068771362305</v>
      </c>
      <c r="G58" s="17">
        <f t="shared" si="4"/>
        <v>7448.1358489990234</v>
      </c>
      <c r="H58" s="267">
        <f t="shared" si="2"/>
        <v>3787.9329223632812</v>
      </c>
      <c r="I58" s="277">
        <v>0</v>
      </c>
      <c r="J58" s="33">
        <v>0</v>
      </c>
      <c r="K58" s="33">
        <v>0</v>
      </c>
      <c r="L58" s="33">
        <v>3904.58154296875</v>
      </c>
      <c r="M58" s="33">
        <v>1243.683349609375</v>
      </c>
      <c r="N58" s="33">
        <v>1670.892822265625</v>
      </c>
      <c r="O58" s="33">
        <v>376.83773803710937</v>
      </c>
      <c r="P58" s="85">
        <v>252.14039611816406</v>
      </c>
      <c r="Q58" s="277">
        <v>266.62506103515625</v>
      </c>
      <c r="R58" s="33">
        <v>760.97509765625</v>
      </c>
      <c r="S58" s="33">
        <v>1220.321533203125</v>
      </c>
      <c r="T58" s="33">
        <v>0</v>
      </c>
      <c r="U58" s="33">
        <v>0</v>
      </c>
      <c r="V58" s="33">
        <v>1540.01123046875</v>
      </c>
      <c r="W58" s="33">
        <v>0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1544.3621158599854</v>
      </c>
      <c r="G59" s="17">
        <f t="shared" si="4"/>
        <v>953.34425735473633</v>
      </c>
      <c r="H59" s="267">
        <f t="shared" si="2"/>
        <v>591.01785850524902</v>
      </c>
      <c r="I59" s="277">
        <v>0</v>
      </c>
      <c r="J59" s="33">
        <v>0</v>
      </c>
      <c r="K59" s="33">
        <v>283.2083740234375</v>
      </c>
      <c r="L59" s="33">
        <v>482.29095458984375</v>
      </c>
      <c r="M59" s="33">
        <v>128.52027893066406</v>
      </c>
      <c r="N59" s="33">
        <v>0</v>
      </c>
      <c r="O59" s="33">
        <v>35.674427032470703</v>
      </c>
      <c r="P59" s="85">
        <v>23.650222778320312</v>
      </c>
      <c r="Q59" s="277">
        <v>0</v>
      </c>
      <c r="R59" s="33">
        <v>0</v>
      </c>
      <c r="S59" s="33">
        <v>149.55696105957031</v>
      </c>
      <c r="T59" s="33">
        <v>413.576171875</v>
      </c>
      <c r="U59" s="33">
        <v>0</v>
      </c>
      <c r="V59" s="33">
        <v>0</v>
      </c>
      <c r="W59" s="33">
        <v>27.884725570678711</v>
      </c>
      <c r="X59" s="280">
        <v>0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13510.823654174805</v>
      </c>
      <c r="G60" s="17">
        <f t="shared" si="4"/>
        <v>5690.3442230224609</v>
      </c>
      <c r="H60" s="267">
        <f t="shared" si="2"/>
        <v>7820.4794311523437</v>
      </c>
      <c r="I60" s="277">
        <v>0</v>
      </c>
      <c r="J60" s="33">
        <v>2379.812255859375</v>
      </c>
      <c r="K60" s="33">
        <v>1350.1898193359375</v>
      </c>
      <c r="L60" s="33">
        <v>1424.9078369140625</v>
      </c>
      <c r="M60" s="33">
        <v>215.37287902832031</v>
      </c>
      <c r="N60" s="33">
        <v>320.06143188476562</v>
      </c>
      <c r="O60" s="33">
        <v>0</v>
      </c>
      <c r="P60" s="85">
        <v>0</v>
      </c>
      <c r="Q60" s="277">
        <v>0</v>
      </c>
      <c r="R60" s="33">
        <v>1322.42724609375</v>
      </c>
      <c r="S60" s="33">
        <v>1392.935546875</v>
      </c>
      <c r="T60" s="33">
        <v>4547.54541015625</v>
      </c>
      <c r="U60" s="33">
        <v>557.57122802734375</v>
      </c>
      <c r="V60" s="33">
        <v>0</v>
      </c>
      <c r="W60" s="33">
        <v>0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36706.293876647949</v>
      </c>
      <c r="G61" s="17">
        <f t="shared" si="4"/>
        <v>26434.290588378906</v>
      </c>
      <c r="H61" s="267">
        <f t="shared" si="2"/>
        <v>10272.003288269043</v>
      </c>
      <c r="I61" s="277">
        <v>706.4449462890625</v>
      </c>
      <c r="J61" s="33">
        <v>2188.247802734375</v>
      </c>
      <c r="K61" s="33">
        <v>9777.2216796875</v>
      </c>
      <c r="L61" s="33">
        <v>8160.3017578125</v>
      </c>
      <c r="M61" s="33">
        <v>2535.666259765625</v>
      </c>
      <c r="N61" s="33">
        <v>2130.221923828125</v>
      </c>
      <c r="O61" s="33">
        <v>491.37225341796875</v>
      </c>
      <c r="P61" s="85">
        <v>444.81396484375</v>
      </c>
      <c r="Q61" s="277">
        <v>669.6435546875</v>
      </c>
      <c r="R61" s="33">
        <v>0</v>
      </c>
      <c r="S61" s="33">
        <v>1884.18603515625</v>
      </c>
      <c r="T61" s="33">
        <v>3099.892822265625</v>
      </c>
      <c r="U61" s="33">
        <v>2624.36328125</v>
      </c>
      <c r="V61" s="33">
        <v>1249.5914306640625</v>
      </c>
      <c r="W61" s="33">
        <v>663.960693359375</v>
      </c>
      <c r="X61" s="280">
        <v>80.365470886230469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169106.69592285156</v>
      </c>
      <c r="G62" s="97">
        <f t="shared" si="4"/>
        <v>64319.476928710938</v>
      </c>
      <c r="H62" s="269">
        <f>SUM(Q62:X62)</f>
        <v>104787.21899414062</v>
      </c>
      <c r="I62" s="98">
        <v>1222.5970458984375</v>
      </c>
      <c r="J62" s="94">
        <v>7745.9267578125</v>
      </c>
      <c r="K62" s="94">
        <v>6004.75537109375</v>
      </c>
      <c r="L62" s="94">
        <v>8274.654296875</v>
      </c>
      <c r="M62" s="94">
        <v>2171.62646484375</v>
      </c>
      <c r="N62" s="94">
        <v>9486.376953125</v>
      </c>
      <c r="O62" s="94">
        <v>17771.25</v>
      </c>
      <c r="P62" s="95">
        <v>11642.2900390625</v>
      </c>
      <c r="Q62" s="98">
        <v>1476.53125</v>
      </c>
      <c r="R62" s="94">
        <v>12911.6982421875</v>
      </c>
      <c r="S62" s="94">
        <v>30891.658203125</v>
      </c>
      <c r="T62" s="94">
        <v>3998.402587890625</v>
      </c>
      <c r="U62" s="94">
        <v>4499.34375</v>
      </c>
      <c r="V62" s="94">
        <v>10900.6787109375</v>
      </c>
      <c r="W62" s="94">
        <v>23843.974609375</v>
      </c>
      <c r="X62" s="95">
        <v>16264.931640625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="80" zoomScaleNormal="80" workbookViewId="0">
      <pane xSplit="5" ySplit="8" topLeftCell="F9" activePane="bottomRight" state="frozen"/>
      <selection activeCell="H20" sqref="H20"/>
      <selection pane="topRight" activeCell="H20" sqref="H20"/>
      <selection pane="bottomLeft" activeCell="H20" sqref="H20"/>
      <selection pane="bottomRight" activeCell="H20" sqref="H20"/>
    </sheetView>
  </sheetViews>
  <sheetFormatPr defaultColWidth="9.109375" defaultRowHeight="13.2"/>
  <cols>
    <col min="1" max="1" width="7.6640625" style="71" customWidth="1"/>
    <col min="2" max="3" width="3" style="40" customWidth="1"/>
    <col min="4" max="4" width="3.88671875" style="40" customWidth="1"/>
    <col min="5" max="5" width="35.6640625" style="6" customWidth="1"/>
    <col min="6" max="24" width="11.44140625" style="6" customWidth="1"/>
    <col min="25" max="16384" width="9.109375" style="6"/>
  </cols>
  <sheetData>
    <row r="1" spans="1:24" ht="15.6">
      <c r="A1" s="65" t="s">
        <v>224</v>
      </c>
    </row>
    <row r="2" spans="1:24" ht="15.6">
      <c r="A2" s="110" t="s">
        <v>158</v>
      </c>
    </row>
    <row r="3" spans="1:24" s="20" customFormat="1" ht="13.8" thickBot="1">
      <c r="A3" s="66"/>
      <c r="B3" s="41"/>
      <c r="C3" s="41"/>
      <c r="D3" s="41"/>
    </row>
    <row r="4" spans="1:24" s="8" customFormat="1" ht="15" customHeight="1">
      <c r="A4" s="67"/>
      <c r="B4" s="42"/>
      <c r="C4" s="42"/>
      <c r="D4" s="42"/>
      <c r="E4" s="30" t="s">
        <v>33</v>
      </c>
      <c r="F4" s="7" t="s">
        <v>30</v>
      </c>
      <c r="G4" s="34" t="s">
        <v>31</v>
      </c>
      <c r="H4" s="262" t="s">
        <v>32</v>
      </c>
      <c r="I4" s="302" t="s">
        <v>31</v>
      </c>
      <c r="J4" s="303"/>
      <c r="K4" s="303"/>
      <c r="L4" s="303"/>
      <c r="M4" s="303"/>
      <c r="N4" s="303"/>
      <c r="O4" s="303"/>
      <c r="P4" s="304"/>
      <c r="Q4" s="302" t="s">
        <v>32</v>
      </c>
      <c r="R4" s="303"/>
      <c r="S4" s="303"/>
      <c r="T4" s="303"/>
      <c r="U4" s="303"/>
      <c r="V4" s="303"/>
      <c r="W4" s="303"/>
      <c r="X4" s="304"/>
    </row>
    <row r="5" spans="1:24" s="8" customFormat="1" ht="13.8" thickBot="1">
      <c r="A5" s="68"/>
      <c r="B5" s="43"/>
      <c r="C5" s="43"/>
      <c r="D5" s="43"/>
      <c r="E5" s="21" t="s">
        <v>34</v>
      </c>
      <c r="F5" s="300" t="s">
        <v>52</v>
      </c>
      <c r="G5" s="301" t="s">
        <v>1</v>
      </c>
      <c r="H5" s="301" t="s">
        <v>1</v>
      </c>
      <c r="I5" s="9" t="s">
        <v>126</v>
      </c>
      <c r="J5" s="10" t="s">
        <v>35</v>
      </c>
      <c r="K5" s="10" t="s">
        <v>36</v>
      </c>
      <c r="L5" s="10" t="s">
        <v>37</v>
      </c>
      <c r="M5" s="10" t="s">
        <v>40</v>
      </c>
      <c r="N5" s="10" t="s">
        <v>39</v>
      </c>
      <c r="O5" s="10" t="s">
        <v>127</v>
      </c>
      <c r="P5" s="270" t="s">
        <v>128</v>
      </c>
      <c r="Q5" s="9" t="s">
        <v>126</v>
      </c>
      <c r="R5" s="10" t="s">
        <v>35</v>
      </c>
      <c r="S5" s="10" t="s">
        <v>36</v>
      </c>
      <c r="T5" s="10" t="s">
        <v>37</v>
      </c>
      <c r="U5" s="10" t="s">
        <v>40</v>
      </c>
      <c r="V5" s="10" t="s">
        <v>39</v>
      </c>
      <c r="W5" s="10" t="s">
        <v>127</v>
      </c>
      <c r="X5" s="270" t="s">
        <v>128</v>
      </c>
    </row>
    <row r="6" spans="1:24" s="11" customFormat="1" ht="14.4" thickTop="1" thickBot="1">
      <c r="A6" s="72" t="s">
        <v>0</v>
      </c>
      <c r="B6" s="57"/>
      <c r="C6" s="57"/>
      <c r="D6" s="57"/>
      <c r="E6" s="58"/>
      <c r="F6" s="59">
        <f>SUM(G6:H6)</f>
        <v>19070.718000000001</v>
      </c>
      <c r="G6" s="60">
        <f>SUM(I6:P6)</f>
        <v>10141.483</v>
      </c>
      <c r="H6" s="263">
        <f>SUM(Q6:X6)</f>
        <v>8929.2350000000006</v>
      </c>
      <c r="I6" s="61">
        <v>773.24800000000005</v>
      </c>
      <c r="J6" s="62">
        <v>1694.5830000000001</v>
      </c>
      <c r="K6" s="62">
        <v>2914.0230000000001</v>
      </c>
      <c r="L6" s="62">
        <v>3066.8670000000002</v>
      </c>
      <c r="M6" s="62">
        <v>930.19399999999996</v>
      </c>
      <c r="N6" s="62">
        <v>521.952</v>
      </c>
      <c r="O6" s="62">
        <v>178.25399999999999</v>
      </c>
      <c r="P6" s="271">
        <v>62.362000000000002</v>
      </c>
      <c r="Q6" s="61">
        <v>673.56</v>
      </c>
      <c r="R6" s="62">
        <v>1381.076</v>
      </c>
      <c r="S6" s="62">
        <v>2557.09</v>
      </c>
      <c r="T6" s="62">
        <v>2708.0309999999999</v>
      </c>
      <c r="U6" s="62">
        <v>834.65</v>
      </c>
      <c r="V6" s="62">
        <v>498.25599999999997</v>
      </c>
      <c r="W6" s="62">
        <v>201.958</v>
      </c>
      <c r="X6" s="271">
        <v>74.614000000000004</v>
      </c>
    </row>
    <row r="7" spans="1:24" s="11" customFormat="1" ht="14.4" thickTop="1" thickBot="1">
      <c r="A7" s="69"/>
      <c r="B7" s="44"/>
      <c r="C7" s="44"/>
      <c r="D7" s="44"/>
      <c r="E7" s="26"/>
      <c r="F7" s="35"/>
      <c r="G7" s="35"/>
      <c r="H7" s="35"/>
      <c r="I7" s="36"/>
      <c r="J7" s="35"/>
      <c r="K7" s="35"/>
      <c r="L7" s="35"/>
      <c r="M7" s="35"/>
      <c r="N7" s="35"/>
      <c r="O7" s="35"/>
      <c r="P7" s="272"/>
      <c r="Q7" s="36"/>
      <c r="R7" s="35"/>
      <c r="S7" s="35"/>
      <c r="T7" s="35"/>
      <c r="U7" s="35"/>
      <c r="V7" s="35"/>
      <c r="W7" s="35"/>
      <c r="X7" s="272"/>
    </row>
    <row r="8" spans="1:24" s="14" customFormat="1" ht="26.25" customHeight="1" thickTop="1" thickBot="1">
      <c r="A8" s="70" t="s">
        <v>41</v>
      </c>
      <c r="B8" s="45" t="s">
        <v>42</v>
      </c>
      <c r="C8" s="45"/>
      <c r="D8" s="45"/>
      <c r="E8" s="27"/>
      <c r="F8" s="35"/>
      <c r="G8" s="35"/>
      <c r="H8" s="35"/>
      <c r="I8" s="12"/>
      <c r="J8" s="13"/>
      <c r="K8" s="13"/>
      <c r="L8" s="13"/>
      <c r="M8" s="13"/>
      <c r="N8" s="13"/>
      <c r="O8" s="13"/>
      <c r="P8" s="273"/>
      <c r="Q8" s="12"/>
      <c r="R8" s="13"/>
      <c r="S8" s="13"/>
      <c r="T8" s="13"/>
      <c r="U8" s="13"/>
      <c r="V8" s="13"/>
      <c r="W8" s="13"/>
      <c r="X8" s="273"/>
    </row>
    <row r="9" spans="1:24" s="15" customFormat="1" ht="14.4" thickTop="1">
      <c r="A9" s="252"/>
      <c r="B9" s="47" t="s">
        <v>2</v>
      </c>
      <c r="C9" s="47"/>
      <c r="D9" s="47"/>
      <c r="E9" s="48"/>
      <c r="F9" s="49">
        <f>SUM(G9:H9)</f>
        <v>1453904.7360897064</v>
      </c>
      <c r="G9" s="50">
        <f>SUM(I9:P9)</f>
        <v>950892.7208340168</v>
      </c>
      <c r="H9" s="264">
        <f>SUM(Q9:X9)</f>
        <v>503012.01525568962</v>
      </c>
      <c r="I9" s="51">
        <f t="shared" ref="I9:X9" si="0">I10+I24+I54+I62</f>
        <v>97093.091804027557</v>
      </c>
      <c r="J9" s="52">
        <f t="shared" si="0"/>
        <v>40173.0478515625</v>
      </c>
      <c r="K9" s="52">
        <f t="shared" si="0"/>
        <v>487061.18483376503</v>
      </c>
      <c r="L9" s="52">
        <f t="shared" si="0"/>
        <v>187875.69501781464</v>
      </c>
      <c r="M9" s="52">
        <f t="shared" si="0"/>
        <v>57800.524770736694</v>
      </c>
      <c r="N9" s="52">
        <f t="shared" si="0"/>
        <v>43669.22481918335</v>
      </c>
      <c r="O9" s="52">
        <f t="shared" si="0"/>
        <v>28833.241949081421</v>
      </c>
      <c r="P9" s="274">
        <f t="shared" si="0"/>
        <v>8386.7097878456116</v>
      </c>
      <c r="Q9" s="51">
        <f t="shared" si="0"/>
        <v>35600.333135128021</v>
      </c>
      <c r="R9" s="52">
        <f t="shared" si="0"/>
        <v>18704.162174701691</v>
      </c>
      <c r="S9" s="52">
        <f t="shared" si="0"/>
        <v>77397.142322540283</v>
      </c>
      <c r="T9" s="52">
        <f t="shared" si="0"/>
        <v>213163.47264003754</v>
      </c>
      <c r="U9" s="52">
        <f t="shared" si="0"/>
        <v>44455.936072826385</v>
      </c>
      <c r="V9" s="52">
        <f t="shared" si="0"/>
        <v>61780.165727376938</v>
      </c>
      <c r="W9" s="52">
        <f t="shared" si="0"/>
        <v>24039.365847587585</v>
      </c>
      <c r="X9" s="274">
        <f t="shared" si="0"/>
        <v>27871.43733549118</v>
      </c>
    </row>
    <row r="10" spans="1:24" s="16" customFormat="1" ht="15" customHeight="1">
      <c r="A10" s="253"/>
      <c r="B10" s="63" t="s">
        <v>223</v>
      </c>
      <c r="C10" s="63"/>
      <c r="D10" s="63"/>
      <c r="E10" s="64"/>
      <c r="F10" s="53">
        <f>SUM(G10:H10)</f>
        <v>250766.08906245232</v>
      </c>
      <c r="G10" s="54">
        <f>SUM(I10:P10)</f>
        <v>178282.16079378128</v>
      </c>
      <c r="H10" s="265">
        <f>SUM(Q10:X10)</f>
        <v>72483.928268671036</v>
      </c>
      <c r="I10" s="55">
        <f>SUM(I11:I23)</f>
        <v>91721.128688812256</v>
      </c>
      <c r="J10" s="56">
        <f>SUM(J11:J23)</f>
        <v>19039.53874206543</v>
      </c>
      <c r="K10" s="56">
        <f>SUM(K11:K23)</f>
        <v>19312.241363525391</v>
      </c>
      <c r="L10" s="56">
        <f t="shared" ref="L10:X10" si="1">SUM(L11:L23)</f>
        <v>38486.423858642578</v>
      </c>
      <c r="M10" s="56">
        <f t="shared" si="1"/>
        <v>4300.4447479248047</v>
      </c>
      <c r="N10" s="56">
        <f t="shared" si="1"/>
        <v>3656.5691833496094</v>
      </c>
      <c r="O10" s="56">
        <f t="shared" si="1"/>
        <v>1463.6409130096436</v>
      </c>
      <c r="P10" s="275">
        <f t="shared" si="1"/>
        <v>302.1732964515686</v>
      </c>
      <c r="Q10" s="55">
        <f t="shared" si="1"/>
        <v>22107.852140426636</v>
      </c>
      <c r="R10" s="56">
        <f t="shared" si="1"/>
        <v>7332.5305156707764</v>
      </c>
      <c r="S10" s="56">
        <f t="shared" si="1"/>
        <v>22870.754968643188</v>
      </c>
      <c r="T10" s="56">
        <f t="shared" si="1"/>
        <v>11979.86589050293</v>
      </c>
      <c r="U10" s="56">
        <f t="shared" si="1"/>
        <v>3599.068603515625</v>
      </c>
      <c r="V10" s="56">
        <f t="shared" si="1"/>
        <v>3180.1655385494232</v>
      </c>
      <c r="W10" s="56">
        <f t="shared" si="1"/>
        <v>960.45857906341553</v>
      </c>
      <c r="X10" s="275">
        <f t="shared" si="1"/>
        <v>453.23203229904175</v>
      </c>
    </row>
    <row r="11" spans="1:24" s="11" customFormat="1">
      <c r="A11" s="254" t="s">
        <v>81</v>
      </c>
      <c r="B11" s="14"/>
      <c r="C11" s="38" t="s">
        <v>3</v>
      </c>
      <c r="D11" s="86" t="s">
        <v>4</v>
      </c>
      <c r="E11" s="29"/>
      <c r="F11" s="245">
        <f>SUM(G11:H11)</f>
        <v>11325.663069725037</v>
      </c>
      <c r="G11" s="19">
        <f>SUM(I11:P11)</f>
        <v>7826.6190166473389</v>
      </c>
      <c r="H11" s="266">
        <f t="shared" ref="H11:H61" si="2">SUM(Q11:X11)</f>
        <v>3499.0440530776978</v>
      </c>
      <c r="I11" s="18">
        <v>0</v>
      </c>
      <c r="J11" s="31">
        <v>207.05509948730469</v>
      </c>
      <c r="K11" s="31">
        <v>1843.52392578125</v>
      </c>
      <c r="L11" s="31">
        <v>3168.683349609375</v>
      </c>
      <c r="M11" s="31">
        <v>994.2310791015625</v>
      </c>
      <c r="N11" s="31">
        <v>1268.4866943359375</v>
      </c>
      <c r="O11" s="31">
        <v>324.45596313476562</v>
      </c>
      <c r="P11" s="85">
        <v>20.182905197143555</v>
      </c>
      <c r="Q11" s="32">
        <v>0</v>
      </c>
      <c r="R11" s="31">
        <v>336.42739868164062</v>
      </c>
      <c r="S11" s="31">
        <v>1247.67822265625</v>
      </c>
      <c r="T11" s="31">
        <v>1090.2322998046875</v>
      </c>
      <c r="U11" s="31">
        <v>434.07217407226562</v>
      </c>
      <c r="V11" s="31">
        <v>309.56903076171875</v>
      </c>
      <c r="W11" s="31">
        <v>67.818374633789063</v>
      </c>
      <c r="X11" s="85">
        <v>13.246552467346191</v>
      </c>
    </row>
    <row r="12" spans="1:24" s="11" customFormat="1">
      <c r="A12" s="254" t="s">
        <v>82</v>
      </c>
      <c r="B12" s="14"/>
      <c r="C12" s="38" t="s">
        <v>5</v>
      </c>
      <c r="D12" s="86" t="s">
        <v>203</v>
      </c>
      <c r="E12" s="29"/>
      <c r="F12" s="245">
        <f t="shared" ref="F12:F62" si="3">SUM(G12:H12)</f>
        <v>405.75595092773437</v>
      </c>
      <c r="G12" s="19">
        <f t="shared" ref="G12:G62" si="4">SUM(I12:P12)</f>
        <v>405.75595092773437</v>
      </c>
      <c r="H12" s="266">
        <f t="shared" si="2"/>
        <v>0</v>
      </c>
      <c r="I12" s="18">
        <v>0</v>
      </c>
      <c r="J12" s="31">
        <v>0</v>
      </c>
      <c r="K12" s="31">
        <v>0</v>
      </c>
      <c r="L12" s="31">
        <v>405.75595092773437</v>
      </c>
      <c r="M12" s="31">
        <v>0</v>
      </c>
      <c r="N12" s="31">
        <v>0</v>
      </c>
      <c r="O12" s="31">
        <v>0</v>
      </c>
      <c r="P12" s="85">
        <v>0</v>
      </c>
      <c r="Q12" s="32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85">
        <v>0</v>
      </c>
    </row>
    <row r="13" spans="1:24" s="11" customFormat="1">
      <c r="A13" s="254" t="s">
        <v>83</v>
      </c>
      <c r="B13" s="14"/>
      <c r="C13" s="37" t="s">
        <v>6</v>
      </c>
      <c r="D13" s="244" t="s">
        <v>206</v>
      </c>
      <c r="E13" s="29"/>
      <c r="F13" s="245">
        <f t="shared" si="3"/>
        <v>25255.714195251465</v>
      </c>
      <c r="G13" s="19">
        <f t="shared" si="4"/>
        <v>16484.125984191895</v>
      </c>
      <c r="H13" s="266">
        <f t="shared" si="2"/>
        <v>8771.5882110595703</v>
      </c>
      <c r="I13" s="18">
        <v>988.16986083984375</v>
      </c>
      <c r="J13" s="31">
        <v>2613.025146484375</v>
      </c>
      <c r="K13" s="31">
        <v>7515.31005859375</v>
      </c>
      <c r="L13" s="31">
        <v>2846.79248046875</v>
      </c>
      <c r="M13" s="31">
        <v>1696.028076171875</v>
      </c>
      <c r="N13" s="31">
        <v>527.04541015625</v>
      </c>
      <c r="O13" s="31">
        <v>202.97250366210937</v>
      </c>
      <c r="P13" s="85">
        <v>94.782447814941406</v>
      </c>
      <c r="Q13" s="32">
        <v>873.6851806640625</v>
      </c>
      <c r="R13" s="31">
        <v>675.952392578125</v>
      </c>
      <c r="S13" s="31">
        <v>4989.31787109375</v>
      </c>
      <c r="T13" s="31">
        <v>1604.8951416015625</v>
      </c>
      <c r="U13" s="31">
        <v>0</v>
      </c>
      <c r="V13" s="31">
        <v>319.27447509765625</v>
      </c>
      <c r="W13" s="31">
        <v>172.86308288574219</v>
      </c>
      <c r="X13" s="85">
        <v>135.60006713867187</v>
      </c>
    </row>
    <row r="14" spans="1:24" s="11" customFormat="1">
      <c r="A14" s="254" t="s">
        <v>84</v>
      </c>
      <c r="B14" s="14"/>
      <c r="C14" s="37" t="s">
        <v>7</v>
      </c>
      <c r="D14" s="244" t="s">
        <v>204</v>
      </c>
      <c r="E14" s="29"/>
      <c r="F14" s="245">
        <f t="shared" si="3"/>
        <v>79.100557088851929</v>
      </c>
      <c r="G14" s="19">
        <f t="shared" si="4"/>
        <v>16.480579376220703</v>
      </c>
      <c r="H14" s="266">
        <f t="shared" si="2"/>
        <v>62.619977712631226</v>
      </c>
      <c r="I14" s="18">
        <v>16.480579376220703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85">
        <v>0</v>
      </c>
      <c r="Q14" s="32">
        <v>22.043966293334961</v>
      </c>
      <c r="R14" s="31">
        <v>23.492464065551758</v>
      </c>
      <c r="S14" s="31">
        <v>15.422510147094727</v>
      </c>
      <c r="T14" s="31">
        <v>0</v>
      </c>
      <c r="U14" s="31">
        <v>0</v>
      </c>
      <c r="V14" s="31">
        <v>1.6610372066497803</v>
      </c>
      <c r="W14" s="31">
        <v>0</v>
      </c>
      <c r="X14" s="85">
        <v>0</v>
      </c>
    </row>
    <row r="15" spans="1:24" s="11" customFormat="1">
      <c r="A15" s="254" t="s">
        <v>85</v>
      </c>
      <c r="B15" s="14"/>
      <c r="C15" s="37" t="s">
        <v>8</v>
      </c>
      <c r="D15" s="244" t="s">
        <v>53</v>
      </c>
      <c r="E15" s="29"/>
      <c r="F15" s="245">
        <f t="shared" si="3"/>
        <v>3798.1660842895508</v>
      </c>
      <c r="G15" s="17">
        <f t="shared" si="4"/>
        <v>100.33110046386719</v>
      </c>
      <c r="H15" s="267">
        <f t="shared" si="2"/>
        <v>3697.8349838256836</v>
      </c>
      <c r="I15" s="18">
        <v>39.182666778564453</v>
      </c>
      <c r="J15" s="31">
        <v>0</v>
      </c>
      <c r="K15" s="31">
        <v>0</v>
      </c>
      <c r="L15" s="31">
        <v>0</v>
      </c>
      <c r="M15" s="31">
        <v>61.148433685302734</v>
      </c>
      <c r="N15" s="31">
        <v>0</v>
      </c>
      <c r="O15" s="31">
        <v>0</v>
      </c>
      <c r="P15" s="85">
        <v>0</v>
      </c>
      <c r="Q15" s="32">
        <v>34.412559509277344</v>
      </c>
      <c r="R15" s="31">
        <v>283.367431640625</v>
      </c>
      <c r="S15" s="31">
        <v>376.33038330078125</v>
      </c>
      <c r="T15" s="31">
        <v>3003.724609375</v>
      </c>
      <c r="U15" s="31">
        <v>0</v>
      </c>
      <c r="V15" s="31">
        <v>0</v>
      </c>
      <c r="W15" s="31">
        <v>0</v>
      </c>
      <c r="X15" s="85">
        <v>0</v>
      </c>
    </row>
    <row r="16" spans="1:24" s="11" customFormat="1">
      <c r="A16" s="254" t="s">
        <v>86</v>
      </c>
      <c r="B16" s="14"/>
      <c r="C16" s="39" t="s">
        <v>9</v>
      </c>
      <c r="D16" s="244" t="s">
        <v>43</v>
      </c>
      <c r="E16" s="29"/>
      <c r="F16" s="245">
        <f t="shared" si="3"/>
        <v>1219.5754909515381</v>
      </c>
      <c r="G16" s="17">
        <f t="shared" si="4"/>
        <v>885.28127861022949</v>
      </c>
      <c r="H16" s="267">
        <f t="shared" si="2"/>
        <v>334.29421234130859</v>
      </c>
      <c r="I16" s="18">
        <v>68.880035400390625</v>
      </c>
      <c r="J16" s="31">
        <v>0</v>
      </c>
      <c r="K16" s="31">
        <v>355.86196899414062</v>
      </c>
      <c r="L16" s="31">
        <v>299.45233154296875</v>
      </c>
      <c r="M16" s="31">
        <v>63.943408966064453</v>
      </c>
      <c r="N16" s="31">
        <v>69.905021667480469</v>
      </c>
      <c r="O16" s="31">
        <v>27.23851203918457</v>
      </c>
      <c r="P16" s="85">
        <v>0</v>
      </c>
      <c r="Q16" s="32">
        <v>126.16819763183594</v>
      </c>
      <c r="R16" s="31">
        <v>20.361049652099609</v>
      </c>
      <c r="S16" s="31">
        <v>0</v>
      </c>
      <c r="T16" s="31">
        <v>130.23396301269531</v>
      </c>
      <c r="U16" s="31">
        <v>0</v>
      </c>
      <c r="V16" s="31">
        <v>29.327163696289063</v>
      </c>
      <c r="W16" s="31">
        <v>28.203838348388672</v>
      </c>
      <c r="X16" s="85">
        <v>0</v>
      </c>
    </row>
    <row r="17" spans="1:24" s="11" customFormat="1">
      <c r="A17" s="254" t="s">
        <v>87</v>
      </c>
      <c r="B17" s="14"/>
      <c r="C17" s="39" t="s">
        <v>10</v>
      </c>
      <c r="D17" s="244" t="s">
        <v>14</v>
      </c>
      <c r="E17" s="29"/>
      <c r="F17" s="245">
        <f t="shared" si="3"/>
        <v>749.79690265655518</v>
      </c>
      <c r="G17" s="17">
        <f t="shared" si="4"/>
        <v>79.355136871337891</v>
      </c>
      <c r="H17" s="267">
        <f t="shared" si="2"/>
        <v>670.44176578521729</v>
      </c>
      <c r="I17" s="18">
        <v>61.620319366455078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17.734817504882812</v>
      </c>
      <c r="P17" s="85">
        <v>0</v>
      </c>
      <c r="Q17" s="32">
        <v>0</v>
      </c>
      <c r="R17" s="31">
        <v>99.552337646484375</v>
      </c>
      <c r="S17" s="31">
        <v>555.96240234375</v>
      </c>
      <c r="T17" s="31">
        <v>0</v>
      </c>
      <c r="U17" s="31">
        <v>0</v>
      </c>
      <c r="V17" s="31">
        <v>0</v>
      </c>
      <c r="W17" s="31">
        <v>14.92702579498291</v>
      </c>
      <c r="X17" s="85">
        <v>0</v>
      </c>
    </row>
    <row r="18" spans="1:24" s="11" customFormat="1">
      <c r="A18" s="254" t="s">
        <v>88</v>
      </c>
      <c r="B18" s="14"/>
      <c r="C18" s="37" t="s">
        <v>11</v>
      </c>
      <c r="D18" s="244" t="s">
        <v>54</v>
      </c>
      <c r="E18" s="29"/>
      <c r="F18" s="245">
        <f>SUM(G18:H18)</f>
        <v>20317.159588813782</v>
      </c>
      <c r="G18" s="17">
        <f>SUM(I18:P18)</f>
        <v>8424.2763867378235</v>
      </c>
      <c r="H18" s="267">
        <f t="shared" si="2"/>
        <v>11892.883202075958</v>
      </c>
      <c r="I18" s="18">
        <v>914.59417724609375</v>
      </c>
      <c r="J18" s="31">
        <v>3876.57861328125</v>
      </c>
      <c r="K18" s="31">
        <v>0</v>
      </c>
      <c r="L18" s="31">
        <v>3183.831298828125</v>
      </c>
      <c r="M18" s="31">
        <v>310.0438232421875</v>
      </c>
      <c r="N18" s="31">
        <v>96.868141174316406</v>
      </c>
      <c r="O18" s="31">
        <v>35.532604217529297</v>
      </c>
      <c r="P18" s="85">
        <v>6.8277287483215332</v>
      </c>
      <c r="Q18" s="32">
        <v>979.696044921875</v>
      </c>
      <c r="R18" s="31">
        <v>5407.359375</v>
      </c>
      <c r="S18" s="31">
        <v>4201.2529296875</v>
      </c>
      <c r="T18" s="31">
        <v>799.81561279296875</v>
      </c>
      <c r="U18" s="31">
        <v>381.11495971679687</v>
      </c>
      <c r="V18" s="31">
        <v>96.338409423828125</v>
      </c>
      <c r="W18" s="31">
        <v>22.364534378051758</v>
      </c>
      <c r="X18" s="85">
        <v>4.9413361549377441</v>
      </c>
    </row>
    <row r="19" spans="1:24" s="11" customFormat="1">
      <c r="A19" s="254" t="s">
        <v>89</v>
      </c>
      <c r="B19" s="14"/>
      <c r="C19" s="38" t="s">
        <v>12</v>
      </c>
      <c r="D19" s="86" t="s">
        <v>205</v>
      </c>
      <c r="E19" s="29"/>
      <c r="F19" s="245">
        <f t="shared" si="3"/>
        <v>44673.685810089111</v>
      </c>
      <c r="G19" s="17">
        <f t="shared" si="4"/>
        <v>31545.003650665283</v>
      </c>
      <c r="H19" s="267">
        <f t="shared" si="2"/>
        <v>13128.682159423828</v>
      </c>
      <c r="I19" s="18">
        <v>629.7864990234375</v>
      </c>
      <c r="J19" s="31">
        <v>12342.8798828125</v>
      </c>
      <c r="K19" s="31">
        <v>6430.2685546875</v>
      </c>
      <c r="L19" s="31">
        <v>9880.4150390625</v>
      </c>
      <c r="M19" s="31">
        <v>495.3824462890625</v>
      </c>
      <c r="N19" s="31">
        <v>1152.734619140625</v>
      </c>
      <c r="O19" s="31">
        <v>561.10516357421875</v>
      </c>
      <c r="P19" s="85">
        <v>52.431446075439453</v>
      </c>
      <c r="Q19" s="32">
        <v>297.29681396484375</v>
      </c>
      <c r="R19" s="31">
        <v>0</v>
      </c>
      <c r="S19" s="31">
        <v>6797.26513671875</v>
      </c>
      <c r="T19" s="31">
        <v>3315.444091796875</v>
      </c>
      <c r="U19" s="31">
        <v>1857.949462890625</v>
      </c>
      <c r="V19" s="31">
        <v>605.9749755859375</v>
      </c>
      <c r="W19" s="31">
        <v>149.01759338378906</v>
      </c>
      <c r="X19" s="85">
        <v>105.73408508300781</v>
      </c>
    </row>
    <row r="20" spans="1:24" s="11" customFormat="1">
      <c r="A20" s="254" t="s">
        <v>90</v>
      </c>
      <c r="B20" s="14"/>
      <c r="C20" s="38" t="s">
        <v>13</v>
      </c>
      <c r="D20" s="86" t="s">
        <v>200</v>
      </c>
      <c r="E20" s="29"/>
      <c r="F20" s="245">
        <f t="shared" si="3"/>
        <v>902.87100219726562</v>
      </c>
      <c r="G20" s="17">
        <f t="shared" si="4"/>
        <v>0</v>
      </c>
      <c r="H20" s="267">
        <f t="shared" si="2"/>
        <v>902.87100219726562</v>
      </c>
      <c r="I20" s="18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85">
        <v>0</v>
      </c>
      <c r="Q20" s="32">
        <v>0</v>
      </c>
      <c r="R20" s="31">
        <v>0</v>
      </c>
      <c r="S20" s="31">
        <v>803.0914306640625</v>
      </c>
      <c r="T20" s="31">
        <v>99.779571533203125</v>
      </c>
      <c r="U20" s="31">
        <v>0</v>
      </c>
      <c r="V20" s="31">
        <v>0</v>
      </c>
      <c r="W20" s="31">
        <v>0</v>
      </c>
      <c r="X20" s="85">
        <v>0</v>
      </c>
    </row>
    <row r="21" spans="1:24" s="11" customFormat="1">
      <c r="A21" s="254" t="s">
        <v>91</v>
      </c>
      <c r="B21" s="14"/>
      <c r="C21" s="38" t="s">
        <v>15</v>
      </c>
      <c r="D21" s="86" t="s">
        <v>201</v>
      </c>
      <c r="E21" s="29"/>
      <c r="F21" s="245">
        <f t="shared" si="3"/>
        <v>3287.94189453125</v>
      </c>
      <c r="G21" s="17">
        <f t="shared" si="4"/>
        <v>2016.23291015625</v>
      </c>
      <c r="H21" s="267">
        <f t="shared" si="2"/>
        <v>1271.708984375</v>
      </c>
      <c r="I21" s="18">
        <v>2016.23291015625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85">
        <v>0</v>
      </c>
      <c r="Q21" s="32">
        <v>1271.708984375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85">
        <v>0</v>
      </c>
    </row>
    <row r="22" spans="1:24" s="11" customFormat="1">
      <c r="A22" s="254" t="s">
        <v>92</v>
      </c>
      <c r="B22" s="14"/>
      <c r="C22" s="37" t="s">
        <v>16</v>
      </c>
      <c r="D22" s="244" t="s">
        <v>222</v>
      </c>
      <c r="E22" s="29"/>
      <c r="F22" s="245">
        <f t="shared" si="3"/>
        <v>122349.11987304687</v>
      </c>
      <c r="G22" s="17">
        <f t="shared" si="4"/>
        <v>102875.0107421875</v>
      </c>
      <c r="H22" s="267">
        <f t="shared" si="2"/>
        <v>19474.109130859375</v>
      </c>
      <c r="I22" s="18">
        <v>86785.0234375</v>
      </c>
      <c r="J22" s="31">
        <v>0</v>
      </c>
      <c r="K22" s="31">
        <v>0</v>
      </c>
      <c r="L22" s="31">
        <v>16089.9873046875</v>
      </c>
      <c r="M22" s="31">
        <v>0</v>
      </c>
      <c r="N22" s="31">
        <v>0</v>
      </c>
      <c r="O22" s="31">
        <v>0</v>
      </c>
      <c r="P22" s="85">
        <v>0</v>
      </c>
      <c r="Q22" s="32">
        <v>18037.802734375</v>
      </c>
      <c r="R22" s="31">
        <v>0</v>
      </c>
      <c r="S22" s="31">
        <v>0</v>
      </c>
      <c r="T22" s="31">
        <v>0</v>
      </c>
      <c r="U22" s="31">
        <v>0</v>
      </c>
      <c r="V22" s="31">
        <v>1436.306396484375</v>
      </c>
      <c r="W22" s="31">
        <v>0</v>
      </c>
      <c r="X22" s="85">
        <v>0</v>
      </c>
    </row>
    <row r="23" spans="1:24" s="11" customFormat="1">
      <c r="A23" s="254" t="s">
        <v>93</v>
      </c>
      <c r="B23" s="14"/>
      <c r="C23" s="37" t="s">
        <v>20</v>
      </c>
      <c r="D23" s="244" t="s">
        <v>55</v>
      </c>
      <c r="E23" s="29"/>
      <c r="F23" s="245">
        <f t="shared" si="3"/>
        <v>16401.538642883301</v>
      </c>
      <c r="G23" s="17">
        <f>SUM(I23:P23)</f>
        <v>7623.6880569458008</v>
      </c>
      <c r="H23" s="267">
        <f t="shared" si="2"/>
        <v>8777.8505859375</v>
      </c>
      <c r="I23" s="18">
        <v>201.158203125</v>
      </c>
      <c r="J23" s="31">
        <v>0</v>
      </c>
      <c r="K23" s="31">
        <v>3167.27685546875</v>
      </c>
      <c r="L23" s="31">
        <v>2611.506103515625</v>
      </c>
      <c r="M23" s="31">
        <v>679.66748046875</v>
      </c>
      <c r="N23" s="31">
        <v>541.529296875</v>
      </c>
      <c r="O23" s="31">
        <v>294.60134887695312</v>
      </c>
      <c r="P23" s="85">
        <v>127.94876861572266</v>
      </c>
      <c r="Q23" s="32">
        <v>465.03765869140625</v>
      </c>
      <c r="R23" s="31">
        <v>486.01806640625</v>
      </c>
      <c r="S23" s="31">
        <v>3884.43408203125</v>
      </c>
      <c r="T23" s="31">
        <v>1935.7406005859375</v>
      </c>
      <c r="U23" s="31">
        <v>925.9320068359375</v>
      </c>
      <c r="V23" s="31">
        <v>381.71405029296875</v>
      </c>
      <c r="W23" s="31">
        <v>505.26412963867187</v>
      </c>
      <c r="X23" s="85">
        <v>193.70999145507812</v>
      </c>
    </row>
    <row r="24" spans="1:24" s="16" customFormat="1" ht="15" customHeight="1">
      <c r="A24" s="253"/>
      <c r="B24" s="63" t="s">
        <v>207</v>
      </c>
      <c r="C24" s="63"/>
      <c r="D24" s="63"/>
      <c r="E24" s="64"/>
      <c r="F24" s="53">
        <f>SUM(G24:H24)</f>
        <v>1048259.3438227177</v>
      </c>
      <c r="G24" s="54">
        <f>SUM(I24:P24)</f>
        <v>696459.19742751122</v>
      </c>
      <c r="H24" s="265">
        <f>SUM(Q24:X24)</f>
        <v>351800.14639520645</v>
      </c>
      <c r="I24" s="55">
        <f>SUM(I25:I53)</f>
        <v>3137.8218922615051</v>
      </c>
      <c r="J24" s="56">
        <f t="shared" ref="J24:X24" si="5">SUM(J25:J53)</f>
        <v>12041.171630859375</v>
      </c>
      <c r="K24" s="56">
        <f t="shared" si="5"/>
        <v>448519.46957039833</v>
      </c>
      <c r="L24" s="56">
        <f t="shared" si="5"/>
        <v>131692.82124614716</v>
      </c>
      <c r="M24" s="56">
        <f t="shared" si="5"/>
        <v>43800.692991256714</v>
      </c>
      <c r="N24" s="56">
        <f t="shared" si="5"/>
        <v>35007.627498626709</v>
      </c>
      <c r="O24" s="56">
        <f t="shared" si="5"/>
        <v>19619.028495788574</v>
      </c>
      <c r="P24" s="275">
        <f t="shared" si="5"/>
        <v>2640.5641021728516</v>
      </c>
      <c r="Q24" s="55">
        <f t="shared" si="5"/>
        <v>12769.572463989258</v>
      </c>
      <c r="R24" s="56">
        <f t="shared" si="5"/>
        <v>1620.8712615966797</v>
      </c>
      <c r="S24" s="56">
        <f>SUM(S25:S53)</f>
        <v>29537.64541053772</v>
      </c>
      <c r="T24" s="56">
        <f t="shared" si="5"/>
        <v>191295.7053899765</v>
      </c>
      <c r="U24" s="56">
        <f t="shared" si="5"/>
        <v>33631.098041057587</v>
      </c>
      <c r="V24" s="56">
        <f t="shared" si="5"/>
        <v>54017.743078231812</v>
      </c>
      <c r="W24" s="56">
        <f t="shared" si="5"/>
        <v>9256.1422996520996</v>
      </c>
      <c r="X24" s="275">
        <f t="shared" si="5"/>
        <v>19671.368450164795</v>
      </c>
    </row>
    <row r="25" spans="1:24" s="77" customFormat="1">
      <c r="A25" s="255"/>
      <c r="B25" s="256"/>
      <c r="C25" s="256"/>
      <c r="D25" s="101" t="s">
        <v>188</v>
      </c>
      <c r="E25" s="257"/>
      <c r="F25" s="78"/>
      <c r="G25" s="78"/>
      <c r="H25" s="268"/>
      <c r="I25" s="276"/>
      <c r="J25" s="256"/>
      <c r="K25" s="256"/>
      <c r="L25" s="256"/>
      <c r="M25" s="256"/>
      <c r="N25" s="256"/>
      <c r="O25" s="256"/>
      <c r="P25" s="257"/>
      <c r="Q25" s="102"/>
      <c r="R25" s="103"/>
      <c r="S25" s="103"/>
      <c r="T25" s="103"/>
      <c r="U25" s="103"/>
      <c r="V25" s="103"/>
      <c r="W25" s="103"/>
      <c r="X25" s="279"/>
    </row>
    <row r="26" spans="1:24" s="11" customFormat="1">
      <c r="A26" s="254" t="s">
        <v>94</v>
      </c>
      <c r="B26" s="14"/>
      <c r="C26" s="38" t="s">
        <v>21</v>
      </c>
      <c r="D26" s="38"/>
      <c r="E26" s="29" t="s">
        <v>189</v>
      </c>
      <c r="F26" s="17">
        <f>SUM(G26:H26)</f>
        <v>568.67019844055176</v>
      </c>
      <c r="G26" s="17">
        <f>SUM(I26:P26)</f>
        <v>376.94853019714355</v>
      </c>
      <c r="H26" s="267">
        <f t="shared" si="2"/>
        <v>191.7216682434082</v>
      </c>
      <c r="I26" s="32">
        <v>0</v>
      </c>
      <c r="J26" s="31">
        <v>0</v>
      </c>
      <c r="K26" s="31">
        <v>0</v>
      </c>
      <c r="L26" s="31">
        <v>157.68295288085937</v>
      </c>
      <c r="M26" s="31">
        <v>48.163459777832031</v>
      </c>
      <c r="N26" s="31">
        <v>141.26582336425781</v>
      </c>
      <c r="O26" s="31">
        <v>29.836294174194336</v>
      </c>
      <c r="P26" s="85">
        <v>0</v>
      </c>
      <c r="Q26" s="32">
        <v>0</v>
      </c>
      <c r="R26" s="31">
        <v>0</v>
      </c>
      <c r="S26" s="31">
        <v>0</v>
      </c>
      <c r="T26" s="31">
        <v>40.325160980224609</v>
      </c>
      <c r="U26" s="31">
        <v>63.999038696289063</v>
      </c>
      <c r="V26" s="31">
        <v>68.389381408691406</v>
      </c>
      <c r="W26" s="31">
        <v>4.0693235397338867</v>
      </c>
      <c r="X26" s="85">
        <v>14.938763618469238</v>
      </c>
    </row>
    <row r="27" spans="1:24" s="11" customFormat="1">
      <c r="A27" s="254" t="s">
        <v>95</v>
      </c>
      <c r="B27" s="14"/>
      <c r="C27" s="38" t="s">
        <v>22</v>
      </c>
      <c r="D27" s="38"/>
      <c r="E27" s="29" t="s">
        <v>191</v>
      </c>
      <c r="F27" s="17">
        <f t="shared" si="3"/>
        <v>71.437357425689697</v>
      </c>
      <c r="G27" s="17">
        <f t="shared" ref="G27:G43" si="6">SUM(I27:P27)</f>
        <v>38.670661926269531</v>
      </c>
      <c r="H27" s="267">
        <f t="shared" si="2"/>
        <v>32.766695499420166</v>
      </c>
      <c r="I27" s="32">
        <v>0</v>
      </c>
      <c r="J27" s="31">
        <v>0</v>
      </c>
      <c r="K27" s="31">
        <v>0</v>
      </c>
      <c r="L27" s="31">
        <v>4.6476860046386719</v>
      </c>
      <c r="M27" s="31">
        <v>17.086263656616211</v>
      </c>
      <c r="N27" s="31">
        <v>10.083459854125977</v>
      </c>
      <c r="O27" s="31">
        <v>6.8532524108886719</v>
      </c>
      <c r="P27" s="85">
        <v>0</v>
      </c>
      <c r="Q27" s="32">
        <v>0</v>
      </c>
      <c r="R27" s="31">
        <v>0</v>
      </c>
      <c r="S27" s="31">
        <v>0</v>
      </c>
      <c r="T27" s="31">
        <v>0</v>
      </c>
      <c r="U27" s="31">
        <v>7.2813029289245605</v>
      </c>
      <c r="V27" s="31">
        <v>15.71225643157959</v>
      </c>
      <c r="W27" s="31">
        <v>9.7731361389160156</v>
      </c>
      <c r="X27" s="85">
        <v>0</v>
      </c>
    </row>
    <row r="28" spans="1:24" s="11" customFormat="1">
      <c r="A28" s="254" t="s">
        <v>96</v>
      </c>
      <c r="B28" s="14"/>
      <c r="C28" s="37" t="s">
        <v>23</v>
      </c>
      <c r="D28" s="37"/>
      <c r="E28" s="29" t="s">
        <v>17</v>
      </c>
      <c r="F28" s="17">
        <f t="shared" si="3"/>
        <v>198.79755926132202</v>
      </c>
      <c r="G28" s="17">
        <f t="shared" si="6"/>
        <v>95.80689001083374</v>
      </c>
      <c r="H28" s="267">
        <f t="shared" si="2"/>
        <v>102.99066925048828</v>
      </c>
      <c r="I28" s="32">
        <v>0</v>
      </c>
      <c r="J28" s="31">
        <v>0</v>
      </c>
      <c r="K28" s="31">
        <v>0</v>
      </c>
      <c r="L28" s="31">
        <v>6.6405043601989746</v>
      </c>
      <c r="M28" s="31">
        <v>40.682914733886719</v>
      </c>
      <c r="N28" s="31">
        <v>16.74937629699707</v>
      </c>
      <c r="O28" s="31">
        <v>30.515621185302734</v>
      </c>
      <c r="P28" s="85">
        <v>1.2184734344482422</v>
      </c>
      <c r="Q28" s="32">
        <v>0</v>
      </c>
      <c r="R28" s="31">
        <v>0</v>
      </c>
      <c r="S28" s="31">
        <v>0</v>
      </c>
      <c r="T28" s="31">
        <v>23.973709106445313</v>
      </c>
      <c r="U28" s="31">
        <v>13.079587936401367</v>
      </c>
      <c r="V28" s="31">
        <v>29.757211685180664</v>
      </c>
      <c r="W28" s="31">
        <v>36.180160522460938</v>
      </c>
      <c r="X28" s="85">
        <v>0</v>
      </c>
    </row>
    <row r="29" spans="1:24" s="11" customFormat="1">
      <c r="A29" s="254" t="s">
        <v>97</v>
      </c>
      <c r="B29" s="14"/>
      <c r="C29" s="37" t="s">
        <v>44</v>
      </c>
      <c r="D29" s="37"/>
      <c r="E29" s="29" t="s">
        <v>18</v>
      </c>
      <c r="F29" s="17">
        <f t="shared" si="3"/>
        <v>122.68927907943726</v>
      </c>
      <c r="G29" s="17">
        <f t="shared" si="6"/>
        <v>97.067590713500977</v>
      </c>
      <c r="H29" s="267">
        <f t="shared" si="2"/>
        <v>25.621688365936279</v>
      </c>
      <c r="I29" s="32">
        <v>0</v>
      </c>
      <c r="J29" s="31">
        <v>0</v>
      </c>
      <c r="K29" s="31">
        <v>0</v>
      </c>
      <c r="L29" s="31">
        <v>6.2923173904418945</v>
      </c>
      <c r="M29" s="31">
        <v>28.429088592529297</v>
      </c>
      <c r="N29" s="31">
        <v>25.820278167724609</v>
      </c>
      <c r="O29" s="31">
        <v>29.992412567138672</v>
      </c>
      <c r="P29" s="85">
        <v>6.5334939956665039</v>
      </c>
      <c r="Q29" s="32">
        <v>0</v>
      </c>
      <c r="R29" s="31">
        <v>0</v>
      </c>
      <c r="S29" s="31">
        <v>0</v>
      </c>
      <c r="T29" s="31">
        <v>0</v>
      </c>
      <c r="U29" s="31">
        <v>0</v>
      </c>
      <c r="V29" s="31">
        <v>19.230457305908203</v>
      </c>
      <c r="W29" s="31">
        <v>0</v>
      </c>
      <c r="X29" s="85">
        <v>6.3912310600280762</v>
      </c>
    </row>
    <row r="30" spans="1:24" s="11" customFormat="1">
      <c r="A30" s="254" t="s">
        <v>98</v>
      </c>
      <c r="B30" s="14"/>
      <c r="C30" s="37" t="s">
        <v>45</v>
      </c>
      <c r="D30" s="37"/>
      <c r="E30" s="29" t="s">
        <v>57</v>
      </c>
      <c r="F30" s="17">
        <f t="shared" si="3"/>
        <v>262.64321613311768</v>
      </c>
      <c r="G30" s="17">
        <f t="shared" si="6"/>
        <v>145.80861330032349</v>
      </c>
      <c r="H30" s="267">
        <f t="shared" si="2"/>
        <v>116.83460283279419</v>
      </c>
      <c r="I30" s="32">
        <v>0</v>
      </c>
      <c r="J30" s="31">
        <v>0</v>
      </c>
      <c r="K30" s="31">
        <v>15.431131362915039</v>
      </c>
      <c r="L30" s="31">
        <v>6.9902825355529785</v>
      </c>
      <c r="M30" s="31">
        <v>29.65312385559082</v>
      </c>
      <c r="N30" s="31">
        <v>61.88018798828125</v>
      </c>
      <c r="O30" s="31">
        <v>24.053060531616211</v>
      </c>
      <c r="P30" s="85">
        <v>7.8008270263671875</v>
      </c>
      <c r="Q30" s="32">
        <v>0</v>
      </c>
      <c r="R30" s="31">
        <v>0</v>
      </c>
      <c r="S30" s="31">
        <v>0</v>
      </c>
      <c r="T30" s="31">
        <v>35.684257507324219</v>
      </c>
      <c r="U30" s="31">
        <v>47.451580047607422</v>
      </c>
      <c r="V30" s="31">
        <v>11.159455299377441</v>
      </c>
      <c r="W30" s="31">
        <v>14.68278980255127</v>
      </c>
      <c r="X30" s="85">
        <v>7.8565201759338379</v>
      </c>
    </row>
    <row r="31" spans="1:24" s="11" customFormat="1">
      <c r="A31" s="254" t="s">
        <v>99</v>
      </c>
      <c r="B31" s="14"/>
      <c r="C31" s="39" t="s">
        <v>46</v>
      </c>
      <c r="D31" s="39"/>
      <c r="E31" s="29" t="s">
        <v>19</v>
      </c>
      <c r="F31" s="17">
        <f t="shared" si="3"/>
        <v>113.93960666656494</v>
      </c>
      <c r="G31" s="17">
        <f t="shared" si="6"/>
        <v>0</v>
      </c>
      <c r="H31" s="267">
        <f t="shared" si="2"/>
        <v>113.93960666656494</v>
      </c>
      <c r="I31" s="32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85">
        <v>0</v>
      </c>
      <c r="Q31" s="32">
        <v>0</v>
      </c>
      <c r="R31" s="31">
        <v>0</v>
      </c>
      <c r="S31" s="31">
        <v>0</v>
      </c>
      <c r="T31" s="31">
        <v>15.298701286315918</v>
      </c>
      <c r="U31" s="31">
        <v>39.925834655761719</v>
      </c>
      <c r="V31" s="31">
        <v>47.71673583984375</v>
      </c>
      <c r="W31" s="31">
        <v>0</v>
      </c>
      <c r="X31" s="85">
        <v>10.998334884643555</v>
      </c>
    </row>
    <row r="32" spans="1:24" s="11" customFormat="1">
      <c r="A32" s="254" t="s">
        <v>100</v>
      </c>
      <c r="B32" s="14"/>
      <c r="C32" s="39" t="s">
        <v>47</v>
      </c>
      <c r="D32" s="39"/>
      <c r="E32" s="29" t="s">
        <v>193</v>
      </c>
      <c r="F32" s="17">
        <f t="shared" si="3"/>
        <v>45.789384841918945</v>
      </c>
      <c r="G32" s="17">
        <f t="shared" si="6"/>
        <v>0</v>
      </c>
      <c r="H32" s="267">
        <f t="shared" si="2"/>
        <v>45.789384841918945</v>
      </c>
      <c r="I32" s="32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85">
        <v>0</v>
      </c>
      <c r="Q32" s="32">
        <v>0</v>
      </c>
      <c r="R32" s="31">
        <v>0</v>
      </c>
      <c r="S32" s="31">
        <v>0</v>
      </c>
      <c r="T32" s="31">
        <v>0</v>
      </c>
      <c r="U32" s="31">
        <v>8.7020130157470703</v>
      </c>
      <c r="V32" s="31">
        <v>37.087371826171875</v>
      </c>
      <c r="W32" s="31">
        <v>0</v>
      </c>
      <c r="X32" s="85">
        <v>0</v>
      </c>
    </row>
    <row r="33" spans="1:24" s="11" customFormat="1">
      <c r="A33" s="254" t="s">
        <v>101</v>
      </c>
      <c r="B33" s="14"/>
      <c r="C33" s="37" t="s">
        <v>48</v>
      </c>
      <c r="D33" s="37"/>
      <c r="E33" s="29" t="s">
        <v>208</v>
      </c>
      <c r="F33" s="17">
        <f t="shared" si="3"/>
        <v>146.62310433387756</v>
      </c>
      <c r="G33" s="17">
        <f t="shared" si="6"/>
        <v>122.02718567848206</v>
      </c>
      <c r="H33" s="267">
        <f>SUM(Q33:X33)</f>
        <v>24.595918655395508</v>
      </c>
      <c r="I33" s="32">
        <v>0</v>
      </c>
      <c r="J33" s="31">
        <v>0</v>
      </c>
      <c r="K33" s="31">
        <v>2.5205519199371338</v>
      </c>
      <c r="L33" s="31">
        <v>24.410970687866211</v>
      </c>
      <c r="M33" s="31">
        <v>16.692407608032227</v>
      </c>
      <c r="N33" s="31">
        <v>62.402606964111328</v>
      </c>
      <c r="O33" s="31">
        <v>16.000648498535156</v>
      </c>
      <c r="P33" s="85">
        <v>0</v>
      </c>
      <c r="Q33" s="32">
        <v>0</v>
      </c>
      <c r="R33" s="31">
        <v>0</v>
      </c>
      <c r="S33" s="31">
        <v>8.1287479400634766</v>
      </c>
      <c r="T33" s="31">
        <v>0</v>
      </c>
      <c r="U33" s="31">
        <v>0</v>
      </c>
      <c r="V33" s="31">
        <v>0</v>
      </c>
      <c r="W33" s="31">
        <v>16.467170715332031</v>
      </c>
      <c r="X33" s="85">
        <v>0</v>
      </c>
    </row>
    <row r="34" spans="1:24" s="11" customFormat="1">
      <c r="A34" s="254" t="s">
        <v>102</v>
      </c>
      <c r="B34" s="14"/>
      <c r="C34" s="38" t="s">
        <v>49</v>
      </c>
      <c r="D34" s="86" t="s">
        <v>58</v>
      </c>
      <c r="E34" s="258"/>
      <c r="F34" s="17">
        <f t="shared" si="3"/>
        <v>1506.8355059623718</v>
      </c>
      <c r="G34" s="17">
        <f t="shared" si="6"/>
        <v>736.16993379592896</v>
      </c>
      <c r="H34" s="267">
        <f t="shared" si="2"/>
        <v>770.66557216644287</v>
      </c>
      <c r="I34" s="32">
        <v>6.5302891731262207</v>
      </c>
      <c r="J34" s="31">
        <v>0</v>
      </c>
      <c r="K34" s="31">
        <v>62.557315826416016</v>
      </c>
      <c r="L34" s="31">
        <v>104.72281646728516</v>
      </c>
      <c r="M34" s="31">
        <v>131.70024108886719</v>
      </c>
      <c r="N34" s="31">
        <v>217.89651489257812</v>
      </c>
      <c r="O34" s="31">
        <v>173.24508666992187</v>
      </c>
      <c r="P34" s="85">
        <v>39.517669677734375</v>
      </c>
      <c r="Q34" s="32">
        <v>107.90819549560547</v>
      </c>
      <c r="R34" s="31">
        <v>0</v>
      </c>
      <c r="S34" s="31">
        <v>76.9337158203125</v>
      </c>
      <c r="T34" s="31">
        <v>114.49591827392578</v>
      </c>
      <c r="U34" s="31">
        <v>77.348304748535156</v>
      </c>
      <c r="V34" s="31">
        <v>256.08038330078125</v>
      </c>
      <c r="W34" s="31">
        <v>122.37663269042969</v>
      </c>
      <c r="X34" s="85">
        <v>15.522421836853027</v>
      </c>
    </row>
    <row r="35" spans="1:24" s="11" customFormat="1">
      <c r="A35" s="254" t="s">
        <v>103</v>
      </c>
      <c r="B35" s="14"/>
      <c r="C35" s="38" t="s">
        <v>50</v>
      </c>
      <c r="D35" s="86" t="s">
        <v>209</v>
      </c>
      <c r="E35" s="258"/>
      <c r="F35" s="17">
        <f t="shared" si="3"/>
        <v>35811.78621673584</v>
      </c>
      <c r="G35" s="17">
        <f t="shared" si="6"/>
        <v>20448.98299407959</v>
      </c>
      <c r="H35" s="267">
        <f t="shared" si="2"/>
        <v>15362.80322265625</v>
      </c>
      <c r="I35" s="32">
        <v>0</v>
      </c>
      <c r="J35" s="31">
        <v>0</v>
      </c>
      <c r="K35" s="31">
        <v>4696.7294921875</v>
      </c>
      <c r="L35" s="31">
        <v>6542.83544921875</v>
      </c>
      <c r="M35" s="31">
        <v>4601.484375</v>
      </c>
      <c r="N35" s="31">
        <v>3508.874267578125</v>
      </c>
      <c r="O35" s="31">
        <v>1031.3616943359375</v>
      </c>
      <c r="P35" s="85">
        <v>67.697715759277344</v>
      </c>
      <c r="Q35" s="32">
        <v>0</v>
      </c>
      <c r="R35" s="31">
        <v>0</v>
      </c>
      <c r="S35" s="31">
        <v>0</v>
      </c>
      <c r="T35" s="31">
        <v>5261.89599609375</v>
      </c>
      <c r="U35" s="31">
        <v>4502.48095703125</v>
      </c>
      <c r="V35" s="31">
        <v>3675.718017578125</v>
      </c>
      <c r="W35" s="31">
        <v>1384.93701171875</v>
      </c>
      <c r="X35" s="85">
        <v>537.771240234375</v>
      </c>
    </row>
    <row r="36" spans="1:24" s="77" customFormat="1">
      <c r="A36" s="255"/>
      <c r="B36" s="256"/>
      <c r="C36" s="101"/>
      <c r="D36" s="101" t="s">
        <v>192</v>
      </c>
      <c r="E36" s="257"/>
      <c r="F36" s="78"/>
      <c r="G36" s="17"/>
      <c r="H36" s="268"/>
      <c r="I36" s="276"/>
      <c r="J36" s="256"/>
      <c r="K36" s="256"/>
      <c r="L36" s="256"/>
      <c r="M36" s="256"/>
      <c r="N36" s="256"/>
      <c r="O36" s="256"/>
      <c r="P36" s="257"/>
      <c r="Q36" s="102"/>
      <c r="R36" s="103"/>
      <c r="S36" s="103"/>
      <c r="T36" s="103"/>
      <c r="U36" s="103"/>
      <c r="V36" s="103"/>
      <c r="W36" s="103"/>
      <c r="X36" s="279"/>
    </row>
    <row r="37" spans="1:24" s="11" customFormat="1">
      <c r="A37" s="254" t="s">
        <v>104</v>
      </c>
      <c r="B37" s="14"/>
      <c r="C37" s="38" t="s">
        <v>51</v>
      </c>
      <c r="D37" s="38"/>
      <c r="E37" s="29" t="s">
        <v>24</v>
      </c>
      <c r="F37" s="17">
        <f t="shared" si="3"/>
        <v>12945.502807617188</v>
      </c>
      <c r="G37" s="17">
        <f t="shared" si="6"/>
        <v>9227.9925537109375</v>
      </c>
      <c r="H37" s="267">
        <f t="shared" si="2"/>
        <v>3717.51025390625</v>
      </c>
      <c r="I37" s="32">
        <v>604.11328125</v>
      </c>
      <c r="J37" s="31">
        <v>3773.224365234375</v>
      </c>
      <c r="K37" s="31">
        <v>3422.178955078125</v>
      </c>
      <c r="L37" s="31">
        <v>0</v>
      </c>
      <c r="M37" s="31">
        <v>0</v>
      </c>
      <c r="N37" s="31">
        <v>1428.4759521484375</v>
      </c>
      <c r="O37" s="31">
        <v>0</v>
      </c>
      <c r="P37" s="85">
        <v>0</v>
      </c>
      <c r="Q37" s="32">
        <v>503.50048828125</v>
      </c>
      <c r="R37" s="31">
        <v>1179.410400390625</v>
      </c>
      <c r="S37" s="31">
        <v>2034.599365234375</v>
      </c>
      <c r="T37" s="31">
        <v>0</v>
      </c>
      <c r="U37" s="31">
        <v>0</v>
      </c>
      <c r="V37" s="31">
        <v>0</v>
      </c>
      <c r="W37" s="31">
        <v>0</v>
      </c>
      <c r="X37" s="85">
        <v>0</v>
      </c>
    </row>
    <row r="38" spans="1:24" s="11" customFormat="1">
      <c r="A38" s="254" t="s">
        <v>107</v>
      </c>
      <c r="B38" s="14"/>
      <c r="C38" s="37" t="s">
        <v>59</v>
      </c>
      <c r="D38" s="37"/>
      <c r="E38" s="29" t="s">
        <v>202</v>
      </c>
      <c r="F38" s="17">
        <f t="shared" si="3"/>
        <v>309225.86526489258</v>
      </c>
      <c r="G38" s="17">
        <f t="shared" si="6"/>
        <v>155821.02835083008</v>
      </c>
      <c r="H38" s="267">
        <f t="shared" si="2"/>
        <v>153404.8369140625</v>
      </c>
      <c r="I38" s="32">
        <v>0</v>
      </c>
      <c r="J38" s="31">
        <v>0</v>
      </c>
      <c r="K38" s="31">
        <v>43236.04296875</v>
      </c>
      <c r="L38" s="31">
        <v>87790.28125</v>
      </c>
      <c r="M38" s="31">
        <v>15114.234375</v>
      </c>
      <c r="N38" s="31">
        <v>7924.22900390625</v>
      </c>
      <c r="O38" s="31">
        <v>1553.062255859375</v>
      </c>
      <c r="P38" s="85">
        <v>203.17849731445312</v>
      </c>
      <c r="Q38" s="32">
        <v>4621.9248046875</v>
      </c>
      <c r="R38" s="31">
        <v>0</v>
      </c>
      <c r="S38" s="31">
        <v>0</v>
      </c>
      <c r="T38" s="31">
        <v>104176.671875</v>
      </c>
      <c r="U38" s="31">
        <v>16196.40234375</v>
      </c>
      <c r="V38" s="31">
        <v>28409.837890625</v>
      </c>
      <c r="W38" s="31">
        <v>0</v>
      </c>
      <c r="X38" s="85">
        <v>0</v>
      </c>
    </row>
    <row r="39" spans="1:24" s="11" customFormat="1">
      <c r="A39" s="254" t="s">
        <v>105</v>
      </c>
      <c r="B39" s="14"/>
      <c r="C39" s="37" t="s">
        <v>60</v>
      </c>
      <c r="D39" s="86" t="s">
        <v>190</v>
      </c>
      <c r="E39" s="259"/>
      <c r="F39" s="17">
        <f t="shared" si="3"/>
        <v>396410.212890625</v>
      </c>
      <c r="G39" s="17">
        <f t="shared" si="6"/>
        <v>374109.9375</v>
      </c>
      <c r="H39" s="267">
        <f t="shared" si="2"/>
        <v>22300.275390625</v>
      </c>
      <c r="I39" s="32">
        <v>0</v>
      </c>
      <c r="J39" s="31">
        <v>0</v>
      </c>
      <c r="K39" s="31">
        <v>374109.9375</v>
      </c>
      <c r="L39" s="31">
        <v>0</v>
      </c>
      <c r="M39" s="31">
        <v>0</v>
      </c>
      <c r="N39" s="31">
        <v>0</v>
      </c>
      <c r="O39" s="31">
        <v>0</v>
      </c>
      <c r="P39" s="85">
        <v>0</v>
      </c>
      <c r="Q39" s="32">
        <v>6414.0107421875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85">
        <v>15886.2646484375</v>
      </c>
    </row>
    <row r="40" spans="1:24" s="11" customFormat="1">
      <c r="A40" s="254" t="s">
        <v>108</v>
      </c>
      <c r="B40" s="14"/>
      <c r="C40" s="38" t="s">
        <v>61</v>
      </c>
      <c r="D40" s="86" t="s">
        <v>210</v>
      </c>
      <c r="E40" s="259"/>
      <c r="F40" s="17">
        <f t="shared" si="3"/>
        <v>99785.077880859375</v>
      </c>
      <c r="G40" s="17">
        <f t="shared" si="6"/>
        <v>13713.7060546875</v>
      </c>
      <c r="H40" s="267">
        <f t="shared" si="2"/>
        <v>86071.371826171875</v>
      </c>
      <c r="I40" s="32">
        <v>0</v>
      </c>
      <c r="J40" s="31">
        <v>0</v>
      </c>
      <c r="K40" s="31">
        <v>0</v>
      </c>
      <c r="L40" s="31">
        <v>0</v>
      </c>
      <c r="M40" s="31">
        <v>0</v>
      </c>
      <c r="N40" s="31">
        <v>5780.12890625</v>
      </c>
      <c r="O40" s="31">
        <v>7933.5771484375</v>
      </c>
      <c r="P40" s="85">
        <v>0</v>
      </c>
      <c r="Q40" s="32">
        <v>0</v>
      </c>
      <c r="R40" s="31">
        <v>0</v>
      </c>
      <c r="S40" s="31">
        <v>0</v>
      </c>
      <c r="T40" s="31">
        <v>69803.046875</v>
      </c>
      <c r="U40" s="31">
        <v>0</v>
      </c>
      <c r="V40" s="31">
        <v>12681.6357421875</v>
      </c>
      <c r="W40" s="31">
        <v>1838.501953125</v>
      </c>
      <c r="X40" s="85">
        <v>1748.187255859375</v>
      </c>
    </row>
    <row r="41" spans="1:24" s="77" customFormat="1">
      <c r="A41" s="255"/>
      <c r="B41" s="256"/>
      <c r="C41" s="256"/>
      <c r="D41" s="109" t="s">
        <v>25</v>
      </c>
      <c r="E41" s="257"/>
      <c r="F41" s="78"/>
      <c r="G41" s="17"/>
      <c r="H41" s="268"/>
      <c r="I41" s="276"/>
      <c r="J41" s="256"/>
      <c r="K41" s="256"/>
      <c r="L41" s="256"/>
      <c r="M41" s="256"/>
      <c r="N41" s="256"/>
      <c r="O41" s="256"/>
      <c r="P41" s="257"/>
      <c r="Q41" s="102"/>
      <c r="R41" s="103"/>
      <c r="S41" s="103"/>
      <c r="T41" s="103"/>
      <c r="U41" s="103"/>
      <c r="V41" s="103"/>
      <c r="W41" s="103"/>
      <c r="X41" s="279"/>
    </row>
    <row r="42" spans="1:24" s="11" customFormat="1">
      <c r="A42" s="254" t="s">
        <v>106</v>
      </c>
      <c r="B42" s="14"/>
      <c r="C42" s="38" t="s">
        <v>62</v>
      </c>
      <c r="D42" s="14"/>
      <c r="E42" s="29" t="s">
        <v>212</v>
      </c>
      <c r="F42" s="17">
        <f t="shared" si="3"/>
        <v>1071.1609945297241</v>
      </c>
      <c r="G42" s="17">
        <f t="shared" si="6"/>
        <v>4.5607900619506836</v>
      </c>
      <c r="H42" s="267">
        <f t="shared" si="2"/>
        <v>1066.6002044677734</v>
      </c>
      <c r="I42" s="32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85">
        <v>4.5607900619506836</v>
      </c>
      <c r="Q42" s="32">
        <v>0</v>
      </c>
      <c r="R42" s="31">
        <v>0</v>
      </c>
      <c r="S42" s="31">
        <v>830.62139892578125</v>
      </c>
      <c r="T42" s="31">
        <v>235.97880554199219</v>
      </c>
      <c r="U42" s="31">
        <v>0</v>
      </c>
      <c r="V42" s="31">
        <v>0</v>
      </c>
      <c r="W42" s="31">
        <v>0</v>
      </c>
      <c r="X42" s="85">
        <v>0</v>
      </c>
    </row>
    <row r="43" spans="1:24" s="11" customFormat="1">
      <c r="A43" s="254" t="s">
        <v>109</v>
      </c>
      <c r="B43" s="14"/>
      <c r="C43" s="38" t="s">
        <v>63</v>
      </c>
      <c r="D43" s="14"/>
      <c r="E43" s="29" t="s">
        <v>213</v>
      </c>
      <c r="F43" s="17">
        <f t="shared" si="3"/>
        <v>5582.5944519042969</v>
      </c>
      <c r="G43" s="17">
        <f t="shared" si="6"/>
        <v>2749.6275787353516</v>
      </c>
      <c r="H43" s="267">
        <f t="shared" si="2"/>
        <v>2832.9668731689453</v>
      </c>
      <c r="I43" s="32">
        <v>0</v>
      </c>
      <c r="J43" s="31">
        <v>0</v>
      </c>
      <c r="K43" s="31">
        <v>0</v>
      </c>
      <c r="L43" s="31">
        <v>341.29171752929687</v>
      </c>
      <c r="M43" s="31">
        <v>810.16986083984375</v>
      </c>
      <c r="N43" s="31">
        <v>908.80828857421875</v>
      </c>
      <c r="O43" s="31">
        <v>540.76922607421875</v>
      </c>
      <c r="P43" s="85">
        <v>148.58848571777344</v>
      </c>
      <c r="Q43" s="32">
        <v>0</v>
      </c>
      <c r="R43" s="31">
        <v>193.70233154296875</v>
      </c>
      <c r="S43" s="31">
        <v>282.68435668945312</v>
      </c>
      <c r="T43" s="31">
        <v>603.29901123046875</v>
      </c>
      <c r="U43" s="31">
        <v>194.41798400878906</v>
      </c>
      <c r="V43" s="31">
        <v>757.20831298828125</v>
      </c>
      <c r="W43" s="31">
        <v>540.12225341796875</v>
      </c>
      <c r="X43" s="85">
        <v>261.53262329101562</v>
      </c>
    </row>
    <row r="44" spans="1:24" s="11" customFormat="1">
      <c r="A44" s="254" t="s">
        <v>110</v>
      </c>
      <c r="B44" s="14"/>
      <c r="C44" s="38" t="s">
        <v>64</v>
      </c>
      <c r="D44" s="14"/>
      <c r="E44" s="29" t="s">
        <v>211</v>
      </c>
      <c r="F44" s="17">
        <f t="shared" si="3"/>
        <v>18675.423461914063</v>
      </c>
      <c r="G44" s="17">
        <f t="shared" si="4"/>
        <v>8735.0498046875</v>
      </c>
      <c r="H44" s="267">
        <f t="shared" si="2"/>
        <v>9940.3736572265625</v>
      </c>
      <c r="I44" s="32">
        <v>0</v>
      </c>
      <c r="J44" s="31">
        <v>0</v>
      </c>
      <c r="K44" s="31">
        <v>644.0477294921875</v>
      </c>
      <c r="L44" s="31">
        <v>1766.9862060546875</v>
      </c>
      <c r="M44" s="31">
        <v>1825.4837646484375</v>
      </c>
      <c r="N44" s="31">
        <v>2398.659423828125</v>
      </c>
      <c r="O44" s="31">
        <v>1563.8824462890625</v>
      </c>
      <c r="P44" s="85">
        <v>535.990234375</v>
      </c>
      <c r="Q44" s="32">
        <v>0</v>
      </c>
      <c r="R44" s="31">
        <v>0</v>
      </c>
      <c r="S44" s="31">
        <v>409.94403076171875</v>
      </c>
      <c r="T44" s="31">
        <v>2744.387939453125</v>
      </c>
      <c r="U44" s="31">
        <v>2101.6103515625</v>
      </c>
      <c r="V44" s="31">
        <v>2277.67919921875</v>
      </c>
      <c r="W44" s="31">
        <v>1840.40625</v>
      </c>
      <c r="X44" s="85">
        <v>566.34588623046875</v>
      </c>
    </row>
    <row r="45" spans="1:24" s="11" customFormat="1">
      <c r="A45" s="254" t="s">
        <v>111</v>
      </c>
      <c r="B45" s="14"/>
      <c r="C45" s="38" t="s">
        <v>65</v>
      </c>
      <c r="D45" s="86" t="s">
        <v>214</v>
      </c>
      <c r="E45" s="258"/>
      <c r="F45" s="17">
        <f t="shared" si="3"/>
        <v>77161.42414855957</v>
      </c>
      <c r="G45" s="17">
        <f t="shared" si="4"/>
        <v>55007.822326660156</v>
      </c>
      <c r="H45" s="267">
        <f t="shared" si="2"/>
        <v>22153.601821899414</v>
      </c>
      <c r="I45" s="32">
        <v>1040.7310791015625</v>
      </c>
      <c r="J45" s="31">
        <v>0</v>
      </c>
      <c r="K45" s="31">
        <v>12105.15234375</v>
      </c>
      <c r="L45" s="31">
        <v>15460.32421875</v>
      </c>
      <c r="M45" s="31">
        <v>12666.0205078125</v>
      </c>
      <c r="N45" s="31">
        <v>9024.3056640625</v>
      </c>
      <c r="O45" s="31">
        <v>4088.16357421875</v>
      </c>
      <c r="P45" s="85">
        <v>623.12493896484375</v>
      </c>
      <c r="Q45" s="32">
        <v>580.68682861328125</v>
      </c>
      <c r="R45" s="31">
        <v>0</v>
      </c>
      <c r="S45" s="31">
        <v>8270.251953125</v>
      </c>
      <c r="T45" s="31">
        <v>1853.477783203125</v>
      </c>
      <c r="U45" s="31">
        <v>5516.615234375</v>
      </c>
      <c r="V45" s="31">
        <v>3348.11669921875</v>
      </c>
      <c r="W45" s="31">
        <v>2351.9599609375</v>
      </c>
      <c r="X45" s="85">
        <v>232.49336242675781</v>
      </c>
    </row>
    <row r="46" spans="1:24" s="77" customFormat="1">
      <c r="A46" s="255"/>
      <c r="B46" s="256"/>
      <c r="C46" s="109"/>
      <c r="D46" s="109" t="s">
        <v>217</v>
      </c>
      <c r="E46" s="257"/>
      <c r="F46" s="78"/>
      <c r="G46" s="78"/>
      <c r="H46" s="268"/>
      <c r="I46" s="276"/>
      <c r="J46" s="256"/>
      <c r="K46" s="256"/>
      <c r="L46" s="256"/>
      <c r="M46" s="256"/>
      <c r="N46" s="256"/>
      <c r="O46" s="256"/>
      <c r="P46" s="257"/>
      <c r="Q46" s="102"/>
      <c r="R46" s="103"/>
      <c r="S46" s="103"/>
      <c r="T46" s="103"/>
      <c r="U46" s="103"/>
      <c r="V46" s="103"/>
      <c r="W46" s="103"/>
      <c r="X46" s="279"/>
    </row>
    <row r="47" spans="1:24" s="11" customFormat="1">
      <c r="A47" s="254" t="s">
        <v>112</v>
      </c>
      <c r="B47" s="14"/>
      <c r="C47" s="38" t="s">
        <v>66</v>
      </c>
      <c r="D47" s="46"/>
      <c r="E47" s="29" t="s">
        <v>215</v>
      </c>
      <c r="F47" s="17">
        <f t="shared" si="3"/>
        <v>1150.2117652893066</v>
      </c>
      <c r="G47" s="17">
        <f t="shared" si="4"/>
        <v>208.30170059204102</v>
      </c>
      <c r="H47" s="267">
        <f t="shared" si="2"/>
        <v>941.91006469726562</v>
      </c>
      <c r="I47" s="32">
        <v>0</v>
      </c>
      <c r="J47" s="31">
        <v>0</v>
      </c>
      <c r="K47" s="31">
        <v>0</v>
      </c>
      <c r="L47" s="31">
        <v>0</v>
      </c>
      <c r="M47" s="31">
        <v>0</v>
      </c>
      <c r="N47" s="31">
        <v>146.28700256347656</v>
      </c>
      <c r="O47" s="31">
        <v>62.014698028564453</v>
      </c>
      <c r="P47" s="85">
        <v>0</v>
      </c>
      <c r="Q47" s="32">
        <v>0</v>
      </c>
      <c r="R47" s="31">
        <v>0</v>
      </c>
      <c r="S47" s="31">
        <v>0</v>
      </c>
      <c r="T47" s="31">
        <v>722.7294921875</v>
      </c>
      <c r="U47" s="31">
        <v>219.18057250976562</v>
      </c>
      <c r="V47" s="31">
        <v>0</v>
      </c>
      <c r="W47" s="31">
        <v>0</v>
      </c>
      <c r="X47" s="85">
        <v>0</v>
      </c>
    </row>
    <row r="48" spans="1:24" s="11" customFormat="1">
      <c r="A48" s="254" t="s">
        <v>113</v>
      </c>
      <c r="B48" s="14"/>
      <c r="C48" s="38" t="s">
        <v>67</v>
      </c>
      <c r="D48" s="46"/>
      <c r="E48" s="29" t="s">
        <v>216</v>
      </c>
      <c r="F48" s="17">
        <f t="shared" si="3"/>
        <v>35001.636522293091</v>
      </c>
      <c r="G48" s="17">
        <f t="shared" si="4"/>
        <v>30830.889284133911</v>
      </c>
      <c r="H48" s="267">
        <f t="shared" si="2"/>
        <v>4170.7472381591797</v>
      </c>
      <c r="I48" s="32">
        <v>428.98794555664062</v>
      </c>
      <c r="J48" s="31">
        <v>0</v>
      </c>
      <c r="K48" s="31">
        <v>8682.7041015625</v>
      </c>
      <c r="L48" s="31">
        <v>17085.220703125</v>
      </c>
      <c r="M48" s="31">
        <v>2323.071044921875</v>
      </c>
      <c r="N48" s="31">
        <v>1571.793212890625</v>
      </c>
      <c r="O48" s="31">
        <v>711.1380615234375</v>
      </c>
      <c r="P48" s="85">
        <v>27.974214553833008</v>
      </c>
      <c r="Q48" s="32">
        <v>0</v>
      </c>
      <c r="R48" s="31">
        <v>247.75852966308594</v>
      </c>
      <c r="S48" s="31">
        <v>341.58807373046875</v>
      </c>
      <c r="T48" s="31">
        <v>2823.62255859375</v>
      </c>
      <c r="U48" s="31">
        <v>506.23910522460937</v>
      </c>
      <c r="V48" s="31">
        <v>101.22834014892578</v>
      </c>
      <c r="W48" s="31">
        <v>79.917396545410156</v>
      </c>
      <c r="X48" s="85">
        <v>70.393234252929688</v>
      </c>
    </row>
    <row r="49" spans="1:24" s="11" customFormat="1">
      <c r="A49" s="254" t="s">
        <v>114</v>
      </c>
      <c r="B49" s="14"/>
      <c r="C49" s="38" t="s">
        <v>68</v>
      </c>
      <c r="D49" s="46"/>
      <c r="E49" s="29" t="s">
        <v>218</v>
      </c>
      <c r="F49" s="17">
        <f t="shared" si="3"/>
        <v>3628.6656761169434</v>
      </c>
      <c r="G49" s="17">
        <f t="shared" si="4"/>
        <v>2850.2584114074707</v>
      </c>
      <c r="H49" s="267">
        <f t="shared" si="2"/>
        <v>778.40726470947266</v>
      </c>
      <c r="I49" s="32">
        <v>246.37779235839844</v>
      </c>
      <c r="J49" s="31">
        <v>411.1552734375</v>
      </c>
      <c r="K49" s="31">
        <v>964.25909423828125</v>
      </c>
      <c r="L49" s="31">
        <v>469.80508422851563</v>
      </c>
      <c r="M49" s="31">
        <v>352.86380004882812</v>
      </c>
      <c r="N49" s="31">
        <v>303.77960205078125</v>
      </c>
      <c r="O49" s="31">
        <v>60.549587249755859</v>
      </c>
      <c r="P49" s="85">
        <v>41.468177795410156</v>
      </c>
      <c r="Q49" s="32">
        <v>70.015312194824219</v>
      </c>
      <c r="R49" s="31">
        <v>0</v>
      </c>
      <c r="S49" s="31">
        <v>370.05746459960938</v>
      </c>
      <c r="T49" s="31">
        <v>147.67301940917969</v>
      </c>
      <c r="U49" s="31">
        <v>60.15631103515625</v>
      </c>
      <c r="V49" s="31">
        <v>65.091140747070312</v>
      </c>
      <c r="W49" s="31">
        <v>47.22760009765625</v>
      </c>
      <c r="X49" s="85">
        <v>18.186416625976563</v>
      </c>
    </row>
    <row r="50" spans="1:24" s="77" customFormat="1">
      <c r="A50" s="255"/>
      <c r="B50" s="256"/>
      <c r="C50" s="109"/>
      <c r="D50" s="109" t="s">
        <v>26</v>
      </c>
      <c r="E50" s="257"/>
      <c r="F50" s="78"/>
      <c r="G50" s="78"/>
      <c r="H50" s="268"/>
      <c r="I50" s="276"/>
      <c r="J50" s="256"/>
      <c r="K50" s="256"/>
      <c r="L50" s="256"/>
      <c r="M50" s="256"/>
      <c r="N50" s="256"/>
      <c r="O50" s="256"/>
      <c r="P50" s="257"/>
      <c r="Q50" s="102"/>
      <c r="R50" s="103"/>
      <c r="S50" s="103"/>
      <c r="T50" s="103"/>
      <c r="U50" s="103"/>
      <c r="V50" s="103"/>
      <c r="W50" s="103"/>
      <c r="X50" s="279"/>
    </row>
    <row r="51" spans="1:24" s="11" customFormat="1">
      <c r="A51" s="254" t="s">
        <v>115</v>
      </c>
      <c r="B51" s="14"/>
      <c r="C51" s="38" t="s">
        <v>69</v>
      </c>
      <c r="D51" s="46"/>
      <c r="E51" s="29" t="s">
        <v>219</v>
      </c>
      <c r="F51" s="17">
        <f t="shared" si="3"/>
        <v>14836.448974609375</v>
      </c>
      <c r="G51" s="17">
        <f t="shared" si="4"/>
        <v>7400.75390625</v>
      </c>
      <c r="H51" s="267">
        <f t="shared" si="2"/>
        <v>7435.695068359375</v>
      </c>
      <c r="I51" s="32">
        <v>0</v>
      </c>
      <c r="J51" s="31">
        <v>0</v>
      </c>
      <c r="K51" s="31">
        <v>577.90838623046875</v>
      </c>
      <c r="L51" s="31">
        <v>1924.6890869140625</v>
      </c>
      <c r="M51" s="31">
        <v>1938.20947265625</v>
      </c>
      <c r="N51" s="31">
        <v>1212.0396728515625</v>
      </c>
      <c r="O51" s="31">
        <v>1076.8695068359375</v>
      </c>
      <c r="P51" s="85">
        <v>671.03778076171875</v>
      </c>
      <c r="Q51" s="32">
        <v>0</v>
      </c>
      <c r="R51" s="31">
        <v>0</v>
      </c>
      <c r="S51" s="31">
        <v>986.0745849609375</v>
      </c>
      <c r="T51" s="31">
        <v>2693.144287109375</v>
      </c>
      <c r="U51" s="31">
        <v>1601.946533203125</v>
      </c>
      <c r="V51" s="31">
        <v>1139.8114013671875</v>
      </c>
      <c r="W51" s="31">
        <v>720.23175048828125</v>
      </c>
      <c r="X51" s="85">
        <v>294.48651123046875</v>
      </c>
    </row>
    <row r="52" spans="1:24" s="11" customFormat="1">
      <c r="A52" s="254" t="s">
        <v>116</v>
      </c>
      <c r="B52" s="14"/>
      <c r="C52" s="37" t="s">
        <v>70</v>
      </c>
      <c r="D52" s="46"/>
      <c r="E52" s="28" t="s">
        <v>220</v>
      </c>
      <c r="F52" s="17">
        <f t="shared" si="3"/>
        <v>22377.999443054199</v>
      </c>
      <c r="G52" s="17">
        <f t="shared" si="4"/>
        <v>5125.6657333374023</v>
      </c>
      <c r="H52" s="267">
        <f>SUM(Q52:X52)</f>
        <v>17252.333709716797</v>
      </c>
      <c r="I52" s="32">
        <v>55.752464294433594</v>
      </c>
      <c r="J52" s="31">
        <v>0</v>
      </c>
      <c r="K52" s="31">
        <v>0</v>
      </c>
      <c r="L52" s="31">
        <v>0</v>
      </c>
      <c r="M52" s="31">
        <v>3856.748291015625</v>
      </c>
      <c r="N52" s="31">
        <v>264.14825439453125</v>
      </c>
      <c r="O52" s="31">
        <v>687.1439208984375</v>
      </c>
      <c r="P52" s="85">
        <v>261.872802734375</v>
      </c>
      <c r="Q52" s="32">
        <v>0</v>
      </c>
      <c r="R52" s="31">
        <v>0</v>
      </c>
      <c r="S52" s="31">
        <v>15926.76171875</v>
      </c>
      <c r="T52" s="31">
        <v>0</v>
      </c>
      <c r="U52" s="31">
        <v>0</v>
      </c>
      <c r="V52" s="31">
        <v>1076.2830810546875</v>
      </c>
      <c r="W52" s="31">
        <v>249.28890991210937</v>
      </c>
      <c r="X52" s="85">
        <v>0</v>
      </c>
    </row>
    <row r="53" spans="1:24" s="11" customFormat="1">
      <c r="A53" s="254" t="s">
        <v>184</v>
      </c>
      <c r="B53" s="14"/>
      <c r="C53" s="37" t="s">
        <v>71</v>
      </c>
      <c r="D53" s="86" t="s">
        <v>182</v>
      </c>
      <c r="E53" s="259"/>
      <c r="F53" s="17">
        <f>SUM(G53:H53)</f>
        <v>11557.908111572266</v>
      </c>
      <c r="G53" s="17">
        <f>SUM(I53:P53)</f>
        <v>8612.1210327148437</v>
      </c>
      <c r="H53" s="267">
        <f>SUM(Q53:X53)</f>
        <v>2945.7870788574219</v>
      </c>
      <c r="I53" s="32">
        <v>755.32904052734375</v>
      </c>
      <c r="J53" s="31">
        <v>7856.7919921875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85">
        <v>0</v>
      </c>
      <c r="Q53" s="32">
        <v>471.52609252929687</v>
      </c>
      <c r="R53" s="31">
        <v>0</v>
      </c>
      <c r="S53" s="31">
        <v>0</v>
      </c>
      <c r="T53" s="31">
        <v>0</v>
      </c>
      <c r="U53" s="31">
        <v>2474.260986328125</v>
      </c>
      <c r="V53" s="31">
        <v>0</v>
      </c>
      <c r="W53" s="31">
        <v>0</v>
      </c>
      <c r="X53" s="85">
        <v>0</v>
      </c>
    </row>
    <row r="54" spans="1:24" s="16" customFormat="1" ht="15" customHeight="1">
      <c r="A54" s="253"/>
      <c r="B54" s="63" t="s">
        <v>56</v>
      </c>
      <c r="C54" s="63"/>
      <c r="D54" s="63"/>
      <c r="E54" s="64"/>
      <c r="F54" s="53">
        <f t="shared" si="3"/>
        <v>51268.759259223938</v>
      </c>
      <c r="G54" s="54">
        <f>SUM(G55:G61)</f>
        <v>31989.357485771179</v>
      </c>
      <c r="H54" s="265">
        <f>SUM(H55:H61)</f>
        <v>19279.401773452759</v>
      </c>
      <c r="I54" s="55">
        <f>SUM(I55:I61)</f>
        <v>230.84215068817139</v>
      </c>
      <c r="J54" s="56">
        <f t="shared" ref="J54:X54" si="7">SUM(J55:J61)</f>
        <v>1064.0401153564453</v>
      </c>
      <c r="K54" s="56">
        <f t="shared" si="7"/>
        <v>6703.0051498413086</v>
      </c>
      <c r="L54" s="56">
        <f t="shared" si="7"/>
        <v>11683.147666931152</v>
      </c>
      <c r="M54" s="56">
        <f>SUM(M55:M61)</f>
        <v>6139.7227249145508</v>
      </c>
      <c r="N54" s="56">
        <f t="shared" si="7"/>
        <v>3087.2359008789062</v>
      </c>
      <c r="O54" s="56">
        <f t="shared" si="7"/>
        <v>2421.4905090332031</v>
      </c>
      <c r="P54" s="275">
        <f>SUM(P55:P61)</f>
        <v>659.87326812744141</v>
      </c>
      <c r="Q54" s="55">
        <f t="shared" si="7"/>
        <v>147.29805707931519</v>
      </c>
      <c r="R54" s="56">
        <f t="shared" si="7"/>
        <v>5089.8409638404846</v>
      </c>
      <c r="S54" s="56">
        <f t="shared" si="7"/>
        <v>2264.052490234375</v>
      </c>
      <c r="T54" s="56">
        <f t="shared" si="7"/>
        <v>1877.6313400268555</v>
      </c>
      <c r="U54" s="56">
        <f t="shared" si="7"/>
        <v>6318.8923530578613</v>
      </c>
      <c r="V54" s="56">
        <f t="shared" si="7"/>
        <v>1176.6072082519531</v>
      </c>
      <c r="W54" s="56">
        <f t="shared" si="7"/>
        <v>1486.7659454345703</v>
      </c>
      <c r="X54" s="275">
        <f t="shared" si="7"/>
        <v>918.31341552734375</v>
      </c>
    </row>
    <row r="55" spans="1:24">
      <c r="A55" s="254" t="s">
        <v>119</v>
      </c>
      <c r="B55" s="79"/>
      <c r="C55" s="38" t="s">
        <v>72</v>
      </c>
      <c r="D55" s="86" t="s">
        <v>225</v>
      </c>
      <c r="E55" s="260"/>
      <c r="F55" s="17">
        <f>SUM(G55:H55)</f>
        <v>12101.433662891388</v>
      </c>
      <c r="G55" s="17">
        <f t="shared" si="4"/>
        <v>10394.528748512268</v>
      </c>
      <c r="H55" s="267">
        <f t="shared" si="2"/>
        <v>1706.9049143791199</v>
      </c>
      <c r="I55" s="277">
        <v>6.4945230484008789</v>
      </c>
      <c r="J55" s="33">
        <v>114.00968933105469</v>
      </c>
      <c r="K55" s="33">
        <v>2078.11865234375</v>
      </c>
      <c r="L55" s="33">
        <v>4205.9794921875</v>
      </c>
      <c r="M55" s="33">
        <v>2164.529541015625</v>
      </c>
      <c r="N55" s="33">
        <v>1083.88232421875</v>
      </c>
      <c r="O55" s="33">
        <v>741.5145263671875</v>
      </c>
      <c r="P55" s="85">
        <v>0</v>
      </c>
      <c r="Q55" s="277">
        <v>6.951301097869873</v>
      </c>
      <c r="R55" s="33">
        <v>0</v>
      </c>
      <c r="S55" s="33">
        <v>703.1103515625</v>
      </c>
      <c r="T55" s="33">
        <v>0</v>
      </c>
      <c r="U55" s="33">
        <v>0</v>
      </c>
      <c r="V55" s="33">
        <v>996.84326171875</v>
      </c>
      <c r="W55" s="33">
        <v>0</v>
      </c>
      <c r="X55" s="280">
        <v>0</v>
      </c>
    </row>
    <row r="56" spans="1:24">
      <c r="A56" s="254" t="s">
        <v>120</v>
      </c>
      <c r="B56" s="79"/>
      <c r="C56" s="38" t="s">
        <v>73</v>
      </c>
      <c r="D56" s="86" t="s">
        <v>27</v>
      </c>
      <c r="E56" s="260"/>
      <c r="F56" s="17">
        <f t="shared" si="3"/>
        <v>22844.250938415527</v>
      </c>
      <c r="G56" s="17">
        <f t="shared" si="4"/>
        <v>11255.623687744141</v>
      </c>
      <c r="H56" s="267">
        <f t="shared" si="2"/>
        <v>11588.627250671387</v>
      </c>
      <c r="I56" s="277">
        <v>195.03842163085937</v>
      </c>
      <c r="J56" s="33">
        <v>0</v>
      </c>
      <c r="K56" s="33">
        <v>864.15087890625</v>
      </c>
      <c r="L56" s="33">
        <v>3937.869140625</v>
      </c>
      <c r="M56" s="33">
        <v>3716.960693359375</v>
      </c>
      <c r="N56" s="33">
        <v>1116.208740234375</v>
      </c>
      <c r="O56" s="33">
        <v>885.892822265625</v>
      </c>
      <c r="P56" s="85">
        <v>539.50299072265625</v>
      </c>
      <c r="Q56" s="277">
        <v>140.34675598144531</v>
      </c>
      <c r="R56" s="33">
        <v>4187.75537109375</v>
      </c>
      <c r="S56" s="33">
        <v>0</v>
      </c>
      <c r="T56" s="33">
        <v>0</v>
      </c>
      <c r="U56" s="33">
        <v>5076.10302734375</v>
      </c>
      <c r="V56" s="33">
        <v>93.234291076660156</v>
      </c>
      <c r="W56" s="33">
        <v>1314.906982421875</v>
      </c>
      <c r="X56" s="280">
        <v>776.28082275390625</v>
      </c>
    </row>
    <row r="57" spans="1:24">
      <c r="A57" s="254" t="s">
        <v>121</v>
      </c>
      <c r="B57" s="79"/>
      <c r="C57" s="38" t="s">
        <v>74</v>
      </c>
      <c r="D57" s="86" t="s">
        <v>28</v>
      </c>
      <c r="E57" s="260"/>
      <c r="F57" s="17">
        <f t="shared" si="3"/>
        <v>115.52335977554321</v>
      </c>
      <c r="G57" s="17">
        <f t="shared" si="4"/>
        <v>108.50420379638672</v>
      </c>
      <c r="H57" s="267">
        <f t="shared" si="2"/>
        <v>7.0191559791564941</v>
      </c>
      <c r="I57" s="277">
        <v>0</v>
      </c>
      <c r="J57" s="33">
        <v>0</v>
      </c>
      <c r="K57" s="33">
        <v>60.412002563476563</v>
      </c>
      <c r="L57" s="33">
        <v>48.092201232910156</v>
      </c>
      <c r="M57" s="33">
        <v>0</v>
      </c>
      <c r="N57" s="33">
        <v>0</v>
      </c>
      <c r="O57" s="33">
        <v>0</v>
      </c>
      <c r="P57" s="85">
        <v>0</v>
      </c>
      <c r="Q57" s="277">
        <v>0</v>
      </c>
      <c r="R57" s="33">
        <v>7.0191559791564941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280">
        <v>0</v>
      </c>
    </row>
    <row r="58" spans="1:24">
      <c r="A58" s="254" t="s">
        <v>122</v>
      </c>
      <c r="B58" s="79"/>
      <c r="C58" s="38" t="s">
        <v>75</v>
      </c>
      <c r="D58" s="86" t="s">
        <v>117</v>
      </c>
      <c r="E58" s="260"/>
      <c r="F58" s="17">
        <f t="shared" si="3"/>
        <v>476.4598388671875</v>
      </c>
      <c r="G58" s="17">
        <f t="shared" si="4"/>
        <v>0</v>
      </c>
      <c r="H58" s="267">
        <f t="shared" si="2"/>
        <v>476.4598388671875</v>
      </c>
      <c r="I58" s="277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85">
        <v>0</v>
      </c>
      <c r="Q58" s="277">
        <v>0</v>
      </c>
      <c r="R58" s="33">
        <v>476.4598388671875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280">
        <v>0</v>
      </c>
    </row>
    <row r="59" spans="1:24">
      <c r="A59" s="254" t="s">
        <v>123</v>
      </c>
      <c r="B59" s="79"/>
      <c r="C59" s="38" t="s">
        <v>76</v>
      </c>
      <c r="D59" s="86" t="s">
        <v>221</v>
      </c>
      <c r="E59" s="260"/>
      <c r="F59" s="17">
        <f t="shared" si="3"/>
        <v>656.63396072387695</v>
      </c>
      <c r="G59" s="17">
        <f t="shared" si="4"/>
        <v>416.16017150878906</v>
      </c>
      <c r="H59" s="267">
        <f t="shared" si="2"/>
        <v>240.47378921508789</v>
      </c>
      <c r="I59" s="277">
        <v>0</v>
      </c>
      <c r="J59" s="33">
        <v>60.287933349609375</v>
      </c>
      <c r="K59" s="33">
        <v>121.31159210205078</v>
      </c>
      <c r="L59" s="33">
        <v>163.83378601074219</v>
      </c>
      <c r="M59" s="33">
        <v>70.726860046386719</v>
      </c>
      <c r="N59" s="33">
        <v>0</v>
      </c>
      <c r="O59" s="33">
        <v>0</v>
      </c>
      <c r="P59" s="85">
        <v>0</v>
      </c>
      <c r="Q59" s="277">
        <v>0</v>
      </c>
      <c r="R59" s="33">
        <v>0</v>
      </c>
      <c r="S59" s="33">
        <v>63.888031005859375</v>
      </c>
      <c r="T59" s="33">
        <v>36.917289733886719</v>
      </c>
      <c r="U59" s="33">
        <v>53.138813018798828</v>
      </c>
      <c r="V59" s="33">
        <v>86.529655456542969</v>
      </c>
      <c r="W59" s="33">
        <v>0</v>
      </c>
      <c r="X59" s="280">
        <v>0</v>
      </c>
    </row>
    <row r="60" spans="1:24">
      <c r="A60" s="254" t="s">
        <v>124</v>
      </c>
      <c r="B60" s="79"/>
      <c r="C60" s="38" t="s">
        <v>77</v>
      </c>
      <c r="D60" s="86" t="s">
        <v>29</v>
      </c>
      <c r="E60" s="260"/>
      <c r="F60" s="17">
        <f t="shared" si="3"/>
        <v>4437.7042236328125</v>
      </c>
      <c r="G60" s="17">
        <f t="shared" si="4"/>
        <v>2118.9987030029297</v>
      </c>
      <c r="H60" s="267">
        <f t="shared" si="2"/>
        <v>2318.7055206298828</v>
      </c>
      <c r="I60" s="277">
        <v>0</v>
      </c>
      <c r="J60" s="33">
        <v>0</v>
      </c>
      <c r="K60" s="33">
        <v>755.08917236328125</v>
      </c>
      <c r="L60" s="33">
        <v>849.5234375</v>
      </c>
      <c r="M60" s="33">
        <v>187.50563049316406</v>
      </c>
      <c r="N60" s="33">
        <v>0</v>
      </c>
      <c r="O60" s="33">
        <v>326.88046264648437</v>
      </c>
      <c r="P60" s="85">
        <v>0</v>
      </c>
      <c r="Q60" s="277">
        <v>0</v>
      </c>
      <c r="R60" s="33">
        <v>0</v>
      </c>
      <c r="S60" s="33">
        <v>1057.373291015625</v>
      </c>
      <c r="T60" s="33">
        <v>1089.4732666015625</v>
      </c>
      <c r="U60" s="33">
        <v>0</v>
      </c>
      <c r="V60" s="33">
        <v>0</v>
      </c>
      <c r="W60" s="33">
        <v>171.85896301269531</v>
      </c>
      <c r="X60" s="280">
        <v>0</v>
      </c>
    </row>
    <row r="61" spans="1:24">
      <c r="A61" s="254" t="s">
        <v>125</v>
      </c>
      <c r="B61" s="79"/>
      <c r="C61" s="38" t="s">
        <v>78</v>
      </c>
      <c r="D61" s="86" t="s">
        <v>118</v>
      </c>
      <c r="E61" s="260"/>
      <c r="F61" s="17">
        <f t="shared" si="3"/>
        <v>10636.753274917603</v>
      </c>
      <c r="G61" s="17">
        <f t="shared" si="4"/>
        <v>7695.541971206665</v>
      </c>
      <c r="H61" s="267">
        <f t="shared" si="2"/>
        <v>2941.2113037109375</v>
      </c>
      <c r="I61" s="277">
        <v>29.309206008911133</v>
      </c>
      <c r="J61" s="33">
        <v>889.74249267578125</v>
      </c>
      <c r="K61" s="33">
        <v>2823.9228515625</v>
      </c>
      <c r="L61" s="33">
        <v>2477.849609375</v>
      </c>
      <c r="M61" s="33">
        <v>0</v>
      </c>
      <c r="N61" s="33">
        <v>887.14483642578125</v>
      </c>
      <c r="O61" s="33">
        <v>467.20269775390625</v>
      </c>
      <c r="P61" s="85">
        <v>120.37027740478516</v>
      </c>
      <c r="Q61" s="277">
        <v>0</v>
      </c>
      <c r="R61" s="33">
        <v>418.60659790039062</v>
      </c>
      <c r="S61" s="33">
        <v>439.68081665039063</v>
      </c>
      <c r="T61" s="33">
        <v>751.24078369140625</v>
      </c>
      <c r="U61" s="33">
        <v>1189.6505126953125</v>
      </c>
      <c r="V61" s="33">
        <v>0</v>
      </c>
      <c r="W61" s="33">
        <v>0</v>
      </c>
      <c r="X61" s="280">
        <v>142.0325927734375</v>
      </c>
    </row>
    <row r="62" spans="1:24" s="99" customFormat="1" ht="15" customHeight="1" thickBot="1">
      <c r="A62" s="261" t="s">
        <v>80</v>
      </c>
      <c r="B62" s="93" t="s">
        <v>183</v>
      </c>
      <c r="C62" s="95" t="s">
        <v>79</v>
      </c>
      <c r="D62" s="98"/>
      <c r="E62" s="95"/>
      <c r="F62" s="96">
        <f t="shared" si="3"/>
        <v>103610.5439453125</v>
      </c>
      <c r="G62" s="97">
        <f t="shared" si="4"/>
        <v>44162.005126953125</v>
      </c>
      <c r="H62" s="269">
        <f>SUM(Q62:X62)</f>
        <v>59448.538818359375</v>
      </c>
      <c r="I62" s="98">
        <v>2003.299072265625</v>
      </c>
      <c r="J62" s="94">
        <v>8028.29736328125</v>
      </c>
      <c r="K62" s="94">
        <v>12526.46875</v>
      </c>
      <c r="L62" s="94">
        <v>6013.30224609375</v>
      </c>
      <c r="M62" s="94">
        <v>3559.664306640625</v>
      </c>
      <c r="N62" s="94">
        <v>1917.792236328125</v>
      </c>
      <c r="O62" s="94">
        <v>5329.08203125</v>
      </c>
      <c r="P62" s="95">
        <v>4784.09912109375</v>
      </c>
      <c r="Q62" s="98">
        <v>575.6104736328125</v>
      </c>
      <c r="R62" s="94">
        <v>4660.91943359375</v>
      </c>
      <c r="S62" s="94">
        <v>22724.689453125</v>
      </c>
      <c r="T62" s="94">
        <v>8010.27001953125</v>
      </c>
      <c r="U62" s="94">
        <v>906.8770751953125</v>
      </c>
      <c r="V62" s="94">
        <v>3405.64990234375</v>
      </c>
      <c r="W62" s="94">
        <v>12335.9990234375</v>
      </c>
      <c r="X62" s="95">
        <v>6828.5234375</v>
      </c>
    </row>
  </sheetData>
  <mergeCells count="3">
    <mergeCell ref="I4:P4"/>
    <mergeCell ref="Q4:X4"/>
    <mergeCell ref="F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3</vt:i4>
      </vt:variant>
    </vt:vector>
  </HeadingPairs>
  <TitlesOfParts>
    <vt:vector size="29" baseType="lpstr">
      <vt:lpstr>Summary</vt:lpstr>
      <vt:lpstr>Top 10 causes &lt;70</vt:lpstr>
      <vt:lpstr>India</vt:lpstr>
      <vt:lpstr>Rural</vt:lpstr>
      <vt:lpstr>Urban</vt:lpstr>
      <vt:lpstr>J &amp; K</vt:lpstr>
      <vt:lpstr>Punjab</vt:lpstr>
      <vt:lpstr>Haryana</vt:lpstr>
      <vt:lpstr>Delhi</vt:lpstr>
      <vt:lpstr>Rajasthan</vt:lpstr>
      <vt:lpstr>Uttar Pradesh</vt:lpstr>
      <vt:lpstr>Bihar</vt:lpstr>
      <vt:lpstr>Assam</vt:lpstr>
      <vt:lpstr>West Bengal</vt:lpstr>
      <vt:lpstr>Jharkhand</vt:lpstr>
      <vt:lpstr>Odisha</vt:lpstr>
      <vt:lpstr>Chhattisgarh</vt:lpstr>
      <vt:lpstr>Madhya Pradesh</vt:lpstr>
      <vt:lpstr>Gujarat</vt:lpstr>
      <vt:lpstr>Maharashtra</vt:lpstr>
      <vt:lpstr>Andhra Pradesh</vt:lpstr>
      <vt:lpstr>Karnataka</vt:lpstr>
      <vt:lpstr>Kerala</vt:lpstr>
      <vt:lpstr>Tamil Nadu</vt:lpstr>
      <vt:lpstr>NE cluster states</vt:lpstr>
      <vt:lpstr>Remaining states</vt:lpstr>
      <vt:lpstr>India!Print_Titles</vt:lpstr>
      <vt:lpstr>Summary!Print_Titles</vt:lpstr>
      <vt:lpstr>var</vt:lpstr>
    </vt:vector>
  </TitlesOfParts>
  <Company>WHO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CGHR</dc:creator>
  <cp:lastModifiedBy>Leah Watson</cp:lastModifiedBy>
  <cp:lastPrinted>2013-06-04T14:37:04Z</cp:lastPrinted>
  <dcterms:created xsi:type="dcterms:W3CDTF">2013-05-24T11:21:11Z</dcterms:created>
  <dcterms:modified xsi:type="dcterms:W3CDTF">2019-01-09T21:26:39Z</dcterms:modified>
</cp:coreProperties>
</file>