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2" windowWidth="20736" windowHeight="10488" tabRatio="673" activeTab="2"/>
  </bookViews>
  <sheets>
    <sheet name="Summary" sheetId="5" r:id="rId1"/>
    <sheet name="Top 10 causes &lt;70" sheetId="50" r:id="rId2"/>
    <sheet name="India" sheetId="6" r:id="rId3"/>
    <sheet name="Rural" sheetId="28" r:id="rId4"/>
    <sheet name="Urban" sheetId="27" r:id="rId5"/>
    <sheet name="J &amp; K" sheetId="29" r:id="rId6"/>
    <sheet name="Punjab" sheetId="31" r:id="rId7"/>
    <sheet name="Haryana" sheetId="32" r:id="rId8"/>
    <sheet name="Delhi" sheetId="33" r:id="rId9"/>
    <sheet name="Rajasthan" sheetId="34" r:id="rId10"/>
    <sheet name="Uttar Pradesh" sheetId="35" r:id="rId11"/>
    <sheet name="Bihar" sheetId="36" r:id="rId12"/>
    <sheet name="Assam" sheetId="37" r:id="rId13"/>
    <sheet name="West Bengal" sheetId="38" r:id="rId14"/>
    <sheet name="Jharkhand" sheetId="39" r:id="rId15"/>
    <sheet name="Odisha" sheetId="40" r:id="rId16"/>
    <sheet name="Chhattisgarh" sheetId="41" r:id="rId17"/>
    <sheet name="Madhya Pradesh" sheetId="42" r:id="rId18"/>
    <sheet name="Gujarat" sheetId="43" r:id="rId19"/>
    <sheet name="Maharashtra" sheetId="44" r:id="rId20"/>
    <sheet name="Andhra Pradesh" sheetId="45" r:id="rId21"/>
    <sheet name="Karnataka" sheetId="46" r:id="rId22"/>
    <sheet name="Kerala" sheetId="47" r:id="rId23"/>
    <sheet name="Tamil Nadu" sheetId="48" r:id="rId24"/>
    <sheet name="NE cluster states" sheetId="49" r:id="rId25"/>
    <sheet name="Remaining states" sheetId="51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2" hidden="1">India!$A$8:$P$52</definedName>
    <definedName name="_xlnm._FilterDatabase" localSheetId="0" hidden="1">Summary!$A$7:$F$166</definedName>
    <definedName name="_resul">'[1]slop-inter'!$A$45:$AG$48</definedName>
    <definedName name="_yellowF" localSheetId="5">#REF!</definedName>
    <definedName name="_yellowF" localSheetId="6">#REF!</definedName>
    <definedName name="_yellowF">#REF!</definedName>
    <definedName name="_yellowM" localSheetId="5">#REF!</definedName>
    <definedName name="_yellowM" localSheetId="6">#REF!</definedName>
    <definedName name="_yellowM">#REF!</definedName>
    <definedName name="a" localSheetId="6">India!#REF!</definedName>
    <definedName name="a">India!#REF!</definedName>
    <definedName name="asdf" localSheetId="6">#REF!</definedName>
    <definedName name="asdf">#REF!</definedName>
    <definedName name="causenumber">[2]Summary!$B$2</definedName>
    <definedName name="data" localSheetId="5">#REF!</definedName>
    <definedName name="data" localSheetId="6">#REF!</definedName>
    <definedName name="data">#REF!</definedName>
    <definedName name="_xlnm.Database" localSheetId="5">#REF!</definedName>
    <definedName name="_xlnm.Database" localSheetId="6">#REF!</definedName>
    <definedName name="_xlnm.Database">#REF!</definedName>
    <definedName name="GBDageD95">[3]Deaths!$A$1:$T$643</definedName>
    <definedName name="home">'[1]slop-inter'!$D$1:$F$1</definedName>
    <definedName name="label">[1]lx!$D$1788:$E$1825</definedName>
    <definedName name="n" localSheetId="5">#REF!</definedName>
    <definedName name="n" localSheetId="6">#REF!</definedName>
    <definedName name="n">#REF!</definedName>
    <definedName name="PA" localSheetId="5">#REF!</definedName>
    <definedName name="PA" localSheetId="6">#REF!</definedName>
    <definedName name="PA">#REF!</definedName>
    <definedName name="pop" localSheetId="5">#REF!</definedName>
    <definedName name="pop" localSheetId="6">#REF!</definedName>
    <definedName name="pop">#REF!</definedName>
    <definedName name="ppp" localSheetId="5">[4]Setup!#REF!</definedName>
    <definedName name="ppp" localSheetId="6">[4]Setup!#REF!</definedName>
    <definedName name="ppp">[4]Setup!#REF!</definedName>
    <definedName name="_xlnm.Print_Area" localSheetId="5">#REF!</definedName>
    <definedName name="_xlnm.Print_Area" localSheetId="6">#REF!</definedName>
    <definedName name="_xlnm.Print_Area">#REF!</definedName>
    <definedName name="_xlnm.Print_Titles" localSheetId="2">India!$A:$F,India!$1:$8</definedName>
    <definedName name="_xlnm.Print_Titles" localSheetId="0">Summary!$B:$E,Summary!$1:$7</definedName>
    <definedName name="PrintAr2" localSheetId="5">#REF!</definedName>
    <definedName name="PrintAr2" localSheetId="6">#REF!</definedName>
    <definedName name="PrintAr2">#REF!</definedName>
    <definedName name="regeco98" localSheetId="5">[5]whoregeco!#REF!</definedName>
    <definedName name="regeco98" localSheetId="6">[5]whoregeco!#REF!</definedName>
    <definedName name="regeco98">[5]whoregeco!#REF!</definedName>
    <definedName name="SlopeF" localSheetId="5">#REF!</definedName>
    <definedName name="SlopeF" localSheetId="6">#REF!</definedName>
    <definedName name="SlopeF">#REF!</definedName>
    <definedName name="slopeintercept">'[6]intercept+slope projections'!$A$3:$H$29</definedName>
    <definedName name="sort1">'[6]intercept+slope projections'!$A$3:$B$29</definedName>
    <definedName name="sort2">'[6]intercept+slope projections'!$D$3:$F$29</definedName>
    <definedName name="sort3">'[6]intercept+slope projections'!$E$3:$F$29</definedName>
    <definedName name="sort4">'[6]intercept+slope projections'!$G$3:$H$29</definedName>
    <definedName name="SPSS" localSheetId="5">#REF!</definedName>
    <definedName name="SPSS" localSheetId="6">#REF!</definedName>
    <definedName name="SPSS">#REF!</definedName>
    <definedName name="var">Summary!$A$5</definedName>
    <definedName name="year" localSheetId="5">India!#REF!</definedName>
    <definedName name="year" localSheetId="6">India!#REF!</definedName>
    <definedName name="year">India!#REF!</definedName>
    <definedName name="yll" localSheetId="5">[4]Setup!#REF!</definedName>
    <definedName name="yll" localSheetId="6">[4]Setup!#REF!</definedName>
    <definedName name="yll">[4]Setup!#REF!</definedName>
    <definedName name="yll00" localSheetId="5">[7]Setup!#REF!</definedName>
    <definedName name="yll00" localSheetId="6">[7]Setup!#REF!</definedName>
    <definedName name="yll00">[7]Setup!#REF!</definedName>
    <definedName name="yll13" localSheetId="5">[7]Setup!#REF!</definedName>
    <definedName name="yll13" localSheetId="6">[7]Setup!#REF!</definedName>
    <definedName name="yll13">[7]Setup!#REF!</definedName>
  </definedNames>
  <calcPr calcId="145621"/>
</workbook>
</file>

<file path=xl/calcChain.xml><?xml version="1.0" encoding="utf-8"?>
<calcChain xmlns="http://schemas.openxmlformats.org/spreadsheetml/2006/main">
  <c r="H6" i="51" l="1"/>
  <c r="H6" i="45"/>
  <c r="H62" i="51" l="1"/>
  <c r="G62" i="51"/>
  <c r="F62" i="51" s="1"/>
  <c r="H61" i="51"/>
  <c r="G61" i="51"/>
  <c r="F61" i="51"/>
  <c r="H60" i="51"/>
  <c r="F60" i="51" s="1"/>
  <c r="G60" i="51"/>
  <c r="H59" i="51"/>
  <c r="G59" i="51"/>
  <c r="F59" i="51" s="1"/>
  <c r="H58" i="51"/>
  <c r="F58" i="51" s="1"/>
  <c r="G58" i="51"/>
  <c r="H57" i="51"/>
  <c r="G57" i="51"/>
  <c r="F57" i="51" s="1"/>
  <c r="H56" i="51"/>
  <c r="G56" i="51"/>
  <c r="G54" i="51" s="1"/>
  <c r="H55" i="51"/>
  <c r="H54" i="51" s="1"/>
  <c r="G55" i="51"/>
  <c r="X54" i="51"/>
  <c r="W54" i="51"/>
  <c r="V54" i="51"/>
  <c r="U54" i="51"/>
  <c r="T54" i="51"/>
  <c r="S54" i="51"/>
  <c r="R54" i="51"/>
  <c r="Q54" i="51"/>
  <c r="P54" i="51"/>
  <c r="O54" i="51"/>
  <c r="N54" i="51"/>
  <c r="N9" i="51" s="1"/>
  <c r="M54" i="51"/>
  <c r="L54" i="51"/>
  <c r="K54" i="51"/>
  <c r="J54" i="51"/>
  <c r="I54" i="51"/>
  <c r="H53" i="51"/>
  <c r="G53" i="51"/>
  <c r="F53" i="51" s="1"/>
  <c r="H52" i="51"/>
  <c r="G52" i="51"/>
  <c r="H51" i="51"/>
  <c r="G51" i="51"/>
  <c r="H49" i="51"/>
  <c r="G49" i="51"/>
  <c r="F49" i="51" s="1"/>
  <c r="H48" i="51"/>
  <c r="G48" i="51"/>
  <c r="F48" i="51"/>
  <c r="H47" i="51"/>
  <c r="F47" i="51" s="1"/>
  <c r="G47" i="51"/>
  <c r="H45" i="51"/>
  <c r="G45" i="51"/>
  <c r="F45" i="51" s="1"/>
  <c r="H44" i="51"/>
  <c r="G44" i="51"/>
  <c r="H43" i="51"/>
  <c r="G43" i="51"/>
  <c r="F43" i="51" s="1"/>
  <c r="H42" i="51"/>
  <c r="F42" i="51" s="1"/>
  <c r="G42" i="51"/>
  <c r="H40" i="51"/>
  <c r="G40" i="51"/>
  <c r="F40" i="51" s="1"/>
  <c r="H39" i="51"/>
  <c r="G39" i="51"/>
  <c r="H38" i="51"/>
  <c r="G38" i="51"/>
  <c r="F38" i="51" s="1"/>
  <c r="H37" i="51"/>
  <c r="G37" i="51"/>
  <c r="H35" i="51"/>
  <c r="G35" i="51"/>
  <c r="H34" i="51"/>
  <c r="G34" i="51"/>
  <c r="F34" i="51" s="1"/>
  <c r="H33" i="51"/>
  <c r="G33" i="51"/>
  <c r="F33" i="51" s="1"/>
  <c r="H32" i="51"/>
  <c r="G32" i="51"/>
  <c r="H31" i="51"/>
  <c r="G31" i="51"/>
  <c r="H30" i="51"/>
  <c r="G30" i="51"/>
  <c r="F30" i="51" s="1"/>
  <c r="H29" i="51"/>
  <c r="F29" i="51" s="1"/>
  <c r="G29" i="51"/>
  <c r="H28" i="51"/>
  <c r="F28" i="51" s="1"/>
  <c r="G28" i="51"/>
  <c r="H27" i="51"/>
  <c r="G27" i="51"/>
  <c r="F27" i="51" s="1"/>
  <c r="H26" i="51"/>
  <c r="G26" i="51"/>
  <c r="X24" i="51"/>
  <c r="W24" i="51"/>
  <c r="V24" i="51"/>
  <c r="U24" i="51"/>
  <c r="T24" i="51"/>
  <c r="S24" i="51"/>
  <c r="R24" i="51"/>
  <c r="Q24" i="51"/>
  <c r="H24" i="51" s="1"/>
  <c r="P24" i="51"/>
  <c r="O24" i="51"/>
  <c r="N24" i="51"/>
  <c r="M24" i="51"/>
  <c r="L24" i="51"/>
  <c r="K24" i="51"/>
  <c r="J24" i="51"/>
  <c r="I24" i="51"/>
  <c r="G24" i="51" s="1"/>
  <c r="F24" i="51" s="1"/>
  <c r="H23" i="51"/>
  <c r="G23" i="51"/>
  <c r="H22" i="51"/>
  <c r="G22" i="51"/>
  <c r="F22" i="51" s="1"/>
  <c r="H21" i="51"/>
  <c r="G21" i="51"/>
  <c r="F21" i="51" s="1"/>
  <c r="H20" i="51"/>
  <c r="G20" i="51"/>
  <c r="F20" i="51" s="1"/>
  <c r="H19" i="51"/>
  <c r="G19" i="51"/>
  <c r="H18" i="51"/>
  <c r="G18" i="51"/>
  <c r="H17" i="51"/>
  <c r="G17" i="51"/>
  <c r="F17" i="51" s="1"/>
  <c r="H16" i="51"/>
  <c r="F16" i="51" s="1"/>
  <c r="G16" i="51"/>
  <c r="H15" i="51"/>
  <c r="G15" i="51"/>
  <c r="H14" i="51"/>
  <c r="G14" i="51"/>
  <c r="F14" i="51" s="1"/>
  <c r="H13" i="51"/>
  <c r="G13" i="51"/>
  <c r="F13" i="51" s="1"/>
  <c r="H12" i="51"/>
  <c r="G12" i="51"/>
  <c r="F12" i="51"/>
  <c r="H11" i="51"/>
  <c r="F11" i="51" s="1"/>
  <c r="G11" i="51"/>
  <c r="X10" i="51"/>
  <c r="X9" i="51" s="1"/>
  <c r="W10" i="51"/>
  <c r="V10" i="51"/>
  <c r="U10" i="51"/>
  <c r="U9" i="51" s="1"/>
  <c r="T10" i="51"/>
  <c r="T9" i="51" s="1"/>
  <c r="S10" i="51"/>
  <c r="R10" i="51"/>
  <c r="H10" i="51" s="1"/>
  <c r="Q10" i="51"/>
  <c r="Q9" i="51" s="1"/>
  <c r="P10" i="51"/>
  <c r="P9" i="51" s="1"/>
  <c r="O10" i="51"/>
  <c r="N10" i="51"/>
  <c r="M10" i="51"/>
  <c r="M9" i="51" s="1"/>
  <c r="L10" i="51"/>
  <c r="L9" i="51" s="1"/>
  <c r="K10" i="51"/>
  <c r="J10" i="51"/>
  <c r="I10" i="51"/>
  <c r="I9" i="51" s="1"/>
  <c r="W9" i="51"/>
  <c r="O9" i="51"/>
  <c r="H62" i="49"/>
  <c r="G62" i="49"/>
  <c r="F62" i="49" s="1"/>
  <c r="H61" i="49"/>
  <c r="G61" i="49"/>
  <c r="F61" i="49"/>
  <c r="H60" i="49"/>
  <c r="F60" i="49" s="1"/>
  <c r="G60" i="49"/>
  <c r="H59" i="49"/>
  <c r="G59" i="49"/>
  <c r="F59" i="49" s="1"/>
  <c r="H58" i="49"/>
  <c r="F58" i="49" s="1"/>
  <c r="G58" i="49"/>
  <c r="H57" i="49"/>
  <c r="G57" i="49"/>
  <c r="F57" i="49" s="1"/>
  <c r="H56" i="49"/>
  <c r="G56" i="49"/>
  <c r="G54" i="49" s="1"/>
  <c r="H55" i="49"/>
  <c r="H54" i="49" s="1"/>
  <c r="G55" i="49"/>
  <c r="X54" i="49"/>
  <c r="W54" i="49"/>
  <c r="V54" i="49"/>
  <c r="U54" i="49"/>
  <c r="T54" i="49"/>
  <c r="S54" i="49"/>
  <c r="R54" i="49"/>
  <c r="R9" i="49" s="1"/>
  <c r="Q54" i="49"/>
  <c r="P54" i="49"/>
  <c r="O54" i="49"/>
  <c r="N54" i="49"/>
  <c r="N9" i="49" s="1"/>
  <c r="M54" i="49"/>
  <c r="L54" i="49"/>
  <c r="K54" i="49"/>
  <c r="J54" i="49"/>
  <c r="I54" i="49"/>
  <c r="H53" i="49"/>
  <c r="G53" i="49"/>
  <c r="F53" i="49" s="1"/>
  <c r="H52" i="49"/>
  <c r="G52" i="49"/>
  <c r="H51" i="49"/>
  <c r="G51" i="49"/>
  <c r="H49" i="49"/>
  <c r="G49" i="49"/>
  <c r="F49" i="49" s="1"/>
  <c r="H48" i="49"/>
  <c r="G48" i="49"/>
  <c r="F48" i="49"/>
  <c r="H47" i="49"/>
  <c r="F47" i="49" s="1"/>
  <c r="G47" i="49"/>
  <c r="H45" i="49"/>
  <c r="G45" i="49"/>
  <c r="F45" i="49" s="1"/>
  <c r="H44" i="49"/>
  <c r="F44" i="49" s="1"/>
  <c r="G44" i="49"/>
  <c r="H43" i="49"/>
  <c r="G43" i="49"/>
  <c r="F43" i="49" s="1"/>
  <c r="H42" i="49"/>
  <c r="G42" i="49"/>
  <c r="H40" i="49"/>
  <c r="G40" i="49"/>
  <c r="H39" i="49"/>
  <c r="G39" i="49"/>
  <c r="F39" i="49"/>
  <c r="H38" i="49"/>
  <c r="G38" i="49"/>
  <c r="F38" i="49"/>
  <c r="H37" i="49"/>
  <c r="F37" i="49" s="1"/>
  <c r="G37" i="49"/>
  <c r="H35" i="49"/>
  <c r="G35" i="49"/>
  <c r="F35" i="49" s="1"/>
  <c r="H34" i="49"/>
  <c r="F34" i="49" s="1"/>
  <c r="G34" i="49"/>
  <c r="H33" i="49"/>
  <c r="G33" i="49"/>
  <c r="F33" i="49" s="1"/>
  <c r="H32" i="49"/>
  <c r="G32" i="49"/>
  <c r="H31" i="49"/>
  <c r="G31" i="49"/>
  <c r="H30" i="49"/>
  <c r="G30" i="49"/>
  <c r="F30" i="49"/>
  <c r="H29" i="49"/>
  <c r="G29" i="49"/>
  <c r="F29" i="49"/>
  <c r="H28" i="49"/>
  <c r="F28" i="49" s="1"/>
  <c r="G28" i="49"/>
  <c r="H27" i="49"/>
  <c r="G27" i="49"/>
  <c r="F27" i="49" s="1"/>
  <c r="H26" i="49"/>
  <c r="F26" i="49" s="1"/>
  <c r="G26" i="49"/>
  <c r="X24" i="49"/>
  <c r="W24" i="49"/>
  <c r="V24" i="49"/>
  <c r="U24" i="49"/>
  <c r="T24" i="49"/>
  <c r="S24" i="49"/>
  <c r="R24" i="49"/>
  <c r="Q24" i="49"/>
  <c r="P24" i="49"/>
  <c r="O24" i="49"/>
  <c r="N24" i="49"/>
  <c r="M24" i="49"/>
  <c r="L24" i="49"/>
  <c r="K24" i="49"/>
  <c r="J24" i="49"/>
  <c r="I24" i="49"/>
  <c r="H23" i="49"/>
  <c r="F23" i="49" s="1"/>
  <c r="G23" i="49"/>
  <c r="H22" i="49"/>
  <c r="G22" i="49"/>
  <c r="F22" i="49" s="1"/>
  <c r="H21" i="49"/>
  <c r="G21" i="49"/>
  <c r="F21" i="49" s="1"/>
  <c r="H20" i="49"/>
  <c r="G20" i="49"/>
  <c r="F20" i="49" s="1"/>
  <c r="H19" i="49"/>
  <c r="G19" i="49"/>
  <c r="H18" i="49"/>
  <c r="G18" i="49"/>
  <c r="F18" i="49" s="1"/>
  <c r="H17" i="49"/>
  <c r="G17" i="49"/>
  <c r="F17" i="49"/>
  <c r="H16" i="49"/>
  <c r="F16" i="49" s="1"/>
  <c r="G16" i="49"/>
  <c r="H15" i="49"/>
  <c r="G15" i="49"/>
  <c r="H14" i="49"/>
  <c r="G14" i="49"/>
  <c r="F14" i="49" s="1"/>
  <c r="H13" i="49"/>
  <c r="G13" i="49"/>
  <c r="F13" i="49" s="1"/>
  <c r="H12" i="49"/>
  <c r="G12" i="49"/>
  <c r="F12" i="49"/>
  <c r="H11" i="49"/>
  <c r="G11" i="49"/>
  <c r="X10" i="49"/>
  <c r="X9" i="49" s="1"/>
  <c r="W10" i="49"/>
  <c r="V10" i="49"/>
  <c r="U10" i="49"/>
  <c r="U9" i="49" s="1"/>
  <c r="T10" i="49"/>
  <c r="T9" i="49" s="1"/>
  <c r="S10" i="49"/>
  <c r="H10" i="49" s="1"/>
  <c r="R10" i="49"/>
  <c r="Q10" i="49"/>
  <c r="Q9" i="49" s="1"/>
  <c r="P10" i="49"/>
  <c r="P9" i="49" s="1"/>
  <c r="O10" i="49"/>
  <c r="N10" i="49"/>
  <c r="M10" i="49"/>
  <c r="M9" i="49" s="1"/>
  <c r="L10" i="49"/>
  <c r="L9" i="49" s="1"/>
  <c r="K10" i="49"/>
  <c r="J10" i="49"/>
  <c r="I10" i="49"/>
  <c r="I9" i="49" s="1"/>
  <c r="V9" i="49"/>
  <c r="J9" i="49"/>
  <c r="H62" i="48"/>
  <c r="G62" i="48"/>
  <c r="F62" i="48"/>
  <c r="H61" i="48"/>
  <c r="F61" i="48" s="1"/>
  <c r="G61" i="48"/>
  <c r="H60" i="48"/>
  <c r="G60" i="48"/>
  <c r="H59" i="48"/>
  <c r="G59" i="48"/>
  <c r="F59" i="48" s="1"/>
  <c r="H58" i="48"/>
  <c r="G58" i="48"/>
  <c r="F58" i="48" s="1"/>
  <c r="H57" i="48"/>
  <c r="G57" i="48"/>
  <c r="F57" i="48" s="1"/>
  <c r="H56" i="48"/>
  <c r="G56" i="48"/>
  <c r="H55" i="48"/>
  <c r="H54" i="48" s="1"/>
  <c r="G55" i="48"/>
  <c r="F55" i="48" s="1"/>
  <c r="X54" i="48"/>
  <c r="W54" i="48"/>
  <c r="V54" i="48"/>
  <c r="U54" i="48"/>
  <c r="T54" i="48"/>
  <c r="S54" i="48"/>
  <c r="R54" i="48"/>
  <c r="R9" i="48" s="1"/>
  <c r="Q54" i="48"/>
  <c r="P54" i="48"/>
  <c r="O54" i="48"/>
  <c r="N54" i="48"/>
  <c r="N9" i="48" s="1"/>
  <c r="M54" i="48"/>
  <c r="L54" i="48"/>
  <c r="K54" i="48"/>
  <c r="J54" i="48"/>
  <c r="I54" i="48"/>
  <c r="H53" i="48"/>
  <c r="G53" i="48"/>
  <c r="F53" i="48" s="1"/>
  <c r="H52" i="48"/>
  <c r="G52" i="48"/>
  <c r="H51" i="48"/>
  <c r="G51" i="48"/>
  <c r="F51" i="48" s="1"/>
  <c r="H49" i="48"/>
  <c r="G49" i="48"/>
  <c r="F49" i="48" s="1"/>
  <c r="H48" i="48"/>
  <c r="F48" i="48" s="1"/>
  <c r="G48" i="48"/>
  <c r="H47" i="48"/>
  <c r="G47" i="48"/>
  <c r="H45" i="48"/>
  <c r="G45" i="48"/>
  <c r="F45" i="48" s="1"/>
  <c r="H44" i="48"/>
  <c r="G44" i="48"/>
  <c r="F44" i="48" s="1"/>
  <c r="H43" i="48"/>
  <c r="G43" i="48"/>
  <c r="F43" i="48"/>
  <c r="H42" i="48"/>
  <c r="G42" i="48"/>
  <c r="H40" i="48"/>
  <c r="G40" i="48"/>
  <c r="F40" i="48" s="1"/>
  <c r="H39" i="48"/>
  <c r="G39" i="48"/>
  <c r="F39" i="48" s="1"/>
  <c r="H38" i="48"/>
  <c r="F38" i="48" s="1"/>
  <c r="G38" i="48"/>
  <c r="H37" i="48"/>
  <c r="G37" i="48"/>
  <c r="H35" i="48"/>
  <c r="G35" i="48"/>
  <c r="F35" i="48" s="1"/>
  <c r="H34" i="48"/>
  <c r="G34" i="48"/>
  <c r="F34" i="48" s="1"/>
  <c r="H33" i="48"/>
  <c r="G33" i="48"/>
  <c r="F33" i="48"/>
  <c r="H32" i="48"/>
  <c r="G32" i="48"/>
  <c r="H31" i="48"/>
  <c r="G31" i="48"/>
  <c r="F31" i="48" s="1"/>
  <c r="H30" i="48"/>
  <c r="G30" i="48"/>
  <c r="F30" i="48" s="1"/>
  <c r="H29" i="48"/>
  <c r="F29" i="48" s="1"/>
  <c r="G29" i="48"/>
  <c r="H28" i="48"/>
  <c r="G28" i="48"/>
  <c r="H27" i="48"/>
  <c r="G27" i="48"/>
  <c r="F27" i="48" s="1"/>
  <c r="H26" i="48"/>
  <c r="G26" i="48"/>
  <c r="F26" i="48" s="1"/>
  <c r="X24" i="48"/>
  <c r="W24" i="48"/>
  <c r="V24" i="48"/>
  <c r="U24" i="48"/>
  <c r="T24" i="48"/>
  <c r="S24" i="48"/>
  <c r="R24" i="48"/>
  <c r="Q24" i="48"/>
  <c r="P24" i="48"/>
  <c r="O24" i="48"/>
  <c r="N24" i="48"/>
  <c r="M24" i="48"/>
  <c r="L24" i="48"/>
  <c r="K24" i="48"/>
  <c r="J24" i="48"/>
  <c r="I24" i="48"/>
  <c r="H23" i="48"/>
  <c r="F23" i="48" s="1"/>
  <c r="G23" i="48"/>
  <c r="H22" i="48"/>
  <c r="G22" i="48"/>
  <c r="H21" i="48"/>
  <c r="F21" i="48" s="1"/>
  <c r="G21" i="48"/>
  <c r="H20" i="48"/>
  <c r="G20" i="48"/>
  <c r="F20" i="48" s="1"/>
  <c r="H19" i="48"/>
  <c r="F19" i="48" s="1"/>
  <c r="G19" i="48"/>
  <c r="H18" i="48"/>
  <c r="G18" i="48"/>
  <c r="H17" i="48"/>
  <c r="F17" i="48" s="1"/>
  <c r="G17" i="48"/>
  <c r="H16" i="48"/>
  <c r="G16" i="48"/>
  <c r="F16" i="48" s="1"/>
  <c r="H15" i="48"/>
  <c r="F15" i="48" s="1"/>
  <c r="G15" i="48"/>
  <c r="H14" i="48"/>
  <c r="G14" i="48"/>
  <c r="H13" i="48"/>
  <c r="F13" i="48" s="1"/>
  <c r="G13" i="48"/>
  <c r="H12" i="48"/>
  <c r="G12" i="48"/>
  <c r="F12" i="48" s="1"/>
  <c r="H11" i="48"/>
  <c r="F11" i="48" s="1"/>
  <c r="G11" i="48"/>
  <c r="X10" i="48"/>
  <c r="X9" i="48" s="1"/>
  <c r="W10" i="48"/>
  <c r="V10" i="48"/>
  <c r="U10" i="48"/>
  <c r="T10" i="48"/>
  <c r="T9" i="48" s="1"/>
  <c r="S10" i="48"/>
  <c r="R10" i="48"/>
  <c r="Q10" i="48"/>
  <c r="P10" i="48"/>
  <c r="P9" i="48" s="1"/>
  <c r="O10" i="48"/>
  <c r="N10" i="48"/>
  <c r="M10" i="48"/>
  <c r="L10" i="48"/>
  <c r="L9" i="48" s="1"/>
  <c r="K10" i="48"/>
  <c r="J10" i="48"/>
  <c r="I10" i="48"/>
  <c r="G10" i="48"/>
  <c r="V9" i="48"/>
  <c r="S9" i="48"/>
  <c r="K9" i="48"/>
  <c r="J9" i="48"/>
  <c r="H62" i="47"/>
  <c r="G62" i="47"/>
  <c r="F62" i="47" s="1"/>
  <c r="H61" i="47"/>
  <c r="G61" i="47"/>
  <c r="F61" i="47" s="1"/>
  <c r="H60" i="47"/>
  <c r="G60" i="47"/>
  <c r="H59" i="47"/>
  <c r="F59" i="47" s="1"/>
  <c r="G59" i="47"/>
  <c r="H58" i="47"/>
  <c r="G58" i="47"/>
  <c r="H57" i="47"/>
  <c r="G57" i="47"/>
  <c r="F57" i="47"/>
  <c r="H56" i="47"/>
  <c r="G56" i="47"/>
  <c r="F56" i="47" s="1"/>
  <c r="H55" i="47"/>
  <c r="G55" i="47"/>
  <c r="G54" i="47" s="1"/>
  <c r="X54" i="47"/>
  <c r="W54" i="47"/>
  <c r="V54" i="47"/>
  <c r="U54" i="47"/>
  <c r="T54" i="47"/>
  <c r="S54" i="47"/>
  <c r="R54" i="47"/>
  <c r="Q54" i="47"/>
  <c r="Q9" i="47" s="1"/>
  <c r="P54" i="47"/>
  <c r="O54" i="47"/>
  <c r="N54" i="47"/>
  <c r="M54" i="47"/>
  <c r="M9" i="47" s="1"/>
  <c r="L54" i="47"/>
  <c r="K54" i="47"/>
  <c r="J54" i="47"/>
  <c r="I54" i="47"/>
  <c r="H53" i="47"/>
  <c r="G53" i="47"/>
  <c r="F53" i="47" s="1"/>
  <c r="H52" i="47"/>
  <c r="G52" i="47"/>
  <c r="F52" i="47" s="1"/>
  <c r="H51" i="47"/>
  <c r="G51" i="47"/>
  <c r="H49" i="47"/>
  <c r="G49" i="47"/>
  <c r="F49" i="47" s="1"/>
  <c r="H48" i="47"/>
  <c r="G48" i="47"/>
  <c r="F48" i="47" s="1"/>
  <c r="H47" i="47"/>
  <c r="G47" i="47"/>
  <c r="F47" i="47" s="1"/>
  <c r="H45" i="47"/>
  <c r="F45" i="47" s="1"/>
  <c r="G45" i="47"/>
  <c r="H44" i="47"/>
  <c r="G44" i="47"/>
  <c r="F44" i="47" s="1"/>
  <c r="H43" i="47"/>
  <c r="G43" i="47"/>
  <c r="F43" i="47"/>
  <c r="H42" i="47"/>
  <c r="G42" i="47"/>
  <c r="H40" i="47"/>
  <c r="G40" i="47"/>
  <c r="H39" i="47"/>
  <c r="G39" i="47"/>
  <c r="H38" i="47"/>
  <c r="G38" i="47"/>
  <c r="F38" i="47"/>
  <c r="H37" i="47"/>
  <c r="G37" i="47"/>
  <c r="H35" i="47"/>
  <c r="G35" i="47"/>
  <c r="H34" i="47"/>
  <c r="G34" i="47"/>
  <c r="H33" i="47"/>
  <c r="G33" i="47"/>
  <c r="F33" i="47" s="1"/>
  <c r="H32" i="47"/>
  <c r="G32" i="47"/>
  <c r="F32" i="47" s="1"/>
  <c r="H31" i="47"/>
  <c r="F31" i="47" s="1"/>
  <c r="G31" i="47"/>
  <c r="H30" i="47"/>
  <c r="G30" i="47"/>
  <c r="F30" i="47" s="1"/>
  <c r="H29" i="47"/>
  <c r="G29" i="47"/>
  <c r="F29" i="47" s="1"/>
  <c r="H28" i="47"/>
  <c r="G28" i="47"/>
  <c r="F28" i="47" s="1"/>
  <c r="H27" i="47"/>
  <c r="F27" i="47" s="1"/>
  <c r="G27" i="47"/>
  <c r="H26" i="47"/>
  <c r="G26" i="47"/>
  <c r="F26" i="47" s="1"/>
  <c r="X24" i="47"/>
  <c r="W24" i="47"/>
  <c r="V24" i="47"/>
  <c r="U24" i="47"/>
  <c r="T24" i="47"/>
  <c r="S24" i="47"/>
  <c r="R24" i="47"/>
  <c r="Q24" i="47"/>
  <c r="P24" i="47"/>
  <c r="O24" i="47"/>
  <c r="N24" i="47"/>
  <c r="M24" i="47"/>
  <c r="L24" i="47"/>
  <c r="K24" i="47"/>
  <c r="J24" i="47"/>
  <c r="I24" i="47"/>
  <c r="H23" i="47"/>
  <c r="G23" i="47"/>
  <c r="F23" i="47" s="1"/>
  <c r="H22" i="47"/>
  <c r="F22" i="47" s="1"/>
  <c r="G22" i="47"/>
  <c r="H21" i="47"/>
  <c r="G21" i="47"/>
  <c r="F21" i="47" s="1"/>
  <c r="H20" i="47"/>
  <c r="G20" i="47"/>
  <c r="F20" i="47" s="1"/>
  <c r="H19" i="47"/>
  <c r="G19" i="47"/>
  <c r="H18" i="47"/>
  <c r="F18" i="47" s="1"/>
  <c r="G18" i="47"/>
  <c r="H17" i="47"/>
  <c r="G17" i="47"/>
  <c r="H16" i="47"/>
  <c r="G16" i="47"/>
  <c r="F16" i="47"/>
  <c r="H15" i="47"/>
  <c r="G15" i="47"/>
  <c r="H14" i="47"/>
  <c r="G14" i="47"/>
  <c r="H13" i="47"/>
  <c r="G13" i="47"/>
  <c r="H12" i="47"/>
  <c r="G12" i="47"/>
  <c r="F12" i="47" s="1"/>
  <c r="H11" i="47"/>
  <c r="G11" i="47"/>
  <c r="X10" i="47"/>
  <c r="X9" i="47" s="1"/>
  <c r="W10" i="47"/>
  <c r="V10" i="47"/>
  <c r="U10" i="47"/>
  <c r="T10" i="47"/>
  <c r="T9" i="47" s="1"/>
  <c r="S10" i="47"/>
  <c r="S9" i="47" s="1"/>
  <c r="R10" i="47"/>
  <c r="Q10" i="47"/>
  <c r="P10" i="47"/>
  <c r="P9" i="47" s="1"/>
  <c r="O10" i="47"/>
  <c r="N10" i="47"/>
  <c r="M10" i="47"/>
  <c r="L10" i="47"/>
  <c r="L9" i="47" s="1"/>
  <c r="K10" i="47"/>
  <c r="J10" i="47"/>
  <c r="I10" i="47"/>
  <c r="H10" i="47"/>
  <c r="W9" i="47"/>
  <c r="O9" i="47"/>
  <c r="H62" i="46"/>
  <c r="G62" i="46"/>
  <c r="F62" i="46"/>
  <c r="H61" i="46"/>
  <c r="F61" i="46" s="1"/>
  <c r="G61" i="46"/>
  <c r="H60" i="46"/>
  <c r="F60" i="46" s="1"/>
  <c r="G60" i="46"/>
  <c r="H59" i="46"/>
  <c r="G59" i="46"/>
  <c r="F59" i="46" s="1"/>
  <c r="H58" i="46"/>
  <c r="G58" i="46"/>
  <c r="F58" i="46" s="1"/>
  <c r="H57" i="46"/>
  <c r="G57" i="46"/>
  <c r="F57" i="46" s="1"/>
  <c r="H56" i="46"/>
  <c r="G56" i="46"/>
  <c r="H55" i="46"/>
  <c r="H54" i="46" s="1"/>
  <c r="G55" i="46"/>
  <c r="F55" i="46" s="1"/>
  <c r="X54" i="46"/>
  <c r="W54" i="46"/>
  <c r="V54" i="46"/>
  <c r="U54" i="46"/>
  <c r="T54" i="46"/>
  <c r="S54" i="46"/>
  <c r="R54" i="46"/>
  <c r="Q54" i="46"/>
  <c r="P54" i="46"/>
  <c r="O54" i="46"/>
  <c r="N54" i="46"/>
  <c r="M54" i="46"/>
  <c r="L54" i="46"/>
  <c r="K54" i="46"/>
  <c r="J54" i="46"/>
  <c r="I54" i="46"/>
  <c r="H53" i="46"/>
  <c r="G53" i="46"/>
  <c r="F53" i="46" s="1"/>
  <c r="H52" i="46"/>
  <c r="G52" i="46"/>
  <c r="H51" i="46"/>
  <c r="G51" i="46"/>
  <c r="F51" i="46" s="1"/>
  <c r="H49" i="46"/>
  <c r="G49" i="46"/>
  <c r="F49" i="46"/>
  <c r="H48" i="46"/>
  <c r="F48" i="46" s="1"/>
  <c r="G48" i="46"/>
  <c r="H47" i="46"/>
  <c r="G47" i="46"/>
  <c r="H45" i="46"/>
  <c r="G45" i="46"/>
  <c r="F45" i="46" s="1"/>
  <c r="H44" i="46"/>
  <c r="G44" i="46"/>
  <c r="F44" i="46" s="1"/>
  <c r="H43" i="46"/>
  <c r="G43" i="46"/>
  <c r="F43" i="46" s="1"/>
  <c r="H42" i="46"/>
  <c r="G42" i="46"/>
  <c r="H40" i="46"/>
  <c r="G40" i="46"/>
  <c r="F40" i="46" s="1"/>
  <c r="H39" i="46"/>
  <c r="G39" i="46"/>
  <c r="F39" i="46"/>
  <c r="H38" i="46"/>
  <c r="F38" i="46" s="1"/>
  <c r="G38" i="46"/>
  <c r="H37" i="46"/>
  <c r="G37" i="46"/>
  <c r="H35" i="46"/>
  <c r="G35" i="46"/>
  <c r="F35" i="46" s="1"/>
  <c r="H34" i="46"/>
  <c r="G34" i="46"/>
  <c r="F34" i="46" s="1"/>
  <c r="H33" i="46"/>
  <c r="G33" i="46"/>
  <c r="F33" i="46" s="1"/>
  <c r="H32" i="46"/>
  <c r="G32" i="46"/>
  <c r="H31" i="46"/>
  <c r="G31" i="46"/>
  <c r="F31" i="46" s="1"/>
  <c r="H30" i="46"/>
  <c r="G30" i="46"/>
  <c r="F30" i="46"/>
  <c r="H29" i="46"/>
  <c r="F29" i="46" s="1"/>
  <c r="G29" i="46"/>
  <c r="H28" i="46"/>
  <c r="G28" i="46"/>
  <c r="H27" i="46"/>
  <c r="G27" i="46"/>
  <c r="F27" i="46" s="1"/>
  <c r="H26" i="46"/>
  <c r="G26" i="46"/>
  <c r="F26" i="46" s="1"/>
  <c r="X24" i="46"/>
  <c r="W24" i="46"/>
  <c r="V24" i="46"/>
  <c r="U24" i="46"/>
  <c r="T24" i="46"/>
  <c r="S24" i="46"/>
  <c r="R24" i="46"/>
  <c r="Q24" i="46"/>
  <c r="P24" i="46"/>
  <c r="O24" i="46"/>
  <c r="O9" i="46" s="1"/>
  <c r="N24" i="46"/>
  <c r="M24" i="46"/>
  <c r="L24" i="46"/>
  <c r="K24" i="46"/>
  <c r="J24" i="46"/>
  <c r="J9" i="46" s="1"/>
  <c r="I24" i="46"/>
  <c r="H23" i="46"/>
  <c r="G23" i="46"/>
  <c r="H22" i="46"/>
  <c r="G22" i="46"/>
  <c r="H21" i="46"/>
  <c r="G21" i="46"/>
  <c r="F21" i="46" s="1"/>
  <c r="H20" i="46"/>
  <c r="G20" i="46"/>
  <c r="F20" i="46"/>
  <c r="H19" i="46"/>
  <c r="F19" i="46" s="1"/>
  <c r="G19" i="46"/>
  <c r="H18" i="46"/>
  <c r="G18" i="46"/>
  <c r="F18" i="46" s="1"/>
  <c r="H17" i="46"/>
  <c r="F17" i="46" s="1"/>
  <c r="G17" i="46"/>
  <c r="H16" i="46"/>
  <c r="G16" i="46"/>
  <c r="F16" i="46" s="1"/>
  <c r="H15" i="46"/>
  <c r="G15" i="46"/>
  <c r="H14" i="46"/>
  <c r="G14" i="46"/>
  <c r="H13" i="46"/>
  <c r="G13" i="46"/>
  <c r="F13" i="46"/>
  <c r="H12" i="46"/>
  <c r="G12" i="46"/>
  <c r="F12" i="46"/>
  <c r="H11" i="46"/>
  <c r="F11" i="46" s="1"/>
  <c r="G11" i="46"/>
  <c r="X10" i="46"/>
  <c r="X9" i="46" s="1"/>
  <c r="W10" i="46"/>
  <c r="V10" i="46"/>
  <c r="U10" i="46"/>
  <c r="T10" i="46"/>
  <c r="T9" i="46" s="1"/>
  <c r="S10" i="46"/>
  <c r="S9" i="46" s="1"/>
  <c r="R10" i="46"/>
  <c r="H10" i="46" s="1"/>
  <c r="Q10" i="46"/>
  <c r="P10" i="46"/>
  <c r="P9" i="46" s="1"/>
  <c r="O10" i="46"/>
  <c r="N10" i="46"/>
  <c r="M10" i="46"/>
  <c r="L10" i="46"/>
  <c r="L9" i="46" s="1"/>
  <c r="K10" i="46"/>
  <c r="K9" i="46" s="1"/>
  <c r="J10" i="46"/>
  <c r="G10" i="46" s="1"/>
  <c r="F10" i="46" s="1"/>
  <c r="I10" i="46"/>
  <c r="W9" i="46"/>
  <c r="R9" i="46"/>
  <c r="H62" i="45"/>
  <c r="G62" i="45"/>
  <c r="H61" i="45"/>
  <c r="G61" i="45"/>
  <c r="F61" i="45"/>
  <c r="H60" i="45"/>
  <c r="G60" i="45"/>
  <c r="H59" i="45"/>
  <c r="G59" i="45"/>
  <c r="F59" i="45" s="1"/>
  <c r="H58" i="45"/>
  <c r="G58" i="45"/>
  <c r="F58" i="45" s="1"/>
  <c r="H57" i="45"/>
  <c r="F57" i="45" s="1"/>
  <c r="G57" i="45"/>
  <c r="H56" i="45"/>
  <c r="G56" i="45"/>
  <c r="H55" i="45"/>
  <c r="G55" i="45"/>
  <c r="F55" i="45" s="1"/>
  <c r="X54" i="45"/>
  <c r="W54" i="45"/>
  <c r="V54" i="45"/>
  <c r="U54" i="45"/>
  <c r="T54" i="45"/>
  <c r="S54" i="45"/>
  <c r="R54" i="45"/>
  <c r="Q54" i="45"/>
  <c r="P54" i="45"/>
  <c r="O54" i="45"/>
  <c r="N54" i="45"/>
  <c r="M54" i="45"/>
  <c r="L54" i="45"/>
  <c r="K54" i="45"/>
  <c r="J54" i="45"/>
  <c r="I54" i="45"/>
  <c r="G54" i="45"/>
  <c r="H53" i="45"/>
  <c r="F53" i="45" s="1"/>
  <c r="G53" i="45"/>
  <c r="H52" i="45"/>
  <c r="G52" i="45"/>
  <c r="H51" i="45"/>
  <c r="G51" i="45"/>
  <c r="F51" i="45" s="1"/>
  <c r="H49" i="45"/>
  <c r="G49" i="45"/>
  <c r="F49" i="45" s="1"/>
  <c r="H48" i="45"/>
  <c r="G48" i="45"/>
  <c r="F48" i="45" s="1"/>
  <c r="H47" i="45"/>
  <c r="G47" i="45"/>
  <c r="H45" i="45"/>
  <c r="G45" i="45"/>
  <c r="F45" i="45" s="1"/>
  <c r="H44" i="45"/>
  <c r="G44" i="45"/>
  <c r="F44" i="45" s="1"/>
  <c r="H43" i="45"/>
  <c r="F43" i="45" s="1"/>
  <c r="G43" i="45"/>
  <c r="H42" i="45"/>
  <c r="G42" i="45"/>
  <c r="H40" i="45"/>
  <c r="G40" i="45"/>
  <c r="F40" i="45" s="1"/>
  <c r="H39" i="45"/>
  <c r="G39" i="45"/>
  <c r="F39" i="45" s="1"/>
  <c r="H38" i="45"/>
  <c r="G38" i="45"/>
  <c r="F38" i="45"/>
  <c r="H37" i="45"/>
  <c r="G37" i="45"/>
  <c r="H35" i="45"/>
  <c r="G35" i="45"/>
  <c r="F35" i="45" s="1"/>
  <c r="H34" i="45"/>
  <c r="G34" i="45"/>
  <c r="F34" i="45" s="1"/>
  <c r="H33" i="45"/>
  <c r="F33" i="45" s="1"/>
  <c r="G33" i="45"/>
  <c r="H32" i="45"/>
  <c r="G32" i="45"/>
  <c r="H31" i="45"/>
  <c r="G31" i="45"/>
  <c r="F31" i="45" s="1"/>
  <c r="H30" i="45"/>
  <c r="G30" i="45"/>
  <c r="F30" i="45" s="1"/>
  <c r="H29" i="45"/>
  <c r="G29" i="45"/>
  <c r="F29" i="45"/>
  <c r="H28" i="45"/>
  <c r="G28" i="45"/>
  <c r="H27" i="45"/>
  <c r="G27" i="45"/>
  <c r="F27" i="45" s="1"/>
  <c r="H26" i="45"/>
  <c r="G26" i="45"/>
  <c r="F26" i="45" s="1"/>
  <c r="X24" i="45"/>
  <c r="W24" i="45"/>
  <c r="V24" i="45"/>
  <c r="V9" i="45" s="1"/>
  <c r="U24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3" i="45"/>
  <c r="F23" i="45" s="1"/>
  <c r="G23" i="45"/>
  <c r="H22" i="45"/>
  <c r="G22" i="45"/>
  <c r="F22" i="45" s="1"/>
  <c r="H21" i="45"/>
  <c r="F21" i="45" s="1"/>
  <c r="G21" i="45"/>
  <c r="H20" i="45"/>
  <c r="G20" i="45"/>
  <c r="F20" i="45" s="1"/>
  <c r="H19" i="45"/>
  <c r="G19" i="45"/>
  <c r="H18" i="45"/>
  <c r="G18" i="45"/>
  <c r="H17" i="45"/>
  <c r="G17" i="45"/>
  <c r="F17" i="45" s="1"/>
  <c r="H16" i="45"/>
  <c r="G16" i="45"/>
  <c r="F16" i="45"/>
  <c r="H15" i="45"/>
  <c r="F15" i="45" s="1"/>
  <c r="G15" i="45"/>
  <c r="H14" i="45"/>
  <c r="G14" i="45"/>
  <c r="F14" i="45" s="1"/>
  <c r="H13" i="45"/>
  <c r="F13" i="45" s="1"/>
  <c r="G13" i="45"/>
  <c r="H12" i="45"/>
  <c r="G12" i="45"/>
  <c r="F12" i="45" s="1"/>
  <c r="H11" i="45"/>
  <c r="G11" i="45"/>
  <c r="X10" i="45"/>
  <c r="W10" i="45"/>
  <c r="V10" i="45"/>
  <c r="U10" i="45"/>
  <c r="U9" i="45" s="1"/>
  <c r="T10" i="45"/>
  <c r="S10" i="45"/>
  <c r="R10" i="45"/>
  <c r="Q10" i="45"/>
  <c r="Q9" i="45" s="1"/>
  <c r="P10" i="45"/>
  <c r="O10" i="45"/>
  <c r="N10" i="45"/>
  <c r="M10" i="45"/>
  <c r="M9" i="45" s="1"/>
  <c r="L10" i="45"/>
  <c r="K10" i="45"/>
  <c r="J10" i="45"/>
  <c r="I10" i="45"/>
  <c r="I9" i="45" s="1"/>
  <c r="H10" i="45"/>
  <c r="W9" i="45"/>
  <c r="S9" i="45"/>
  <c r="O9" i="45"/>
  <c r="N9" i="45"/>
  <c r="K9" i="45"/>
  <c r="H62" i="44"/>
  <c r="G62" i="44"/>
  <c r="F62" i="44" s="1"/>
  <c r="H61" i="44"/>
  <c r="F61" i="44" s="1"/>
  <c r="G61" i="44"/>
  <c r="H60" i="44"/>
  <c r="F60" i="44" s="1"/>
  <c r="G60" i="44"/>
  <c r="H59" i="44"/>
  <c r="G59" i="44"/>
  <c r="F59" i="44" s="1"/>
  <c r="H58" i="44"/>
  <c r="G58" i="44"/>
  <c r="F58" i="44" s="1"/>
  <c r="H57" i="44"/>
  <c r="G57" i="44"/>
  <c r="F57" i="44" s="1"/>
  <c r="H56" i="44"/>
  <c r="G56" i="44"/>
  <c r="H55" i="44"/>
  <c r="H54" i="44" s="1"/>
  <c r="G55" i="44"/>
  <c r="G54" i="44" s="1"/>
  <c r="X54" i="44"/>
  <c r="W54" i="44"/>
  <c r="V54" i="44"/>
  <c r="U54" i="44"/>
  <c r="T54" i="44"/>
  <c r="S54" i="44"/>
  <c r="R54" i="44"/>
  <c r="Q54" i="44"/>
  <c r="P54" i="44"/>
  <c r="O54" i="44"/>
  <c r="N54" i="44"/>
  <c r="M54" i="44"/>
  <c r="L54" i="44"/>
  <c r="K54" i="44"/>
  <c r="J54" i="44"/>
  <c r="J9" i="44" s="1"/>
  <c r="I54" i="44"/>
  <c r="H53" i="44"/>
  <c r="G53" i="44"/>
  <c r="F53" i="44" s="1"/>
  <c r="H52" i="44"/>
  <c r="G52" i="44"/>
  <c r="H51" i="44"/>
  <c r="G51" i="44"/>
  <c r="F51" i="44" s="1"/>
  <c r="H49" i="44"/>
  <c r="G49" i="44"/>
  <c r="F49" i="44"/>
  <c r="H48" i="44"/>
  <c r="F48" i="44" s="1"/>
  <c r="G48" i="44"/>
  <c r="H47" i="44"/>
  <c r="G47" i="44"/>
  <c r="H45" i="44"/>
  <c r="G45" i="44"/>
  <c r="F45" i="44" s="1"/>
  <c r="H44" i="44"/>
  <c r="G44" i="44"/>
  <c r="F44" i="44" s="1"/>
  <c r="H43" i="44"/>
  <c r="G43" i="44"/>
  <c r="F43" i="44"/>
  <c r="H42" i="44"/>
  <c r="G42" i="44"/>
  <c r="H40" i="44"/>
  <c r="G40" i="44"/>
  <c r="F40" i="44" s="1"/>
  <c r="H39" i="44"/>
  <c r="G39" i="44"/>
  <c r="F39" i="44"/>
  <c r="H38" i="44"/>
  <c r="F38" i="44" s="1"/>
  <c r="G38" i="44"/>
  <c r="H37" i="44"/>
  <c r="G37" i="44"/>
  <c r="H35" i="44"/>
  <c r="G35" i="44"/>
  <c r="F35" i="44" s="1"/>
  <c r="H34" i="44"/>
  <c r="G34" i="44"/>
  <c r="F34" i="44" s="1"/>
  <c r="H33" i="44"/>
  <c r="G33" i="44"/>
  <c r="F33" i="44"/>
  <c r="H32" i="44"/>
  <c r="G32" i="44"/>
  <c r="H31" i="44"/>
  <c r="G31" i="44"/>
  <c r="F31" i="44" s="1"/>
  <c r="H30" i="44"/>
  <c r="G30" i="44"/>
  <c r="F30" i="44"/>
  <c r="H29" i="44"/>
  <c r="F29" i="44" s="1"/>
  <c r="G29" i="44"/>
  <c r="H28" i="44"/>
  <c r="G28" i="44"/>
  <c r="H27" i="44"/>
  <c r="G27" i="44"/>
  <c r="F27" i="44" s="1"/>
  <c r="H26" i="44"/>
  <c r="G26" i="44"/>
  <c r="F26" i="44" s="1"/>
  <c r="X24" i="44"/>
  <c r="W24" i="44"/>
  <c r="V24" i="44"/>
  <c r="U24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3" i="44"/>
  <c r="G23" i="44"/>
  <c r="H22" i="44"/>
  <c r="G22" i="44"/>
  <c r="H21" i="44"/>
  <c r="G21" i="44"/>
  <c r="F21" i="44" s="1"/>
  <c r="H20" i="44"/>
  <c r="G20" i="44"/>
  <c r="F20" i="44"/>
  <c r="H19" i="44"/>
  <c r="F19" i="44" s="1"/>
  <c r="G19" i="44"/>
  <c r="H18" i="44"/>
  <c r="G18" i="44"/>
  <c r="F18" i="44" s="1"/>
  <c r="H17" i="44"/>
  <c r="F17" i="44" s="1"/>
  <c r="G17" i="44"/>
  <c r="H16" i="44"/>
  <c r="G16" i="44"/>
  <c r="F16" i="44" s="1"/>
  <c r="H15" i="44"/>
  <c r="G15" i="44"/>
  <c r="H14" i="44"/>
  <c r="G14" i="44"/>
  <c r="H13" i="44"/>
  <c r="G13" i="44"/>
  <c r="F13" i="44" s="1"/>
  <c r="H12" i="44"/>
  <c r="G12" i="44"/>
  <c r="F12" i="44"/>
  <c r="H11" i="44"/>
  <c r="F11" i="44" s="1"/>
  <c r="G11" i="44"/>
  <c r="X10" i="44"/>
  <c r="X9" i="44" s="1"/>
  <c r="W10" i="44"/>
  <c r="W9" i="44" s="1"/>
  <c r="V10" i="44"/>
  <c r="U10" i="44"/>
  <c r="T10" i="44"/>
  <c r="T9" i="44" s="1"/>
  <c r="S10" i="44"/>
  <c r="S9" i="44" s="1"/>
  <c r="R10" i="44"/>
  <c r="H10" i="44" s="1"/>
  <c r="Q10" i="44"/>
  <c r="P10" i="44"/>
  <c r="P9" i="44" s="1"/>
  <c r="O10" i="44"/>
  <c r="O9" i="44" s="1"/>
  <c r="N10" i="44"/>
  <c r="M10" i="44"/>
  <c r="L10" i="44"/>
  <c r="L9" i="44" s="1"/>
  <c r="K10" i="44"/>
  <c r="K9" i="44" s="1"/>
  <c r="J10" i="44"/>
  <c r="I10" i="44"/>
  <c r="G10" i="44"/>
  <c r="R9" i="44"/>
  <c r="H62" i="43"/>
  <c r="G62" i="43"/>
  <c r="H61" i="43"/>
  <c r="G61" i="43"/>
  <c r="H60" i="43"/>
  <c r="G60" i="43"/>
  <c r="H59" i="43"/>
  <c r="G59" i="43"/>
  <c r="F59" i="43"/>
  <c r="H58" i="43"/>
  <c r="G58" i="43"/>
  <c r="F58" i="43" s="1"/>
  <c r="H57" i="43"/>
  <c r="G57" i="43"/>
  <c r="H56" i="43"/>
  <c r="G56" i="43"/>
  <c r="F56" i="43" s="1"/>
  <c r="H55" i="43"/>
  <c r="H54" i="43" s="1"/>
  <c r="G55" i="43"/>
  <c r="F55" i="43" s="1"/>
  <c r="X54" i="43"/>
  <c r="W54" i="43"/>
  <c r="V54" i="43"/>
  <c r="U54" i="43"/>
  <c r="T54" i="43"/>
  <c r="S54" i="43"/>
  <c r="R54" i="43"/>
  <c r="Q54" i="43"/>
  <c r="P54" i="43"/>
  <c r="O54" i="43"/>
  <c r="N54" i="43"/>
  <c r="M54" i="43"/>
  <c r="L54" i="43"/>
  <c r="K54" i="43"/>
  <c r="J54" i="43"/>
  <c r="I54" i="43"/>
  <c r="H53" i="43"/>
  <c r="G53" i="43"/>
  <c r="H52" i="43"/>
  <c r="G52" i="43"/>
  <c r="H51" i="43"/>
  <c r="G51" i="43"/>
  <c r="F51" i="43" s="1"/>
  <c r="H49" i="43"/>
  <c r="G49" i="43"/>
  <c r="F49" i="43" s="1"/>
  <c r="H48" i="43"/>
  <c r="G48" i="43"/>
  <c r="H47" i="43"/>
  <c r="G47" i="43"/>
  <c r="F47" i="43" s="1"/>
  <c r="H45" i="43"/>
  <c r="G45" i="43"/>
  <c r="F45" i="43" s="1"/>
  <c r="H44" i="43"/>
  <c r="G44" i="43"/>
  <c r="F44" i="43" s="1"/>
  <c r="H43" i="43"/>
  <c r="F43" i="43" s="1"/>
  <c r="G43" i="43"/>
  <c r="H42" i="43"/>
  <c r="G42" i="43"/>
  <c r="F42" i="43" s="1"/>
  <c r="H40" i="43"/>
  <c r="F40" i="43" s="1"/>
  <c r="G40" i="43"/>
  <c r="H39" i="43"/>
  <c r="G39" i="43"/>
  <c r="H38" i="43"/>
  <c r="G38" i="43"/>
  <c r="H37" i="43"/>
  <c r="G37" i="43"/>
  <c r="F37" i="43" s="1"/>
  <c r="H35" i="43"/>
  <c r="G35" i="43"/>
  <c r="F35" i="43"/>
  <c r="H34" i="43"/>
  <c r="G34" i="43"/>
  <c r="H33" i="43"/>
  <c r="G33" i="43"/>
  <c r="H32" i="43"/>
  <c r="G32" i="43"/>
  <c r="H31" i="43"/>
  <c r="G31" i="43"/>
  <c r="F31" i="43"/>
  <c r="H30" i="43"/>
  <c r="G30" i="43"/>
  <c r="F30" i="43" s="1"/>
  <c r="H29" i="43"/>
  <c r="G29" i="43"/>
  <c r="H28" i="43"/>
  <c r="G28" i="43"/>
  <c r="F28" i="43" s="1"/>
  <c r="H27" i="43"/>
  <c r="G27" i="43"/>
  <c r="F27" i="43" s="1"/>
  <c r="H26" i="43"/>
  <c r="G26" i="43"/>
  <c r="F26" i="43" s="1"/>
  <c r="X24" i="43"/>
  <c r="W24" i="43"/>
  <c r="V24" i="43"/>
  <c r="U24" i="43"/>
  <c r="T24" i="43"/>
  <c r="S24" i="43"/>
  <c r="R24" i="43"/>
  <c r="Q24" i="43"/>
  <c r="Q9" i="43" s="1"/>
  <c r="P24" i="43"/>
  <c r="O24" i="43"/>
  <c r="N24" i="43"/>
  <c r="M24" i="43"/>
  <c r="M9" i="43" s="1"/>
  <c r="L24" i="43"/>
  <c r="K24" i="43"/>
  <c r="J24" i="43"/>
  <c r="I24" i="43"/>
  <c r="H24" i="43"/>
  <c r="H23" i="43"/>
  <c r="G23" i="43"/>
  <c r="H22" i="43"/>
  <c r="G22" i="43"/>
  <c r="F22" i="43"/>
  <c r="H21" i="43"/>
  <c r="G21" i="43"/>
  <c r="F21" i="43" s="1"/>
  <c r="H20" i="43"/>
  <c r="G20" i="43"/>
  <c r="H19" i="43"/>
  <c r="G19" i="43"/>
  <c r="F19" i="43" s="1"/>
  <c r="H18" i="43"/>
  <c r="G18" i="43"/>
  <c r="F18" i="43" s="1"/>
  <c r="H17" i="43"/>
  <c r="G17" i="43"/>
  <c r="H16" i="43"/>
  <c r="F16" i="43" s="1"/>
  <c r="G16" i="43"/>
  <c r="H15" i="43"/>
  <c r="G15" i="43"/>
  <c r="H14" i="43"/>
  <c r="F14" i="43" s="1"/>
  <c r="G14" i="43"/>
  <c r="H13" i="43"/>
  <c r="G13" i="43"/>
  <c r="F13" i="43" s="1"/>
  <c r="H12" i="43"/>
  <c r="G12" i="43"/>
  <c r="H11" i="43"/>
  <c r="G11" i="43"/>
  <c r="F11" i="43" s="1"/>
  <c r="X10" i="43"/>
  <c r="X9" i="43" s="1"/>
  <c r="W10" i="43"/>
  <c r="V10" i="43"/>
  <c r="U10" i="43"/>
  <c r="T10" i="43"/>
  <c r="T9" i="43" s="1"/>
  <c r="S10" i="43"/>
  <c r="R10" i="43"/>
  <c r="Q10" i="43"/>
  <c r="P10" i="43"/>
  <c r="P9" i="43" s="1"/>
  <c r="O10" i="43"/>
  <c r="N10" i="43"/>
  <c r="M10" i="43"/>
  <c r="L10" i="43"/>
  <c r="L9" i="43" s="1"/>
  <c r="K10" i="43"/>
  <c r="J10" i="43"/>
  <c r="I10" i="43"/>
  <c r="G10" i="43" s="1"/>
  <c r="U9" i="43"/>
  <c r="I9" i="43"/>
  <c r="H62" i="42"/>
  <c r="G62" i="42"/>
  <c r="F62" i="42" s="1"/>
  <c r="H61" i="42"/>
  <c r="G61" i="42"/>
  <c r="F61" i="42" s="1"/>
  <c r="H60" i="42"/>
  <c r="F60" i="42" s="1"/>
  <c r="G60" i="42"/>
  <c r="H59" i="42"/>
  <c r="G59" i="42"/>
  <c r="H58" i="42"/>
  <c r="F58" i="42" s="1"/>
  <c r="G58" i="42"/>
  <c r="H57" i="42"/>
  <c r="G57" i="42"/>
  <c r="F57" i="42" s="1"/>
  <c r="H56" i="42"/>
  <c r="F56" i="42" s="1"/>
  <c r="G56" i="42"/>
  <c r="H55" i="42"/>
  <c r="H54" i="42" s="1"/>
  <c r="G55" i="42"/>
  <c r="X54" i="42"/>
  <c r="W54" i="42"/>
  <c r="V54" i="42"/>
  <c r="V9" i="42" s="1"/>
  <c r="U54" i="42"/>
  <c r="T54" i="42"/>
  <c r="S54" i="42"/>
  <c r="R54" i="42"/>
  <c r="Q54" i="42"/>
  <c r="P54" i="42"/>
  <c r="O54" i="42"/>
  <c r="N54" i="42"/>
  <c r="M54" i="42"/>
  <c r="L54" i="42"/>
  <c r="K54" i="42"/>
  <c r="J54" i="42"/>
  <c r="I54" i="42"/>
  <c r="G54" i="42"/>
  <c r="H53" i="42"/>
  <c r="G53" i="42"/>
  <c r="F53" i="42" s="1"/>
  <c r="H52" i="42"/>
  <c r="G52" i="42"/>
  <c r="H51" i="42"/>
  <c r="G51" i="42"/>
  <c r="F51" i="42" s="1"/>
  <c r="H49" i="42"/>
  <c r="G49" i="42"/>
  <c r="F49" i="42"/>
  <c r="H48" i="42"/>
  <c r="F48" i="42" s="1"/>
  <c r="G48" i="42"/>
  <c r="H47" i="42"/>
  <c r="G47" i="42"/>
  <c r="H45" i="42"/>
  <c r="G45" i="42"/>
  <c r="F45" i="42" s="1"/>
  <c r="H44" i="42"/>
  <c r="G44" i="42"/>
  <c r="F44" i="42" s="1"/>
  <c r="H43" i="42"/>
  <c r="G43" i="42"/>
  <c r="F43" i="42" s="1"/>
  <c r="H42" i="42"/>
  <c r="G42" i="42"/>
  <c r="H40" i="42"/>
  <c r="G40" i="42"/>
  <c r="H39" i="42"/>
  <c r="G39" i="42"/>
  <c r="F39" i="42"/>
  <c r="H38" i="42"/>
  <c r="F38" i="42" s="1"/>
  <c r="G38" i="42"/>
  <c r="H37" i="42"/>
  <c r="F37" i="42" s="1"/>
  <c r="G37" i="42"/>
  <c r="H35" i="42"/>
  <c r="G35" i="42"/>
  <c r="F35" i="42" s="1"/>
  <c r="H34" i="42"/>
  <c r="G34" i="42"/>
  <c r="H33" i="42"/>
  <c r="G33" i="42"/>
  <c r="F33" i="42" s="1"/>
  <c r="H32" i="42"/>
  <c r="G32" i="42"/>
  <c r="H31" i="42"/>
  <c r="G31" i="42"/>
  <c r="F31" i="42" s="1"/>
  <c r="H30" i="42"/>
  <c r="G30" i="42"/>
  <c r="F30" i="42" s="1"/>
  <c r="H29" i="42"/>
  <c r="G29" i="42"/>
  <c r="H28" i="42"/>
  <c r="G28" i="42"/>
  <c r="H27" i="42"/>
  <c r="G27" i="42"/>
  <c r="F27" i="42" s="1"/>
  <c r="H26" i="42"/>
  <c r="G26" i="42"/>
  <c r="X24" i="42"/>
  <c r="W24" i="42"/>
  <c r="V24" i="42"/>
  <c r="U24" i="42"/>
  <c r="T24" i="42"/>
  <c r="S24" i="42"/>
  <c r="R24" i="42"/>
  <c r="Q24" i="42"/>
  <c r="P24" i="42"/>
  <c r="O24" i="42"/>
  <c r="O9" i="42" s="1"/>
  <c r="N24" i="42"/>
  <c r="M24" i="42"/>
  <c r="L24" i="42"/>
  <c r="K24" i="42"/>
  <c r="J24" i="42"/>
  <c r="I24" i="42"/>
  <c r="H23" i="42"/>
  <c r="G23" i="42"/>
  <c r="H22" i="42"/>
  <c r="G22" i="42"/>
  <c r="H21" i="42"/>
  <c r="G21" i="42"/>
  <c r="F21" i="42" s="1"/>
  <c r="H20" i="42"/>
  <c r="F20" i="42" s="1"/>
  <c r="G20" i="42"/>
  <c r="H19" i="42"/>
  <c r="F19" i="42" s="1"/>
  <c r="G19" i="42"/>
  <c r="H18" i="42"/>
  <c r="G18" i="42"/>
  <c r="F18" i="42" s="1"/>
  <c r="H17" i="42"/>
  <c r="G17" i="42"/>
  <c r="H16" i="42"/>
  <c r="G16" i="42"/>
  <c r="F16" i="42"/>
  <c r="H15" i="42"/>
  <c r="F15" i="42" s="1"/>
  <c r="G15" i="42"/>
  <c r="H14" i="42"/>
  <c r="G14" i="42"/>
  <c r="F14" i="42" s="1"/>
  <c r="H13" i="42"/>
  <c r="G13" i="42"/>
  <c r="H12" i="42"/>
  <c r="G12" i="42"/>
  <c r="F12" i="42"/>
  <c r="H11" i="42"/>
  <c r="G11" i="42"/>
  <c r="X10" i="42"/>
  <c r="W10" i="42"/>
  <c r="V10" i="42"/>
  <c r="U10" i="42"/>
  <c r="U9" i="42" s="1"/>
  <c r="T10" i="42"/>
  <c r="S10" i="42"/>
  <c r="S9" i="42" s="1"/>
  <c r="R10" i="42"/>
  <c r="Q10" i="42"/>
  <c r="Q9" i="42" s="1"/>
  <c r="P10" i="42"/>
  <c r="O10" i="42"/>
  <c r="N10" i="42"/>
  <c r="M10" i="42"/>
  <c r="M9" i="42" s="1"/>
  <c r="L10" i="42"/>
  <c r="K10" i="42"/>
  <c r="K9" i="42" s="1"/>
  <c r="J10" i="42"/>
  <c r="I10" i="42"/>
  <c r="I9" i="42" s="1"/>
  <c r="H10" i="42"/>
  <c r="W9" i="42"/>
  <c r="H62" i="41"/>
  <c r="G62" i="41"/>
  <c r="F62" i="41" s="1"/>
  <c r="H61" i="41"/>
  <c r="G61" i="41"/>
  <c r="F61" i="41"/>
  <c r="H60" i="41"/>
  <c r="F60" i="41" s="1"/>
  <c r="G60" i="41"/>
  <c r="H59" i="41"/>
  <c r="G59" i="41"/>
  <c r="F59" i="41" s="1"/>
  <c r="H58" i="41"/>
  <c r="G58" i="41"/>
  <c r="H57" i="41"/>
  <c r="G57" i="41"/>
  <c r="F57" i="41"/>
  <c r="H56" i="41"/>
  <c r="G56" i="41"/>
  <c r="H55" i="41"/>
  <c r="G55" i="41"/>
  <c r="F55" i="41" s="1"/>
  <c r="X54" i="41"/>
  <c r="W54" i="41"/>
  <c r="V54" i="41"/>
  <c r="U54" i="41"/>
  <c r="T54" i="41"/>
  <c r="S54" i="41"/>
  <c r="R54" i="41"/>
  <c r="Q54" i="41"/>
  <c r="P54" i="41"/>
  <c r="O54" i="41"/>
  <c r="N54" i="41"/>
  <c r="M54" i="41"/>
  <c r="L54" i="41"/>
  <c r="K54" i="41"/>
  <c r="J54" i="41"/>
  <c r="I54" i="41"/>
  <c r="H53" i="41"/>
  <c r="G53" i="41"/>
  <c r="F53" i="41" s="1"/>
  <c r="H52" i="41"/>
  <c r="G52" i="41"/>
  <c r="H51" i="41"/>
  <c r="G51" i="41"/>
  <c r="H49" i="41"/>
  <c r="G49" i="41"/>
  <c r="H48" i="41"/>
  <c r="G48" i="41"/>
  <c r="F48" i="41"/>
  <c r="H47" i="41"/>
  <c r="F47" i="41" s="1"/>
  <c r="G47" i="41"/>
  <c r="H45" i="41"/>
  <c r="G45" i="41"/>
  <c r="F45" i="41" s="1"/>
  <c r="H44" i="41"/>
  <c r="G44" i="41"/>
  <c r="H43" i="41"/>
  <c r="G43" i="41"/>
  <c r="F43" i="41"/>
  <c r="H42" i="41"/>
  <c r="F42" i="41" s="1"/>
  <c r="G42" i="41"/>
  <c r="H40" i="41"/>
  <c r="G40" i="41"/>
  <c r="F40" i="41" s="1"/>
  <c r="H39" i="41"/>
  <c r="G39" i="41"/>
  <c r="H38" i="41"/>
  <c r="G38" i="41"/>
  <c r="F38" i="41" s="1"/>
  <c r="H37" i="41"/>
  <c r="G37" i="41"/>
  <c r="H35" i="41"/>
  <c r="G35" i="41"/>
  <c r="H34" i="41"/>
  <c r="G34" i="41"/>
  <c r="F34" i="41" s="1"/>
  <c r="H33" i="41"/>
  <c r="G33" i="41"/>
  <c r="F33" i="41" s="1"/>
  <c r="H32" i="41"/>
  <c r="G32" i="41"/>
  <c r="H31" i="41"/>
  <c r="G31" i="41"/>
  <c r="H30" i="41"/>
  <c r="G30" i="41"/>
  <c r="F30" i="41" s="1"/>
  <c r="H29" i="41"/>
  <c r="G29" i="41"/>
  <c r="F29" i="41"/>
  <c r="H28" i="41"/>
  <c r="F28" i="41" s="1"/>
  <c r="G28" i="41"/>
  <c r="H27" i="41"/>
  <c r="G27" i="41"/>
  <c r="F27" i="41" s="1"/>
  <c r="H26" i="41"/>
  <c r="G26" i="41"/>
  <c r="X24" i="41"/>
  <c r="W24" i="41"/>
  <c r="V24" i="41"/>
  <c r="U24" i="41"/>
  <c r="T24" i="41"/>
  <c r="S24" i="41"/>
  <c r="R24" i="41"/>
  <c r="Q24" i="41"/>
  <c r="H24" i="41" s="1"/>
  <c r="P24" i="41"/>
  <c r="O24" i="41"/>
  <c r="N24" i="41"/>
  <c r="M24" i="41"/>
  <c r="L24" i="41"/>
  <c r="K24" i="41"/>
  <c r="J24" i="41"/>
  <c r="I24" i="41"/>
  <c r="G24" i="41" s="1"/>
  <c r="F24" i="41" s="1"/>
  <c r="H23" i="41"/>
  <c r="G23" i="41"/>
  <c r="H22" i="41"/>
  <c r="G22" i="41"/>
  <c r="H21" i="41"/>
  <c r="G21" i="41"/>
  <c r="F21" i="41" s="1"/>
  <c r="H20" i="41"/>
  <c r="G20" i="41"/>
  <c r="F20" i="41" s="1"/>
  <c r="H19" i="41"/>
  <c r="G19" i="41"/>
  <c r="H18" i="41"/>
  <c r="G18" i="41"/>
  <c r="H17" i="41"/>
  <c r="G17" i="41"/>
  <c r="F17" i="41" s="1"/>
  <c r="H16" i="41"/>
  <c r="G16" i="41"/>
  <c r="F16" i="41"/>
  <c r="H15" i="41"/>
  <c r="F15" i="41" s="1"/>
  <c r="G15" i="41"/>
  <c r="H14" i="41"/>
  <c r="G14" i="41"/>
  <c r="F14" i="41" s="1"/>
  <c r="H13" i="41"/>
  <c r="G13" i="41"/>
  <c r="H12" i="41"/>
  <c r="G12" i="41"/>
  <c r="F12" i="41"/>
  <c r="H11" i="41"/>
  <c r="F11" i="41" s="1"/>
  <c r="G11" i="41"/>
  <c r="X10" i="41"/>
  <c r="X9" i="41" s="1"/>
  <c r="W10" i="41"/>
  <c r="V10" i="41"/>
  <c r="U10" i="41"/>
  <c r="U9" i="41" s="1"/>
  <c r="T10" i="41"/>
  <c r="T9" i="41" s="1"/>
  <c r="S10" i="41"/>
  <c r="R10" i="41"/>
  <c r="Q10" i="41"/>
  <c r="Q9" i="41" s="1"/>
  <c r="P10" i="41"/>
  <c r="P9" i="41" s="1"/>
  <c r="O10" i="41"/>
  <c r="O9" i="41" s="1"/>
  <c r="N10" i="41"/>
  <c r="M10" i="41"/>
  <c r="M9" i="41" s="1"/>
  <c r="L10" i="41"/>
  <c r="L9" i="41" s="1"/>
  <c r="K10" i="41"/>
  <c r="J10" i="41"/>
  <c r="I10" i="41"/>
  <c r="I9" i="41" s="1"/>
  <c r="H10" i="41"/>
  <c r="W9" i="41"/>
  <c r="S9" i="41"/>
  <c r="K9" i="41"/>
  <c r="H62" i="40"/>
  <c r="G62" i="40"/>
  <c r="F62" i="40" s="1"/>
  <c r="H61" i="40"/>
  <c r="G61" i="40"/>
  <c r="F61" i="40"/>
  <c r="H60" i="40"/>
  <c r="F60" i="40" s="1"/>
  <c r="G60" i="40"/>
  <c r="H59" i="40"/>
  <c r="G59" i="40"/>
  <c r="F59" i="40" s="1"/>
  <c r="H58" i="40"/>
  <c r="F58" i="40" s="1"/>
  <c r="G58" i="40"/>
  <c r="H57" i="40"/>
  <c r="G57" i="40"/>
  <c r="G54" i="40" s="1"/>
  <c r="H56" i="40"/>
  <c r="G56" i="40"/>
  <c r="H55" i="40"/>
  <c r="H54" i="40" s="1"/>
  <c r="G55" i="40"/>
  <c r="X54" i="40"/>
  <c r="W54" i="40"/>
  <c r="V54" i="40"/>
  <c r="V9" i="40" s="1"/>
  <c r="U54" i="40"/>
  <c r="T54" i="40"/>
  <c r="S54" i="40"/>
  <c r="R54" i="40"/>
  <c r="Q54" i="40"/>
  <c r="P54" i="40"/>
  <c r="O54" i="40"/>
  <c r="N54" i="40"/>
  <c r="N9" i="40" s="1"/>
  <c r="M54" i="40"/>
  <c r="L54" i="40"/>
  <c r="K54" i="40"/>
  <c r="J54" i="40"/>
  <c r="J9" i="40" s="1"/>
  <c r="I54" i="40"/>
  <c r="H53" i="40"/>
  <c r="G53" i="40"/>
  <c r="F53" i="40" s="1"/>
  <c r="H52" i="40"/>
  <c r="F52" i="40" s="1"/>
  <c r="G52" i="40"/>
  <c r="H51" i="40"/>
  <c r="G51" i="40"/>
  <c r="H49" i="40"/>
  <c r="G49" i="40"/>
  <c r="F49" i="40" s="1"/>
  <c r="H48" i="40"/>
  <c r="G48" i="40"/>
  <c r="F48" i="40" s="1"/>
  <c r="H47" i="40"/>
  <c r="F47" i="40" s="1"/>
  <c r="G47" i="40"/>
  <c r="H45" i="40"/>
  <c r="G45" i="40"/>
  <c r="H44" i="40"/>
  <c r="G44" i="40"/>
  <c r="F44" i="40"/>
  <c r="H43" i="40"/>
  <c r="G43" i="40"/>
  <c r="F43" i="40" s="1"/>
  <c r="H42" i="40"/>
  <c r="F42" i="40" s="1"/>
  <c r="G42" i="40"/>
  <c r="H40" i="40"/>
  <c r="G40" i="40"/>
  <c r="H39" i="40"/>
  <c r="G39" i="40"/>
  <c r="F39" i="40" s="1"/>
  <c r="H38" i="40"/>
  <c r="G38" i="40"/>
  <c r="F38" i="40" s="1"/>
  <c r="H37" i="40"/>
  <c r="F37" i="40" s="1"/>
  <c r="G37" i="40"/>
  <c r="H35" i="40"/>
  <c r="G35" i="40"/>
  <c r="H34" i="40"/>
  <c r="G34" i="40"/>
  <c r="F34" i="40"/>
  <c r="H33" i="40"/>
  <c r="G33" i="40"/>
  <c r="F33" i="40" s="1"/>
  <c r="H32" i="40"/>
  <c r="F32" i="40" s="1"/>
  <c r="G32" i="40"/>
  <c r="H31" i="40"/>
  <c r="G31" i="40"/>
  <c r="H30" i="40"/>
  <c r="G30" i="40"/>
  <c r="F30" i="40" s="1"/>
  <c r="H29" i="40"/>
  <c r="G29" i="40"/>
  <c r="F29" i="40" s="1"/>
  <c r="H28" i="40"/>
  <c r="F28" i="40" s="1"/>
  <c r="G28" i="40"/>
  <c r="H27" i="40"/>
  <c r="G27" i="40"/>
  <c r="H26" i="40"/>
  <c r="G26" i="40"/>
  <c r="F26" i="40"/>
  <c r="X24" i="40"/>
  <c r="W24" i="40"/>
  <c r="V24" i="40"/>
  <c r="U24" i="40"/>
  <c r="T24" i="40"/>
  <c r="S24" i="40"/>
  <c r="R24" i="40"/>
  <c r="Q24" i="40"/>
  <c r="H24" i="40" s="1"/>
  <c r="P24" i="40"/>
  <c r="O24" i="40"/>
  <c r="N24" i="40"/>
  <c r="M24" i="40"/>
  <c r="L24" i="40"/>
  <c r="K24" i="40"/>
  <c r="J24" i="40"/>
  <c r="I24" i="40"/>
  <c r="G24" i="40" s="1"/>
  <c r="F24" i="40" s="1"/>
  <c r="H23" i="40"/>
  <c r="F23" i="40" s="1"/>
  <c r="G23" i="40"/>
  <c r="H22" i="40"/>
  <c r="G22" i="40"/>
  <c r="F22" i="40" s="1"/>
  <c r="H21" i="40"/>
  <c r="G21" i="40"/>
  <c r="F21" i="40" s="1"/>
  <c r="H20" i="40"/>
  <c r="G20" i="40"/>
  <c r="F20" i="40" s="1"/>
  <c r="H19" i="40"/>
  <c r="G19" i="40"/>
  <c r="H18" i="40"/>
  <c r="G18" i="40"/>
  <c r="F18" i="40" s="1"/>
  <c r="H17" i="40"/>
  <c r="G17" i="40"/>
  <c r="F17" i="40"/>
  <c r="H16" i="40"/>
  <c r="F16" i="40" s="1"/>
  <c r="G16" i="40"/>
  <c r="H15" i="40"/>
  <c r="G15" i="40"/>
  <c r="H14" i="40"/>
  <c r="G14" i="40"/>
  <c r="F14" i="40" s="1"/>
  <c r="H13" i="40"/>
  <c r="G13" i="40"/>
  <c r="F13" i="40" s="1"/>
  <c r="H12" i="40"/>
  <c r="G12" i="40"/>
  <c r="F12" i="40" s="1"/>
  <c r="H11" i="40"/>
  <c r="G11" i="40"/>
  <c r="X10" i="40"/>
  <c r="W10" i="40"/>
  <c r="W9" i="40" s="1"/>
  <c r="V10" i="40"/>
  <c r="U10" i="40"/>
  <c r="T10" i="40"/>
  <c r="S10" i="40"/>
  <c r="R10" i="40"/>
  <c r="Q10" i="40"/>
  <c r="P10" i="40"/>
  <c r="O10" i="40"/>
  <c r="O9" i="40" s="1"/>
  <c r="N10" i="40"/>
  <c r="M10" i="40"/>
  <c r="L10" i="40"/>
  <c r="K10" i="40"/>
  <c r="J10" i="40"/>
  <c r="I10" i="40"/>
  <c r="H10" i="40"/>
  <c r="S9" i="40"/>
  <c r="R9" i="40"/>
  <c r="K9" i="40"/>
  <c r="H62" i="39"/>
  <c r="G62" i="39"/>
  <c r="H61" i="39"/>
  <c r="G61" i="39"/>
  <c r="F61" i="39"/>
  <c r="H60" i="39"/>
  <c r="F60" i="39" s="1"/>
  <c r="G60" i="39"/>
  <c r="H59" i="39"/>
  <c r="G59" i="39"/>
  <c r="F59" i="39" s="1"/>
  <c r="H58" i="39"/>
  <c r="G58" i="39"/>
  <c r="F58" i="39" s="1"/>
  <c r="H57" i="39"/>
  <c r="G57" i="39"/>
  <c r="F57" i="39" s="1"/>
  <c r="H56" i="39"/>
  <c r="G56" i="39"/>
  <c r="H55" i="39"/>
  <c r="G55" i="39"/>
  <c r="G54" i="39" s="1"/>
  <c r="X54" i="39"/>
  <c r="W54" i="39"/>
  <c r="W9" i="39" s="1"/>
  <c r="V54" i="39"/>
  <c r="U54" i="39"/>
  <c r="T54" i="39"/>
  <c r="S54" i="39"/>
  <c r="S9" i="39" s="1"/>
  <c r="R54" i="39"/>
  <c r="Q54" i="39"/>
  <c r="P54" i="39"/>
  <c r="O54" i="39"/>
  <c r="N54" i="39"/>
  <c r="M54" i="39"/>
  <c r="L54" i="39"/>
  <c r="K54" i="39"/>
  <c r="K9" i="39" s="1"/>
  <c r="J54" i="39"/>
  <c r="I54" i="39"/>
  <c r="H53" i="39"/>
  <c r="G53" i="39"/>
  <c r="F53" i="39"/>
  <c r="H52" i="39"/>
  <c r="F52" i="39" s="1"/>
  <c r="G52" i="39"/>
  <c r="H51" i="39"/>
  <c r="G51" i="39"/>
  <c r="F51" i="39" s="1"/>
  <c r="H49" i="39"/>
  <c r="F49" i="39" s="1"/>
  <c r="G49" i="39"/>
  <c r="H48" i="39"/>
  <c r="G48" i="39"/>
  <c r="F48" i="39" s="1"/>
  <c r="H47" i="39"/>
  <c r="G47" i="39"/>
  <c r="H45" i="39"/>
  <c r="G45" i="39"/>
  <c r="H44" i="39"/>
  <c r="G44" i="39"/>
  <c r="F44" i="39" s="1"/>
  <c r="H43" i="39"/>
  <c r="G43" i="39"/>
  <c r="F43" i="39"/>
  <c r="H42" i="39"/>
  <c r="F42" i="39" s="1"/>
  <c r="G42" i="39"/>
  <c r="H40" i="39"/>
  <c r="G40" i="39"/>
  <c r="F40" i="39" s="1"/>
  <c r="H39" i="39"/>
  <c r="F39" i="39" s="1"/>
  <c r="G39" i="39"/>
  <c r="H38" i="39"/>
  <c r="G38" i="39"/>
  <c r="F38" i="39" s="1"/>
  <c r="H37" i="39"/>
  <c r="G37" i="39"/>
  <c r="H35" i="39"/>
  <c r="G35" i="39"/>
  <c r="H34" i="39"/>
  <c r="G34" i="39"/>
  <c r="F34" i="39" s="1"/>
  <c r="H33" i="39"/>
  <c r="G33" i="39"/>
  <c r="F33" i="39"/>
  <c r="H32" i="39"/>
  <c r="F32" i="39" s="1"/>
  <c r="G32" i="39"/>
  <c r="H31" i="39"/>
  <c r="G31" i="39"/>
  <c r="F31" i="39" s="1"/>
  <c r="H30" i="39"/>
  <c r="F30" i="39" s="1"/>
  <c r="G30" i="39"/>
  <c r="H29" i="39"/>
  <c r="G29" i="39"/>
  <c r="F29" i="39" s="1"/>
  <c r="H28" i="39"/>
  <c r="G28" i="39"/>
  <c r="H27" i="39"/>
  <c r="G27" i="39"/>
  <c r="H26" i="39"/>
  <c r="G26" i="39"/>
  <c r="F26" i="39" s="1"/>
  <c r="X24" i="39"/>
  <c r="W24" i="39"/>
  <c r="V24" i="39"/>
  <c r="U24" i="39"/>
  <c r="T24" i="39"/>
  <c r="S24" i="39"/>
  <c r="R24" i="39"/>
  <c r="Q24" i="39"/>
  <c r="P24" i="39"/>
  <c r="O24" i="39"/>
  <c r="O9" i="39" s="1"/>
  <c r="N24" i="39"/>
  <c r="N9" i="39" s="1"/>
  <c r="M24" i="39"/>
  <c r="L24" i="39"/>
  <c r="K24" i="39"/>
  <c r="J24" i="39"/>
  <c r="I24" i="39"/>
  <c r="H23" i="39"/>
  <c r="G23" i="39"/>
  <c r="H22" i="39"/>
  <c r="G22" i="39"/>
  <c r="F22" i="39" s="1"/>
  <c r="H21" i="39"/>
  <c r="G21" i="39"/>
  <c r="F21" i="39"/>
  <c r="H20" i="39"/>
  <c r="F20" i="39" s="1"/>
  <c r="G20" i="39"/>
  <c r="H19" i="39"/>
  <c r="G19" i="39"/>
  <c r="H18" i="39"/>
  <c r="G18" i="39"/>
  <c r="F18" i="39" s="1"/>
  <c r="H17" i="39"/>
  <c r="G17" i="39"/>
  <c r="H16" i="39"/>
  <c r="G16" i="39"/>
  <c r="F16" i="39"/>
  <c r="H15" i="39"/>
  <c r="F15" i="39" s="1"/>
  <c r="G15" i="39"/>
  <c r="H14" i="39"/>
  <c r="G14" i="39"/>
  <c r="F14" i="39" s="1"/>
  <c r="H13" i="39"/>
  <c r="F13" i="39" s="1"/>
  <c r="G13" i="39"/>
  <c r="H12" i="39"/>
  <c r="G12" i="39"/>
  <c r="F12" i="39" s="1"/>
  <c r="H11" i="39"/>
  <c r="G11" i="39"/>
  <c r="X10" i="39"/>
  <c r="X9" i="39" s="1"/>
  <c r="W10" i="39"/>
  <c r="V10" i="39"/>
  <c r="U10" i="39"/>
  <c r="U9" i="39" s="1"/>
  <c r="T10" i="39"/>
  <c r="T9" i="39" s="1"/>
  <c r="S10" i="39"/>
  <c r="R10" i="39"/>
  <c r="R9" i="39" s="1"/>
  <c r="Q10" i="39"/>
  <c r="Q9" i="39" s="1"/>
  <c r="P10" i="39"/>
  <c r="P9" i="39" s="1"/>
  <c r="O10" i="39"/>
  <c r="N10" i="39"/>
  <c r="M10" i="39"/>
  <c r="M9" i="39" s="1"/>
  <c r="L10" i="39"/>
  <c r="L9" i="39" s="1"/>
  <c r="K10" i="39"/>
  <c r="J10" i="39"/>
  <c r="J9" i="39" s="1"/>
  <c r="I10" i="39"/>
  <c r="I9" i="39" s="1"/>
  <c r="H10" i="39"/>
  <c r="V9" i="39"/>
  <c r="H62" i="38"/>
  <c r="G62" i="38"/>
  <c r="F62" i="38" s="1"/>
  <c r="H61" i="38"/>
  <c r="F61" i="38" s="1"/>
  <c r="G61" i="38"/>
  <c r="H60" i="38"/>
  <c r="G60" i="38"/>
  <c r="H59" i="38"/>
  <c r="G59" i="38"/>
  <c r="F59" i="38" s="1"/>
  <c r="H58" i="38"/>
  <c r="G58" i="38"/>
  <c r="F58" i="38" s="1"/>
  <c r="H57" i="38"/>
  <c r="G57" i="38"/>
  <c r="F57" i="38"/>
  <c r="H56" i="38"/>
  <c r="G56" i="38"/>
  <c r="H55" i="38"/>
  <c r="H54" i="38" s="1"/>
  <c r="G55" i="38"/>
  <c r="F55" i="38" s="1"/>
  <c r="X54" i="38"/>
  <c r="W54" i="38"/>
  <c r="V54" i="38"/>
  <c r="U54" i="38"/>
  <c r="T54" i="38"/>
  <c r="S54" i="38"/>
  <c r="R54" i="38"/>
  <c r="Q54" i="38"/>
  <c r="P54" i="38"/>
  <c r="O54" i="38"/>
  <c r="N54" i="38"/>
  <c r="M54" i="38"/>
  <c r="L54" i="38"/>
  <c r="K54" i="38"/>
  <c r="J54" i="38"/>
  <c r="I54" i="38"/>
  <c r="G54" i="38"/>
  <c r="H53" i="38"/>
  <c r="G53" i="38"/>
  <c r="F53" i="38" s="1"/>
  <c r="H52" i="38"/>
  <c r="G52" i="38"/>
  <c r="H51" i="38"/>
  <c r="G51" i="38"/>
  <c r="F51" i="38" s="1"/>
  <c r="H49" i="38"/>
  <c r="G49" i="38"/>
  <c r="F49" i="38" s="1"/>
  <c r="H48" i="38"/>
  <c r="F48" i="38" s="1"/>
  <c r="G48" i="38"/>
  <c r="H47" i="38"/>
  <c r="G47" i="38"/>
  <c r="H45" i="38"/>
  <c r="G45" i="38"/>
  <c r="F45" i="38" s="1"/>
  <c r="H44" i="38"/>
  <c r="G44" i="38"/>
  <c r="F44" i="38" s="1"/>
  <c r="H43" i="38"/>
  <c r="G43" i="38"/>
  <c r="F43" i="38" s="1"/>
  <c r="H42" i="38"/>
  <c r="G42" i="38"/>
  <c r="H40" i="38"/>
  <c r="G40" i="38"/>
  <c r="H39" i="38"/>
  <c r="G39" i="38"/>
  <c r="F39" i="38"/>
  <c r="H38" i="38"/>
  <c r="F38" i="38" s="1"/>
  <c r="G38" i="38"/>
  <c r="H37" i="38"/>
  <c r="F37" i="38" s="1"/>
  <c r="G37" i="38"/>
  <c r="H35" i="38"/>
  <c r="G35" i="38"/>
  <c r="F35" i="38" s="1"/>
  <c r="H34" i="38"/>
  <c r="G34" i="38"/>
  <c r="F34" i="38" s="1"/>
  <c r="H33" i="38"/>
  <c r="G33" i="38"/>
  <c r="F33" i="38" s="1"/>
  <c r="H32" i="38"/>
  <c r="G32" i="38"/>
  <c r="H31" i="38"/>
  <c r="G31" i="38"/>
  <c r="H30" i="38"/>
  <c r="G30" i="38"/>
  <c r="F30" i="38"/>
  <c r="H29" i="38"/>
  <c r="F29" i="38" s="1"/>
  <c r="G29" i="38"/>
  <c r="H28" i="38"/>
  <c r="F28" i="38" s="1"/>
  <c r="G28" i="38"/>
  <c r="H27" i="38"/>
  <c r="G27" i="38"/>
  <c r="F27" i="38" s="1"/>
  <c r="H26" i="38"/>
  <c r="G26" i="38"/>
  <c r="F26" i="38" s="1"/>
  <c r="X24" i="38"/>
  <c r="W24" i="38"/>
  <c r="V24" i="38"/>
  <c r="U24" i="38"/>
  <c r="T24" i="38"/>
  <c r="S24" i="38"/>
  <c r="R24" i="38"/>
  <c r="Q24" i="38"/>
  <c r="P24" i="38"/>
  <c r="O24" i="38"/>
  <c r="O9" i="38" s="1"/>
  <c r="N24" i="38"/>
  <c r="M24" i="38"/>
  <c r="L24" i="38"/>
  <c r="K24" i="38"/>
  <c r="J24" i="38"/>
  <c r="I24" i="38"/>
  <c r="H23" i="38"/>
  <c r="G23" i="38"/>
  <c r="H22" i="38"/>
  <c r="G22" i="38"/>
  <c r="H21" i="38"/>
  <c r="G21" i="38"/>
  <c r="F21" i="38"/>
  <c r="H20" i="38"/>
  <c r="G20" i="38"/>
  <c r="F20" i="38"/>
  <c r="H19" i="38"/>
  <c r="F19" i="38" s="1"/>
  <c r="G19" i="38"/>
  <c r="H18" i="38"/>
  <c r="G18" i="38"/>
  <c r="F18" i="38" s="1"/>
  <c r="H17" i="38"/>
  <c r="F17" i="38" s="1"/>
  <c r="G17" i="38"/>
  <c r="H16" i="38"/>
  <c r="G16" i="38"/>
  <c r="F16" i="38" s="1"/>
  <c r="H15" i="38"/>
  <c r="G15" i="38"/>
  <c r="H14" i="38"/>
  <c r="G14" i="38"/>
  <c r="H13" i="38"/>
  <c r="G13" i="38"/>
  <c r="F13" i="38"/>
  <c r="H12" i="38"/>
  <c r="G12" i="38"/>
  <c r="F12" i="38"/>
  <c r="H11" i="38"/>
  <c r="F11" i="38" s="1"/>
  <c r="G11" i="38"/>
  <c r="X10" i="38"/>
  <c r="X9" i="38" s="1"/>
  <c r="W10" i="38"/>
  <c r="V10" i="38"/>
  <c r="V9" i="38" s="1"/>
  <c r="U10" i="38"/>
  <c r="U9" i="38" s="1"/>
  <c r="T10" i="38"/>
  <c r="T9" i="38" s="1"/>
  <c r="S10" i="38"/>
  <c r="R10" i="38"/>
  <c r="H10" i="38" s="1"/>
  <c r="Q10" i="38"/>
  <c r="Q9" i="38" s="1"/>
  <c r="P10" i="38"/>
  <c r="P9" i="38" s="1"/>
  <c r="O10" i="38"/>
  <c r="N10" i="38"/>
  <c r="N9" i="38" s="1"/>
  <c r="M10" i="38"/>
  <c r="M9" i="38" s="1"/>
  <c r="L10" i="38"/>
  <c r="L9" i="38" s="1"/>
  <c r="K10" i="38"/>
  <c r="J10" i="38"/>
  <c r="G10" i="38" s="1"/>
  <c r="F10" i="38" s="1"/>
  <c r="I10" i="38"/>
  <c r="I9" i="38" s="1"/>
  <c r="W9" i="38"/>
  <c r="H62" i="37"/>
  <c r="G62" i="37"/>
  <c r="H61" i="37"/>
  <c r="G61" i="37"/>
  <c r="F61" i="37"/>
  <c r="H60" i="37"/>
  <c r="G60" i="37"/>
  <c r="H59" i="37"/>
  <c r="G59" i="37"/>
  <c r="F59" i="37" s="1"/>
  <c r="H58" i="37"/>
  <c r="G58" i="37"/>
  <c r="F58" i="37" s="1"/>
  <c r="H57" i="37"/>
  <c r="G57" i="37"/>
  <c r="F57" i="37" s="1"/>
  <c r="H56" i="37"/>
  <c r="G56" i="37"/>
  <c r="G54" i="37" s="1"/>
  <c r="F54" i="37" s="1"/>
  <c r="H55" i="37"/>
  <c r="H54" i="37" s="1"/>
  <c r="G55" i="37"/>
  <c r="X54" i="37"/>
  <c r="W54" i="37"/>
  <c r="V54" i="37"/>
  <c r="U54" i="37"/>
  <c r="T54" i="37"/>
  <c r="S54" i="37"/>
  <c r="R54" i="37"/>
  <c r="Q54" i="37"/>
  <c r="P54" i="37"/>
  <c r="O54" i="37"/>
  <c r="O9" i="37" s="1"/>
  <c r="N54" i="37"/>
  <c r="M54" i="37"/>
  <c r="L54" i="37"/>
  <c r="K54" i="37"/>
  <c r="J54" i="37"/>
  <c r="I54" i="37"/>
  <c r="H53" i="37"/>
  <c r="G53" i="37"/>
  <c r="F53" i="37" s="1"/>
  <c r="H52" i="37"/>
  <c r="G52" i="37"/>
  <c r="H51" i="37"/>
  <c r="G51" i="37"/>
  <c r="H49" i="37"/>
  <c r="G49" i="37"/>
  <c r="F49" i="37" s="1"/>
  <c r="H48" i="37"/>
  <c r="F48" i="37" s="1"/>
  <c r="G48" i="37"/>
  <c r="H47" i="37"/>
  <c r="F47" i="37" s="1"/>
  <c r="G47" i="37"/>
  <c r="H45" i="37"/>
  <c r="G45" i="37"/>
  <c r="F45" i="37" s="1"/>
  <c r="H44" i="37"/>
  <c r="G44" i="37"/>
  <c r="H43" i="37"/>
  <c r="G43" i="37"/>
  <c r="F43" i="37"/>
  <c r="H42" i="37"/>
  <c r="F42" i="37" s="1"/>
  <c r="G42" i="37"/>
  <c r="H40" i="37"/>
  <c r="G40" i="37"/>
  <c r="F40" i="37" s="1"/>
  <c r="H39" i="37"/>
  <c r="G39" i="37"/>
  <c r="H38" i="37"/>
  <c r="G38" i="37"/>
  <c r="F38" i="37" s="1"/>
  <c r="H37" i="37"/>
  <c r="G37" i="37"/>
  <c r="H35" i="37"/>
  <c r="G35" i="37"/>
  <c r="H34" i="37"/>
  <c r="G34" i="37"/>
  <c r="F34" i="37" s="1"/>
  <c r="H33" i="37"/>
  <c r="G33" i="37"/>
  <c r="F33" i="37" s="1"/>
  <c r="H32" i="37"/>
  <c r="G32" i="37"/>
  <c r="H31" i="37"/>
  <c r="G31" i="37"/>
  <c r="H30" i="37"/>
  <c r="G30" i="37"/>
  <c r="F30" i="37" s="1"/>
  <c r="H29" i="37"/>
  <c r="F29" i="37" s="1"/>
  <c r="G29" i="37"/>
  <c r="H28" i="37"/>
  <c r="F28" i="37" s="1"/>
  <c r="G28" i="37"/>
  <c r="H27" i="37"/>
  <c r="G27" i="37"/>
  <c r="F27" i="37" s="1"/>
  <c r="H26" i="37"/>
  <c r="G26" i="37"/>
  <c r="X24" i="37"/>
  <c r="W24" i="37"/>
  <c r="V24" i="37"/>
  <c r="U24" i="37"/>
  <c r="T24" i="37"/>
  <c r="S24" i="37"/>
  <c r="R24" i="37"/>
  <c r="Q24" i="37"/>
  <c r="H24" i="37" s="1"/>
  <c r="P24" i="37"/>
  <c r="O24" i="37"/>
  <c r="N24" i="37"/>
  <c r="M24" i="37"/>
  <c r="L24" i="37"/>
  <c r="K24" i="37"/>
  <c r="J24" i="37"/>
  <c r="I24" i="37"/>
  <c r="G24" i="37" s="1"/>
  <c r="F24" i="37" s="1"/>
  <c r="H23" i="37"/>
  <c r="G23" i="37"/>
  <c r="H22" i="37"/>
  <c r="G22" i="37"/>
  <c r="F22" i="37" s="1"/>
  <c r="H21" i="37"/>
  <c r="G21" i="37"/>
  <c r="F21" i="37" s="1"/>
  <c r="H20" i="37"/>
  <c r="G20" i="37"/>
  <c r="F20" i="37" s="1"/>
  <c r="H19" i="37"/>
  <c r="G19" i="37"/>
  <c r="H18" i="37"/>
  <c r="G18" i="37"/>
  <c r="H17" i="37"/>
  <c r="G17" i="37"/>
  <c r="F17" i="37" s="1"/>
  <c r="H16" i="37"/>
  <c r="F16" i="37" s="1"/>
  <c r="G16" i="37"/>
  <c r="H15" i="37"/>
  <c r="F15" i="37" s="1"/>
  <c r="G15" i="37"/>
  <c r="H14" i="37"/>
  <c r="G14" i="37"/>
  <c r="F14" i="37" s="1"/>
  <c r="H13" i="37"/>
  <c r="G13" i="37"/>
  <c r="H12" i="37"/>
  <c r="G12" i="37"/>
  <c r="F12" i="37"/>
  <c r="H11" i="37"/>
  <c r="F11" i="37" s="1"/>
  <c r="G11" i="37"/>
  <c r="X10" i="37"/>
  <c r="X9" i="37" s="1"/>
  <c r="W10" i="37"/>
  <c r="V10" i="37"/>
  <c r="U10" i="37"/>
  <c r="U9" i="37" s="1"/>
  <c r="T10" i="37"/>
  <c r="T9" i="37" s="1"/>
  <c r="S10" i="37"/>
  <c r="R10" i="37"/>
  <c r="Q10" i="37"/>
  <c r="Q9" i="37" s="1"/>
  <c r="P10" i="37"/>
  <c r="P9" i="37" s="1"/>
  <c r="O10" i="37"/>
  <c r="N10" i="37"/>
  <c r="M10" i="37"/>
  <c r="M9" i="37" s="1"/>
  <c r="L10" i="37"/>
  <c r="K10" i="37"/>
  <c r="J10" i="37"/>
  <c r="I10" i="37"/>
  <c r="I9" i="37" s="1"/>
  <c r="H10" i="37"/>
  <c r="R9" i="37"/>
  <c r="H62" i="36"/>
  <c r="G62" i="36"/>
  <c r="F62" i="36" s="1"/>
  <c r="H61" i="36"/>
  <c r="G61" i="36"/>
  <c r="F61" i="36" s="1"/>
  <c r="H60" i="36"/>
  <c r="G60" i="36"/>
  <c r="F60" i="36" s="1"/>
  <c r="H59" i="36"/>
  <c r="G59" i="36"/>
  <c r="H58" i="36"/>
  <c r="G58" i="36"/>
  <c r="H57" i="36"/>
  <c r="F57" i="36" s="1"/>
  <c r="G57" i="36"/>
  <c r="H56" i="36"/>
  <c r="G56" i="36"/>
  <c r="F56" i="36" s="1"/>
  <c r="H55" i="36"/>
  <c r="F55" i="36" s="1"/>
  <c r="G55" i="36"/>
  <c r="X54" i="36"/>
  <c r="W54" i="36"/>
  <c r="V54" i="36"/>
  <c r="U54" i="36"/>
  <c r="T54" i="36"/>
  <c r="S54" i="36"/>
  <c r="R54" i="36"/>
  <c r="Q54" i="36"/>
  <c r="P54" i="36"/>
  <c r="O54" i="36"/>
  <c r="O9" i="36" s="1"/>
  <c r="N54" i="36"/>
  <c r="M54" i="36"/>
  <c r="L54" i="36"/>
  <c r="K54" i="36"/>
  <c r="J54" i="36"/>
  <c r="I54" i="36"/>
  <c r="H54" i="36"/>
  <c r="H53" i="36"/>
  <c r="G53" i="36"/>
  <c r="F53" i="36" s="1"/>
  <c r="H52" i="36"/>
  <c r="G52" i="36"/>
  <c r="F52" i="36" s="1"/>
  <c r="H51" i="36"/>
  <c r="F51" i="36" s="1"/>
  <c r="G51" i="36"/>
  <c r="H49" i="36"/>
  <c r="G49" i="36"/>
  <c r="F49" i="36" s="1"/>
  <c r="H48" i="36"/>
  <c r="F48" i="36" s="1"/>
  <c r="G48" i="36"/>
  <c r="H47" i="36"/>
  <c r="G47" i="36"/>
  <c r="F47" i="36" s="1"/>
  <c r="H45" i="36"/>
  <c r="G45" i="36"/>
  <c r="H44" i="36"/>
  <c r="G44" i="36"/>
  <c r="H43" i="36"/>
  <c r="G43" i="36"/>
  <c r="F43" i="36" s="1"/>
  <c r="H42" i="36"/>
  <c r="G42" i="36"/>
  <c r="F42" i="36" s="1"/>
  <c r="H40" i="36"/>
  <c r="F40" i="36" s="1"/>
  <c r="G40" i="36"/>
  <c r="H39" i="36"/>
  <c r="G39" i="36"/>
  <c r="F39" i="36" s="1"/>
  <c r="H38" i="36"/>
  <c r="F38" i="36" s="1"/>
  <c r="G38" i="36"/>
  <c r="H37" i="36"/>
  <c r="G37" i="36"/>
  <c r="F37" i="36" s="1"/>
  <c r="H35" i="36"/>
  <c r="G35" i="36"/>
  <c r="H34" i="36"/>
  <c r="G34" i="36"/>
  <c r="H33" i="36"/>
  <c r="G33" i="36"/>
  <c r="F33" i="36" s="1"/>
  <c r="H32" i="36"/>
  <c r="G32" i="36"/>
  <c r="F32" i="36"/>
  <c r="H31" i="36"/>
  <c r="F31" i="36" s="1"/>
  <c r="G31" i="36"/>
  <c r="H30" i="36"/>
  <c r="G30" i="36"/>
  <c r="F30" i="36" s="1"/>
  <c r="H29" i="36"/>
  <c r="F29" i="36" s="1"/>
  <c r="G29" i="36"/>
  <c r="H28" i="36"/>
  <c r="G28" i="36"/>
  <c r="F28" i="36" s="1"/>
  <c r="H27" i="36"/>
  <c r="G27" i="36"/>
  <c r="H26" i="36"/>
  <c r="G26" i="36"/>
  <c r="X24" i="36"/>
  <c r="W24" i="36"/>
  <c r="V24" i="36"/>
  <c r="U24" i="36"/>
  <c r="T24" i="36"/>
  <c r="S24" i="36"/>
  <c r="R24" i="36"/>
  <c r="H24" i="36" s="1"/>
  <c r="Q24" i="36"/>
  <c r="P24" i="36"/>
  <c r="O24" i="36"/>
  <c r="N24" i="36"/>
  <c r="M24" i="36"/>
  <c r="L24" i="36"/>
  <c r="K24" i="36"/>
  <c r="J24" i="36"/>
  <c r="G24" i="36" s="1"/>
  <c r="F24" i="36" s="1"/>
  <c r="I24" i="36"/>
  <c r="H23" i="36"/>
  <c r="G23" i="36"/>
  <c r="F23" i="36" s="1"/>
  <c r="H22" i="36"/>
  <c r="G22" i="36"/>
  <c r="H21" i="36"/>
  <c r="G21" i="36"/>
  <c r="H20" i="36"/>
  <c r="G20" i="36"/>
  <c r="F20" i="36" s="1"/>
  <c r="H19" i="36"/>
  <c r="G19" i="36"/>
  <c r="F19" i="36" s="1"/>
  <c r="H18" i="36"/>
  <c r="F18" i="36" s="1"/>
  <c r="G18" i="36"/>
  <c r="H17" i="36"/>
  <c r="G17" i="36"/>
  <c r="F17" i="36" s="1"/>
  <c r="H16" i="36"/>
  <c r="F16" i="36" s="1"/>
  <c r="G16" i="36"/>
  <c r="H15" i="36"/>
  <c r="G15" i="36"/>
  <c r="F15" i="36" s="1"/>
  <c r="H14" i="36"/>
  <c r="G14" i="36"/>
  <c r="H13" i="36"/>
  <c r="G13" i="36"/>
  <c r="H12" i="36"/>
  <c r="G12" i="36"/>
  <c r="F12" i="36" s="1"/>
  <c r="H11" i="36"/>
  <c r="G11" i="36"/>
  <c r="F11" i="36" s="1"/>
  <c r="X10" i="36"/>
  <c r="X9" i="36" s="1"/>
  <c r="W10" i="36"/>
  <c r="V10" i="36"/>
  <c r="V9" i="36" s="1"/>
  <c r="U10" i="36"/>
  <c r="U9" i="36" s="1"/>
  <c r="T10" i="36"/>
  <c r="T9" i="36" s="1"/>
  <c r="S10" i="36"/>
  <c r="R10" i="36"/>
  <c r="R9" i="36" s="1"/>
  <c r="Q10" i="36"/>
  <c r="Q9" i="36" s="1"/>
  <c r="P10" i="36"/>
  <c r="P9" i="36" s="1"/>
  <c r="O10" i="36"/>
  <c r="N10" i="36"/>
  <c r="N9" i="36" s="1"/>
  <c r="M10" i="36"/>
  <c r="M9" i="36" s="1"/>
  <c r="L10" i="36"/>
  <c r="L9" i="36" s="1"/>
  <c r="K10" i="36"/>
  <c r="J10" i="36"/>
  <c r="J9" i="36" s="1"/>
  <c r="I10" i="36"/>
  <c r="G10" i="36" s="1"/>
  <c r="F10" i="36" s="1"/>
  <c r="H10" i="36"/>
  <c r="W9" i="36"/>
  <c r="S9" i="36"/>
  <c r="K9" i="36"/>
  <c r="H62" i="35"/>
  <c r="G62" i="35"/>
  <c r="F62" i="35" s="1"/>
  <c r="H61" i="35"/>
  <c r="F61" i="35" s="1"/>
  <c r="G61" i="35"/>
  <c r="H60" i="35"/>
  <c r="G60" i="35"/>
  <c r="H59" i="35"/>
  <c r="G59" i="35"/>
  <c r="F59" i="35" s="1"/>
  <c r="H58" i="35"/>
  <c r="G58" i="35"/>
  <c r="F58" i="35" s="1"/>
  <c r="H57" i="35"/>
  <c r="G57" i="35"/>
  <c r="F57" i="35"/>
  <c r="H56" i="35"/>
  <c r="F56" i="35" s="1"/>
  <c r="G56" i="35"/>
  <c r="H55" i="35"/>
  <c r="G55" i="35"/>
  <c r="F55" i="35" s="1"/>
  <c r="X54" i="35"/>
  <c r="W54" i="35"/>
  <c r="V54" i="35"/>
  <c r="U54" i="35"/>
  <c r="T54" i="35"/>
  <c r="S54" i="35"/>
  <c r="R54" i="35"/>
  <c r="Q54" i="35"/>
  <c r="P54" i="35"/>
  <c r="O54" i="35"/>
  <c r="N54" i="35"/>
  <c r="M54" i="35"/>
  <c r="L54" i="35"/>
  <c r="K54" i="35"/>
  <c r="J54" i="35"/>
  <c r="I54" i="35"/>
  <c r="G54" i="35"/>
  <c r="H53" i="35"/>
  <c r="F53" i="35" s="1"/>
  <c r="G53" i="35"/>
  <c r="H52" i="35"/>
  <c r="G52" i="35"/>
  <c r="H51" i="35"/>
  <c r="G51" i="35"/>
  <c r="F51" i="35" s="1"/>
  <c r="H49" i="35"/>
  <c r="G49" i="35"/>
  <c r="F49" i="35" s="1"/>
  <c r="H48" i="35"/>
  <c r="G48" i="35"/>
  <c r="F48" i="35"/>
  <c r="H47" i="35"/>
  <c r="F47" i="35" s="1"/>
  <c r="G47" i="35"/>
  <c r="H45" i="35"/>
  <c r="G45" i="35"/>
  <c r="F45" i="35" s="1"/>
  <c r="H44" i="35"/>
  <c r="G44" i="35"/>
  <c r="H43" i="35"/>
  <c r="G43" i="35"/>
  <c r="F43" i="35" s="1"/>
  <c r="H42" i="35"/>
  <c r="G42" i="35"/>
  <c r="H40" i="35"/>
  <c r="G40" i="35"/>
  <c r="F40" i="35" s="1"/>
  <c r="H39" i="35"/>
  <c r="G39" i="35"/>
  <c r="F39" i="35" s="1"/>
  <c r="H38" i="35"/>
  <c r="G38" i="35"/>
  <c r="F38" i="35" s="1"/>
  <c r="H37" i="35"/>
  <c r="G37" i="35"/>
  <c r="H35" i="35"/>
  <c r="G35" i="35"/>
  <c r="H34" i="35"/>
  <c r="G34" i="35"/>
  <c r="F34" i="35" s="1"/>
  <c r="H33" i="35"/>
  <c r="F33" i="35" s="1"/>
  <c r="G33" i="35"/>
  <c r="H32" i="35"/>
  <c r="G32" i="35"/>
  <c r="H31" i="35"/>
  <c r="G31" i="35"/>
  <c r="F31" i="35" s="1"/>
  <c r="H30" i="35"/>
  <c r="G30" i="35"/>
  <c r="F30" i="35" s="1"/>
  <c r="H29" i="35"/>
  <c r="G29" i="35"/>
  <c r="F29" i="35"/>
  <c r="H28" i="35"/>
  <c r="F28" i="35" s="1"/>
  <c r="G28" i="35"/>
  <c r="H27" i="35"/>
  <c r="G27" i="35"/>
  <c r="F27" i="35" s="1"/>
  <c r="H26" i="35"/>
  <c r="G26" i="35"/>
  <c r="X24" i="35"/>
  <c r="W24" i="35"/>
  <c r="W9" i="35" s="1"/>
  <c r="V24" i="35"/>
  <c r="V9" i="35" s="1"/>
  <c r="U24" i="35"/>
  <c r="T24" i="35"/>
  <c r="S24" i="35"/>
  <c r="R24" i="35"/>
  <c r="Q24" i="35"/>
  <c r="P24" i="35"/>
  <c r="O24" i="35"/>
  <c r="N24" i="35"/>
  <c r="M24" i="35"/>
  <c r="L24" i="35"/>
  <c r="K24" i="35"/>
  <c r="J24" i="35"/>
  <c r="J9" i="35" s="1"/>
  <c r="I24" i="35"/>
  <c r="H23" i="35"/>
  <c r="G23" i="35"/>
  <c r="H22" i="35"/>
  <c r="G22" i="35"/>
  <c r="H21" i="35"/>
  <c r="G21" i="35"/>
  <c r="F21" i="35" s="1"/>
  <c r="H20" i="35"/>
  <c r="F20" i="35" s="1"/>
  <c r="G20" i="35"/>
  <c r="H19" i="35"/>
  <c r="F19" i="35" s="1"/>
  <c r="G19" i="35"/>
  <c r="H18" i="35"/>
  <c r="G18" i="35"/>
  <c r="F18" i="35" s="1"/>
  <c r="H17" i="35"/>
  <c r="G17" i="35"/>
  <c r="H16" i="35"/>
  <c r="G16" i="35"/>
  <c r="F16" i="35"/>
  <c r="H15" i="35"/>
  <c r="F15" i="35" s="1"/>
  <c r="G15" i="35"/>
  <c r="H14" i="35"/>
  <c r="G14" i="35"/>
  <c r="F14" i="35" s="1"/>
  <c r="H13" i="35"/>
  <c r="G13" i="35"/>
  <c r="H12" i="35"/>
  <c r="G12" i="35"/>
  <c r="F12" i="35" s="1"/>
  <c r="H11" i="35"/>
  <c r="G11" i="35"/>
  <c r="X10" i="35"/>
  <c r="W10" i="35"/>
  <c r="V10" i="35"/>
  <c r="U10" i="35"/>
  <c r="T10" i="35"/>
  <c r="H10" i="35" s="1"/>
  <c r="S10" i="35"/>
  <c r="R10" i="35"/>
  <c r="Q10" i="35"/>
  <c r="P10" i="35"/>
  <c r="O10" i="35"/>
  <c r="N10" i="35"/>
  <c r="M10" i="35"/>
  <c r="L10" i="35"/>
  <c r="K10" i="35"/>
  <c r="J10" i="35"/>
  <c r="I10" i="35"/>
  <c r="R9" i="35"/>
  <c r="O9" i="35"/>
  <c r="H62" i="34"/>
  <c r="G62" i="34"/>
  <c r="F62" i="34" s="1"/>
  <c r="H61" i="34"/>
  <c r="G61" i="34"/>
  <c r="F61" i="34" s="1"/>
  <c r="H60" i="34"/>
  <c r="G60" i="34"/>
  <c r="H59" i="34"/>
  <c r="G59" i="34"/>
  <c r="H58" i="34"/>
  <c r="G58" i="34"/>
  <c r="F58" i="34"/>
  <c r="H57" i="34"/>
  <c r="F57" i="34" s="1"/>
  <c r="G57" i="34"/>
  <c r="H56" i="34"/>
  <c r="F56" i="34" s="1"/>
  <c r="G56" i="34"/>
  <c r="H55" i="34"/>
  <c r="G55" i="34"/>
  <c r="X54" i="34"/>
  <c r="W54" i="34"/>
  <c r="V54" i="34"/>
  <c r="U54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3" i="34"/>
  <c r="G53" i="34"/>
  <c r="F53" i="34" s="1"/>
  <c r="H52" i="34"/>
  <c r="G52" i="34"/>
  <c r="H51" i="34"/>
  <c r="G51" i="34"/>
  <c r="H49" i="34"/>
  <c r="F49" i="34" s="1"/>
  <c r="G49" i="34"/>
  <c r="H48" i="34"/>
  <c r="G48" i="34"/>
  <c r="F48" i="34" s="1"/>
  <c r="H47" i="34"/>
  <c r="F47" i="34" s="1"/>
  <c r="G47" i="34"/>
  <c r="H45" i="34"/>
  <c r="G45" i="34"/>
  <c r="F45" i="34" s="1"/>
  <c r="H44" i="34"/>
  <c r="F44" i="34" s="1"/>
  <c r="G44" i="34"/>
  <c r="H43" i="34"/>
  <c r="G43" i="34"/>
  <c r="F43" i="34" s="1"/>
  <c r="H42" i="34"/>
  <c r="G42" i="34"/>
  <c r="H40" i="34"/>
  <c r="G40" i="34"/>
  <c r="H39" i="34"/>
  <c r="G39" i="34"/>
  <c r="F39" i="34"/>
  <c r="H38" i="34"/>
  <c r="G38" i="34"/>
  <c r="F38" i="34"/>
  <c r="H37" i="34"/>
  <c r="F37" i="34" s="1"/>
  <c r="G37" i="34"/>
  <c r="H35" i="34"/>
  <c r="G35" i="34"/>
  <c r="F35" i="34" s="1"/>
  <c r="H34" i="34"/>
  <c r="F34" i="34" s="1"/>
  <c r="G34" i="34"/>
  <c r="H33" i="34"/>
  <c r="G33" i="34"/>
  <c r="F33" i="34" s="1"/>
  <c r="H32" i="34"/>
  <c r="G32" i="34"/>
  <c r="H31" i="34"/>
  <c r="G31" i="34"/>
  <c r="H30" i="34"/>
  <c r="G30" i="34"/>
  <c r="F30" i="34"/>
  <c r="H29" i="34"/>
  <c r="G29" i="34"/>
  <c r="F29" i="34"/>
  <c r="H28" i="34"/>
  <c r="F28" i="34" s="1"/>
  <c r="G28" i="34"/>
  <c r="H27" i="34"/>
  <c r="G27" i="34"/>
  <c r="F27" i="34" s="1"/>
  <c r="H26" i="34"/>
  <c r="F26" i="34" s="1"/>
  <c r="G26" i="34"/>
  <c r="X24" i="34"/>
  <c r="W24" i="34"/>
  <c r="V24" i="34"/>
  <c r="U24" i="34"/>
  <c r="T24" i="34"/>
  <c r="S24" i="34"/>
  <c r="R24" i="34"/>
  <c r="Q24" i="34"/>
  <c r="P24" i="34"/>
  <c r="O24" i="34"/>
  <c r="N24" i="34"/>
  <c r="M24" i="34"/>
  <c r="L24" i="34"/>
  <c r="K24" i="34"/>
  <c r="J24" i="34"/>
  <c r="I24" i="34"/>
  <c r="H23" i="34"/>
  <c r="F23" i="34" s="1"/>
  <c r="G23" i="34"/>
  <c r="H22" i="34"/>
  <c r="G22" i="34"/>
  <c r="H21" i="34"/>
  <c r="G21" i="34"/>
  <c r="F21" i="34"/>
  <c r="H20" i="34"/>
  <c r="G20" i="34"/>
  <c r="F20" i="34" s="1"/>
  <c r="H19" i="34"/>
  <c r="F19" i="34" s="1"/>
  <c r="G19" i="34"/>
  <c r="H18" i="34"/>
  <c r="G18" i="34"/>
  <c r="F18" i="34" s="1"/>
  <c r="H17" i="34"/>
  <c r="G17" i="34"/>
  <c r="F17" i="34" s="1"/>
  <c r="H16" i="34"/>
  <c r="G16" i="34"/>
  <c r="F16" i="34" s="1"/>
  <c r="H15" i="34"/>
  <c r="G15" i="34"/>
  <c r="H14" i="34"/>
  <c r="G14" i="34"/>
  <c r="H13" i="34"/>
  <c r="G13" i="34"/>
  <c r="F13" i="34"/>
  <c r="H12" i="34"/>
  <c r="G12" i="34"/>
  <c r="F12" i="34" s="1"/>
  <c r="H11" i="34"/>
  <c r="F11" i="34" s="1"/>
  <c r="G11" i="34"/>
  <c r="X10" i="34"/>
  <c r="X9" i="34" s="1"/>
  <c r="W10" i="34"/>
  <c r="W9" i="34" s="1"/>
  <c r="V10" i="34"/>
  <c r="V9" i="34" s="1"/>
  <c r="U10" i="34"/>
  <c r="U9" i="34" s="1"/>
  <c r="T10" i="34"/>
  <c r="T9" i="34" s="1"/>
  <c r="S10" i="34"/>
  <c r="R10" i="34"/>
  <c r="Q10" i="34"/>
  <c r="Q9" i="34" s="1"/>
  <c r="P10" i="34"/>
  <c r="P9" i="34" s="1"/>
  <c r="O10" i="34"/>
  <c r="O9" i="34" s="1"/>
  <c r="N10" i="34"/>
  <c r="N9" i="34" s="1"/>
  <c r="M10" i="34"/>
  <c r="M9" i="34" s="1"/>
  <c r="L10" i="34"/>
  <c r="L9" i="34" s="1"/>
  <c r="K10" i="34"/>
  <c r="K9" i="34" s="1"/>
  <c r="J10" i="34"/>
  <c r="G10" i="34" s="1"/>
  <c r="I10" i="34"/>
  <c r="I9" i="34" s="1"/>
  <c r="R9" i="34"/>
  <c r="H62" i="33"/>
  <c r="G62" i="33"/>
  <c r="H61" i="33"/>
  <c r="G61" i="33"/>
  <c r="F61" i="33"/>
  <c r="H60" i="33"/>
  <c r="G60" i="33"/>
  <c r="H59" i="33"/>
  <c r="G59" i="33"/>
  <c r="F59" i="33" s="1"/>
  <c r="H58" i="33"/>
  <c r="G58" i="33"/>
  <c r="F58" i="33"/>
  <c r="H57" i="33"/>
  <c r="F57" i="33" s="1"/>
  <c r="G57" i="33"/>
  <c r="H56" i="33"/>
  <c r="G56" i="33"/>
  <c r="H55" i="33"/>
  <c r="G55" i="33"/>
  <c r="F55" i="33" s="1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G54" i="33"/>
  <c r="H53" i="33"/>
  <c r="G53" i="33"/>
  <c r="F53" i="33" s="1"/>
  <c r="H52" i="33"/>
  <c r="G52" i="33"/>
  <c r="H51" i="33"/>
  <c r="G51" i="33"/>
  <c r="F51" i="33" s="1"/>
  <c r="H49" i="33"/>
  <c r="G49" i="33"/>
  <c r="F49" i="33" s="1"/>
  <c r="H48" i="33"/>
  <c r="G48" i="33"/>
  <c r="F48" i="33" s="1"/>
  <c r="H47" i="33"/>
  <c r="F47" i="33" s="1"/>
  <c r="G47" i="33"/>
  <c r="H45" i="33"/>
  <c r="G45" i="33"/>
  <c r="F45" i="33" s="1"/>
  <c r="H44" i="33"/>
  <c r="F44" i="33" s="1"/>
  <c r="G44" i="33"/>
  <c r="H43" i="33"/>
  <c r="G43" i="33"/>
  <c r="F43" i="33" s="1"/>
  <c r="H42" i="33"/>
  <c r="G42" i="33"/>
  <c r="H40" i="33"/>
  <c r="G40" i="33"/>
  <c r="H39" i="33"/>
  <c r="G39" i="33"/>
  <c r="F39" i="33" s="1"/>
  <c r="H38" i="33"/>
  <c r="G38" i="33"/>
  <c r="F38" i="33"/>
  <c r="H37" i="33"/>
  <c r="F37" i="33" s="1"/>
  <c r="G37" i="33"/>
  <c r="H35" i="33"/>
  <c r="G35" i="33"/>
  <c r="F35" i="33" s="1"/>
  <c r="H34" i="33"/>
  <c r="F34" i="33" s="1"/>
  <c r="G34" i="33"/>
  <c r="H33" i="33"/>
  <c r="G33" i="33"/>
  <c r="F33" i="33" s="1"/>
  <c r="H32" i="33"/>
  <c r="G32" i="33"/>
  <c r="H31" i="33"/>
  <c r="G31" i="33"/>
  <c r="H30" i="33"/>
  <c r="G30" i="33"/>
  <c r="F30" i="33" s="1"/>
  <c r="H29" i="33"/>
  <c r="G29" i="33"/>
  <c r="F29" i="33"/>
  <c r="H28" i="33"/>
  <c r="F28" i="33" s="1"/>
  <c r="G28" i="33"/>
  <c r="H27" i="33"/>
  <c r="G27" i="33"/>
  <c r="F27" i="33" s="1"/>
  <c r="H26" i="33"/>
  <c r="F26" i="33" s="1"/>
  <c r="G26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G24" i="33" s="1"/>
  <c r="H23" i="33"/>
  <c r="F23" i="33" s="1"/>
  <c r="G23" i="33"/>
  <c r="H22" i="33"/>
  <c r="G22" i="33"/>
  <c r="F22" i="33" s="1"/>
  <c r="H21" i="33"/>
  <c r="F21" i="33" s="1"/>
  <c r="G21" i="33"/>
  <c r="H20" i="33"/>
  <c r="G20" i="33"/>
  <c r="F20" i="33" s="1"/>
  <c r="H19" i="33"/>
  <c r="F19" i="33" s="1"/>
  <c r="G19" i="33"/>
  <c r="H18" i="33"/>
  <c r="G18" i="33"/>
  <c r="H17" i="33"/>
  <c r="G17" i="33"/>
  <c r="F17" i="33"/>
  <c r="H16" i="33"/>
  <c r="G16" i="33"/>
  <c r="F16" i="33" s="1"/>
  <c r="H15" i="33"/>
  <c r="F15" i="33" s="1"/>
  <c r="G15" i="33"/>
  <c r="H14" i="33"/>
  <c r="G14" i="33"/>
  <c r="H13" i="33"/>
  <c r="F13" i="33" s="1"/>
  <c r="G13" i="33"/>
  <c r="H12" i="33"/>
  <c r="G12" i="33"/>
  <c r="F12" i="33" s="1"/>
  <c r="H11" i="33"/>
  <c r="G11" i="33"/>
  <c r="X10" i="33"/>
  <c r="W10" i="33"/>
  <c r="V10" i="33"/>
  <c r="V9" i="33" s="1"/>
  <c r="U10" i="33"/>
  <c r="U9" i="33" s="1"/>
  <c r="T10" i="33"/>
  <c r="S10" i="33"/>
  <c r="R10" i="33"/>
  <c r="R9" i="33" s="1"/>
  <c r="Q10" i="33"/>
  <c r="Q9" i="33" s="1"/>
  <c r="P10" i="33"/>
  <c r="O10" i="33"/>
  <c r="N10" i="33"/>
  <c r="M10" i="33"/>
  <c r="M9" i="33" s="1"/>
  <c r="L10" i="33"/>
  <c r="K10" i="33"/>
  <c r="J10" i="33"/>
  <c r="I10" i="33"/>
  <c r="I9" i="33" s="1"/>
  <c r="G10" i="33"/>
  <c r="N9" i="33"/>
  <c r="J9" i="33"/>
  <c r="H62" i="32"/>
  <c r="G62" i="32"/>
  <c r="F62" i="32" s="1"/>
  <c r="H61" i="32"/>
  <c r="G61" i="32"/>
  <c r="F61" i="32" s="1"/>
  <c r="H60" i="32"/>
  <c r="G60" i="32"/>
  <c r="F60" i="32"/>
  <c r="H59" i="32"/>
  <c r="G59" i="32"/>
  <c r="H58" i="32"/>
  <c r="G58" i="32"/>
  <c r="F58" i="32" s="1"/>
  <c r="H57" i="32"/>
  <c r="G57" i="32"/>
  <c r="F57" i="32" s="1"/>
  <c r="H56" i="32"/>
  <c r="F56" i="32" s="1"/>
  <c r="G56" i="32"/>
  <c r="H55" i="32"/>
  <c r="G55" i="32"/>
  <c r="G54" i="32" s="1"/>
  <c r="X54" i="32"/>
  <c r="W54" i="32"/>
  <c r="V54" i="32"/>
  <c r="U54" i="32"/>
  <c r="T54" i="32"/>
  <c r="S54" i="32"/>
  <c r="S9" i="32" s="1"/>
  <c r="R54" i="32"/>
  <c r="Q54" i="32"/>
  <c r="P54" i="32"/>
  <c r="O54" i="32"/>
  <c r="N54" i="32"/>
  <c r="M54" i="32"/>
  <c r="L54" i="32"/>
  <c r="K54" i="32"/>
  <c r="K9" i="32" s="1"/>
  <c r="J54" i="32"/>
  <c r="I54" i="32"/>
  <c r="H53" i="32"/>
  <c r="G53" i="32"/>
  <c r="F53" i="32"/>
  <c r="H52" i="32"/>
  <c r="G52" i="32"/>
  <c r="F52" i="32" s="1"/>
  <c r="H51" i="32"/>
  <c r="F51" i="32" s="1"/>
  <c r="G51" i="32"/>
  <c r="H49" i="32"/>
  <c r="G49" i="32"/>
  <c r="H48" i="32"/>
  <c r="F48" i="32" s="1"/>
  <c r="G48" i="32"/>
  <c r="H47" i="32"/>
  <c r="G47" i="32"/>
  <c r="F47" i="32" s="1"/>
  <c r="H45" i="32"/>
  <c r="F45" i="32" s="1"/>
  <c r="G45" i="32"/>
  <c r="H44" i="32"/>
  <c r="G44" i="32"/>
  <c r="H43" i="32"/>
  <c r="G43" i="32"/>
  <c r="F43" i="32"/>
  <c r="H42" i="32"/>
  <c r="G42" i="32"/>
  <c r="F42" i="32" s="1"/>
  <c r="H40" i="32"/>
  <c r="F40" i="32" s="1"/>
  <c r="G40" i="32"/>
  <c r="H39" i="32"/>
  <c r="G39" i="32"/>
  <c r="H38" i="32"/>
  <c r="F38" i="32" s="1"/>
  <c r="G38" i="32"/>
  <c r="H37" i="32"/>
  <c r="G37" i="32"/>
  <c r="F37" i="32" s="1"/>
  <c r="H35" i="32"/>
  <c r="F35" i="32" s="1"/>
  <c r="G35" i="32"/>
  <c r="H34" i="32"/>
  <c r="G34" i="32"/>
  <c r="H33" i="32"/>
  <c r="G33" i="32"/>
  <c r="F33" i="32"/>
  <c r="H32" i="32"/>
  <c r="G32" i="32"/>
  <c r="F32" i="32" s="1"/>
  <c r="H31" i="32"/>
  <c r="F31" i="32" s="1"/>
  <c r="G31" i="32"/>
  <c r="H30" i="32"/>
  <c r="G30" i="32"/>
  <c r="H29" i="32"/>
  <c r="F29" i="32" s="1"/>
  <c r="G29" i="32"/>
  <c r="H28" i="32"/>
  <c r="G28" i="32"/>
  <c r="F28" i="32" s="1"/>
  <c r="H27" i="32"/>
  <c r="F27" i="32" s="1"/>
  <c r="G27" i="32"/>
  <c r="H26" i="32"/>
  <c r="G26" i="32"/>
  <c r="X24" i="32"/>
  <c r="W24" i="32"/>
  <c r="V24" i="32"/>
  <c r="U24" i="32"/>
  <c r="T24" i="32"/>
  <c r="S24" i="32"/>
  <c r="R24" i="32"/>
  <c r="H24" i="32" s="1"/>
  <c r="Q24" i="32"/>
  <c r="P24" i="32"/>
  <c r="O24" i="32"/>
  <c r="N24" i="32"/>
  <c r="M24" i="32"/>
  <c r="L24" i="32"/>
  <c r="K24" i="32"/>
  <c r="J24" i="32"/>
  <c r="G24" i="32" s="1"/>
  <c r="F24" i="32" s="1"/>
  <c r="I24" i="32"/>
  <c r="H23" i="32"/>
  <c r="G23" i="32"/>
  <c r="F23" i="32" s="1"/>
  <c r="H22" i="32"/>
  <c r="G22" i="32"/>
  <c r="H21" i="32"/>
  <c r="G21" i="32"/>
  <c r="H20" i="32"/>
  <c r="G20" i="32"/>
  <c r="F20" i="32"/>
  <c r="H19" i="32"/>
  <c r="G19" i="32"/>
  <c r="F19" i="32"/>
  <c r="H18" i="32"/>
  <c r="F18" i="32" s="1"/>
  <c r="G18" i="32"/>
  <c r="H17" i="32"/>
  <c r="G17" i="32"/>
  <c r="F17" i="32" s="1"/>
  <c r="H16" i="32"/>
  <c r="G16" i="32"/>
  <c r="F16" i="32" s="1"/>
  <c r="H15" i="32"/>
  <c r="G15" i="32"/>
  <c r="F15" i="32" s="1"/>
  <c r="H14" i="32"/>
  <c r="G14" i="32"/>
  <c r="H13" i="32"/>
  <c r="G13" i="32"/>
  <c r="H12" i="32"/>
  <c r="G12" i="32"/>
  <c r="F12" i="32"/>
  <c r="H11" i="32"/>
  <c r="G11" i="32"/>
  <c r="F11" i="32"/>
  <c r="X10" i="32"/>
  <c r="X9" i="32" s="1"/>
  <c r="W10" i="32"/>
  <c r="V10" i="32"/>
  <c r="U10" i="32"/>
  <c r="T10" i="32"/>
  <c r="T9" i="32" s="1"/>
  <c r="S10" i="32"/>
  <c r="R10" i="32"/>
  <c r="Q10" i="32"/>
  <c r="P10" i="32"/>
  <c r="P9" i="32" s="1"/>
  <c r="O10" i="32"/>
  <c r="N10" i="32"/>
  <c r="M10" i="32"/>
  <c r="L10" i="32"/>
  <c r="L9" i="32" s="1"/>
  <c r="K10" i="32"/>
  <c r="J10" i="32"/>
  <c r="I10" i="32"/>
  <c r="H10" i="32"/>
  <c r="W9" i="32"/>
  <c r="O9" i="32"/>
  <c r="H62" i="31"/>
  <c r="F62" i="31" s="1"/>
  <c r="G62" i="31"/>
  <c r="H61" i="31"/>
  <c r="G61" i="31"/>
  <c r="F61" i="31" s="1"/>
  <c r="H60" i="31"/>
  <c r="G60" i="31"/>
  <c r="H59" i="31"/>
  <c r="G59" i="31"/>
  <c r="H58" i="31"/>
  <c r="G58" i="31"/>
  <c r="F58" i="31"/>
  <c r="H57" i="31"/>
  <c r="G57" i="31"/>
  <c r="F57" i="31"/>
  <c r="H56" i="31"/>
  <c r="F56" i="31" s="1"/>
  <c r="G56" i="31"/>
  <c r="H55" i="31"/>
  <c r="H54" i="31" s="1"/>
  <c r="G55" i="31"/>
  <c r="G54" i="31" s="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3" i="31"/>
  <c r="F53" i="31" s="1"/>
  <c r="G53" i="31"/>
  <c r="H52" i="31"/>
  <c r="F52" i="31" s="1"/>
  <c r="G52" i="31"/>
  <c r="H51" i="31"/>
  <c r="G51" i="31"/>
  <c r="F51" i="31" s="1"/>
  <c r="H49" i="31"/>
  <c r="G49" i="31"/>
  <c r="F49" i="31" s="1"/>
  <c r="H48" i="31"/>
  <c r="G48" i="31"/>
  <c r="F48" i="31" s="1"/>
  <c r="H47" i="31"/>
  <c r="G47" i="31"/>
  <c r="H45" i="31"/>
  <c r="G45" i="31"/>
  <c r="F45" i="31" s="1"/>
  <c r="H44" i="31"/>
  <c r="G44" i="31"/>
  <c r="F44" i="31"/>
  <c r="H43" i="31"/>
  <c r="F43" i="31" s="1"/>
  <c r="G43" i="31"/>
  <c r="H42" i="31"/>
  <c r="G42" i="31"/>
  <c r="H40" i="31"/>
  <c r="G40" i="31"/>
  <c r="F40" i="31" s="1"/>
  <c r="H39" i="31"/>
  <c r="G39" i="31"/>
  <c r="F39" i="31" s="1"/>
  <c r="H38" i="31"/>
  <c r="G38" i="31"/>
  <c r="F38" i="31" s="1"/>
  <c r="H37" i="31"/>
  <c r="G37" i="31"/>
  <c r="H35" i="31"/>
  <c r="G35" i="31"/>
  <c r="F35" i="31" s="1"/>
  <c r="H34" i="31"/>
  <c r="G34" i="31"/>
  <c r="F34" i="31"/>
  <c r="H33" i="31"/>
  <c r="F33" i="31" s="1"/>
  <c r="G33" i="31"/>
  <c r="H32" i="31"/>
  <c r="G32" i="31"/>
  <c r="H31" i="31"/>
  <c r="G31" i="31"/>
  <c r="F31" i="31" s="1"/>
  <c r="H30" i="31"/>
  <c r="G30" i="31"/>
  <c r="F30" i="31" s="1"/>
  <c r="H29" i="31"/>
  <c r="G29" i="31"/>
  <c r="F29" i="31" s="1"/>
  <c r="H28" i="31"/>
  <c r="G28" i="31"/>
  <c r="H27" i="31"/>
  <c r="G27" i="31"/>
  <c r="H26" i="31"/>
  <c r="G26" i="31"/>
  <c r="F26" i="31"/>
  <c r="X24" i="31"/>
  <c r="W24" i="31"/>
  <c r="V24" i="31"/>
  <c r="U24" i="31"/>
  <c r="T24" i="31"/>
  <c r="S24" i="31"/>
  <c r="R24" i="31"/>
  <c r="Q24" i="31"/>
  <c r="H24" i="31" s="1"/>
  <c r="P24" i="31"/>
  <c r="O24" i="31"/>
  <c r="N24" i="31"/>
  <c r="M24" i="31"/>
  <c r="L24" i="31"/>
  <c r="K24" i="31"/>
  <c r="J24" i="31"/>
  <c r="I24" i="31"/>
  <c r="G24" i="31" s="1"/>
  <c r="F24" i="31" s="1"/>
  <c r="H23" i="31"/>
  <c r="F23" i="31" s="1"/>
  <c r="G23" i="31"/>
  <c r="H22" i="31"/>
  <c r="G22" i="31"/>
  <c r="F22" i="31" s="1"/>
  <c r="H21" i="31"/>
  <c r="F21" i="31" s="1"/>
  <c r="G21" i="31"/>
  <c r="H20" i="31"/>
  <c r="G20" i="31"/>
  <c r="F20" i="31" s="1"/>
  <c r="H19" i="31"/>
  <c r="G19" i="31"/>
  <c r="H18" i="31"/>
  <c r="G18" i="31"/>
  <c r="H17" i="31"/>
  <c r="G17" i="31"/>
  <c r="F17" i="31" s="1"/>
  <c r="H16" i="31"/>
  <c r="G16" i="31"/>
  <c r="F16" i="31"/>
  <c r="H15" i="31"/>
  <c r="F15" i="31" s="1"/>
  <c r="G15" i="31"/>
  <c r="H14" i="31"/>
  <c r="G14" i="31"/>
  <c r="F14" i="31" s="1"/>
  <c r="H13" i="31"/>
  <c r="F13" i="31" s="1"/>
  <c r="G13" i="31"/>
  <c r="H12" i="31"/>
  <c r="G12" i="31"/>
  <c r="F12" i="31" s="1"/>
  <c r="H11" i="31"/>
  <c r="G11" i="31"/>
  <c r="X10" i="31"/>
  <c r="X9" i="31" s="1"/>
  <c r="W10" i="31"/>
  <c r="W9" i="31" s="1"/>
  <c r="V10" i="31"/>
  <c r="U10" i="31"/>
  <c r="T10" i="31"/>
  <c r="T9" i="31" s="1"/>
  <c r="S10" i="31"/>
  <c r="R10" i="31"/>
  <c r="Q10" i="31"/>
  <c r="P10" i="31"/>
  <c r="P9" i="31" s="1"/>
  <c r="O10" i="31"/>
  <c r="O9" i="31" s="1"/>
  <c r="N10" i="31"/>
  <c r="M10" i="31"/>
  <c r="L10" i="31"/>
  <c r="L9" i="31" s="1"/>
  <c r="K10" i="31"/>
  <c r="K9" i="31" s="1"/>
  <c r="J10" i="31"/>
  <c r="I10" i="31"/>
  <c r="R9" i="31"/>
  <c r="N9" i="31"/>
  <c r="H62" i="29"/>
  <c r="G62" i="29"/>
  <c r="F62" i="29" s="1"/>
  <c r="H61" i="29"/>
  <c r="G61" i="29"/>
  <c r="F61" i="29" s="1"/>
  <c r="H60" i="29"/>
  <c r="F60" i="29" s="1"/>
  <c r="G60" i="29"/>
  <c r="H59" i="29"/>
  <c r="G59" i="29"/>
  <c r="F59" i="29" s="1"/>
  <c r="H58" i="29"/>
  <c r="F58" i="29" s="1"/>
  <c r="G58" i="29"/>
  <c r="H57" i="29"/>
  <c r="G57" i="29"/>
  <c r="F57" i="29" s="1"/>
  <c r="H56" i="29"/>
  <c r="G56" i="29"/>
  <c r="H55" i="29"/>
  <c r="H54" i="29" s="1"/>
  <c r="G55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3" i="29"/>
  <c r="G53" i="29"/>
  <c r="F53" i="29" s="1"/>
  <c r="H52" i="29"/>
  <c r="F52" i="29" s="1"/>
  <c r="G52" i="29"/>
  <c r="H51" i="29"/>
  <c r="G51" i="29"/>
  <c r="F51" i="29" s="1"/>
  <c r="H49" i="29"/>
  <c r="F49" i="29" s="1"/>
  <c r="G49" i="29"/>
  <c r="H48" i="29"/>
  <c r="G48" i="29"/>
  <c r="F48" i="29" s="1"/>
  <c r="H47" i="29"/>
  <c r="G47" i="29"/>
  <c r="H45" i="29"/>
  <c r="G45" i="29"/>
  <c r="H44" i="29"/>
  <c r="G44" i="29"/>
  <c r="F44" i="29" s="1"/>
  <c r="H43" i="29"/>
  <c r="G43" i="29"/>
  <c r="F43" i="29"/>
  <c r="H42" i="29"/>
  <c r="F42" i="29" s="1"/>
  <c r="G42" i="29"/>
  <c r="H40" i="29"/>
  <c r="G40" i="29"/>
  <c r="F40" i="29" s="1"/>
  <c r="H39" i="29"/>
  <c r="F39" i="29" s="1"/>
  <c r="G39" i="29"/>
  <c r="H38" i="29"/>
  <c r="G38" i="29"/>
  <c r="F38" i="29" s="1"/>
  <c r="H37" i="29"/>
  <c r="G37" i="29"/>
  <c r="H35" i="29"/>
  <c r="G35" i="29"/>
  <c r="H34" i="29"/>
  <c r="G34" i="29"/>
  <c r="F34" i="29" s="1"/>
  <c r="H33" i="29"/>
  <c r="G33" i="29"/>
  <c r="F33" i="29"/>
  <c r="H32" i="29"/>
  <c r="F32" i="29" s="1"/>
  <c r="G32" i="29"/>
  <c r="H31" i="29"/>
  <c r="G31" i="29"/>
  <c r="F31" i="29" s="1"/>
  <c r="H30" i="29"/>
  <c r="F30" i="29" s="1"/>
  <c r="G30" i="29"/>
  <c r="H29" i="29"/>
  <c r="G29" i="29"/>
  <c r="F29" i="29" s="1"/>
  <c r="H28" i="29"/>
  <c r="G28" i="29"/>
  <c r="H27" i="29"/>
  <c r="G27" i="29"/>
  <c r="H26" i="29"/>
  <c r="G26" i="29"/>
  <c r="F26" i="29" s="1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3" i="29"/>
  <c r="G23" i="29"/>
  <c r="H22" i="29"/>
  <c r="G22" i="29"/>
  <c r="H21" i="29"/>
  <c r="G21" i="29"/>
  <c r="F21" i="29"/>
  <c r="H20" i="29"/>
  <c r="G20" i="29"/>
  <c r="F20" i="29"/>
  <c r="H19" i="29"/>
  <c r="F19" i="29" s="1"/>
  <c r="G19" i="29"/>
  <c r="H18" i="29"/>
  <c r="G18" i="29"/>
  <c r="F18" i="29" s="1"/>
  <c r="H17" i="29"/>
  <c r="G17" i="29"/>
  <c r="F17" i="29" s="1"/>
  <c r="H16" i="29"/>
  <c r="G16" i="29"/>
  <c r="F16" i="29" s="1"/>
  <c r="H15" i="29"/>
  <c r="G15" i="29"/>
  <c r="H14" i="29"/>
  <c r="G14" i="29"/>
  <c r="H13" i="29"/>
  <c r="G13" i="29"/>
  <c r="F13" i="29"/>
  <c r="H12" i="29"/>
  <c r="G12" i="29"/>
  <c r="F12" i="29"/>
  <c r="H11" i="29"/>
  <c r="F11" i="29" s="1"/>
  <c r="G11" i="29"/>
  <c r="X10" i="29"/>
  <c r="X9" i="29" s="1"/>
  <c r="W10" i="29"/>
  <c r="W9" i="29" s="1"/>
  <c r="V10" i="29"/>
  <c r="U10" i="29"/>
  <c r="T10" i="29"/>
  <c r="T9" i="29" s="1"/>
  <c r="S10" i="29"/>
  <c r="R10" i="29"/>
  <c r="Q10" i="29"/>
  <c r="P10" i="29"/>
  <c r="P9" i="29" s="1"/>
  <c r="O10" i="29"/>
  <c r="O9" i="29" s="1"/>
  <c r="N10" i="29"/>
  <c r="M10" i="29"/>
  <c r="L10" i="29"/>
  <c r="L9" i="29" s="1"/>
  <c r="K10" i="29"/>
  <c r="K9" i="29" s="1"/>
  <c r="J10" i="29"/>
  <c r="G10" i="29" s="1"/>
  <c r="I10" i="29"/>
  <c r="R9" i="29"/>
  <c r="H62" i="28"/>
  <c r="G62" i="28"/>
  <c r="F62" i="28" s="1"/>
  <c r="H61" i="28"/>
  <c r="G61" i="28"/>
  <c r="F61" i="28" s="1"/>
  <c r="H60" i="28"/>
  <c r="F60" i="28" s="1"/>
  <c r="G60" i="28"/>
  <c r="H59" i="28"/>
  <c r="G59" i="28"/>
  <c r="F59" i="28" s="1"/>
  <c r="H58" i="28"/>
  <c r="F58" i="28" s="1"/>
  <c r="G58" i="28"/>
  <c r="H57" i="28"/>
  <c r="G57" i="28"/>
  <c r="F57" i="28" s="1"/>
  <c r="H56" i="28"/>
  <c r="F56" i="28" s="1"/>
  <c r="G56" i="28"/>
  <c r="H55" i="28"/>
  <c r="H54" i="28" s="1"/>
  <c r="G55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3" i="28"/>
  <c r="F53" i="28" s="1"/>
  <c r="G53" i="28"/>
  <c r="H52" i="28"/>
  <c r="G52" i="28"/>
  <c r="H51" i="28"/>
  <c r="G51" i="28"/>
  <c r="F51" i="28" s="1"/>
  <c r="H49" i="28"/>
  <c r="G49" i="28"/>
  <c r="F49" i="28" s="1"/>
  <c r="H48" i="28"/>
  <c r="G48" i="28"/>
  <c r="F48" i="28" s="1"/>
  <c r="H47" i="28"/>
  <c r="G47" i="28"/>
  <c r="H45" i="28"/>
  <c r="G45" i="28"/>
  <c r="H44" i="28"/>
  <c r="G44" i="28"/>
  <c r="F44" i="28"/>
  <c r="H43" i="28"/>
  <c r="G43" i="28"/>
  <c r="F43" i="28" s="1"/>
  <c r="H42" i="28"/>
  <c r="F42" i="28" s="1"/>
  <c r="G42" i="28"/>
  <c r="H40" i="28"/>
  <c r="G40" i="28"/>
  <c r="F40" i="28" s="1"/>
  <c r="H39" i="28"/>
  <c r="G39" i="28"/>
  <c r="F39" i="28" s="1"/>
  <c r="H38" i="28"/>
  <c r="G38" i="28"/>
  <c r="F38" i="28" s="1"/>
  <c r="H37" i="28"/>
  <c r="G37" i="28"/>
  <c r="H35" i="28"/>
  <c r="G35" i="28"/>
  <c r="F35" i="28" s="1"/>
  <c r="H34" i="28"/>
  <c r="G34" i="28"/>
  <c r="F34" i="28"/>
  <c r="H33" i="28"/>
  <c r="F33" i="28" s="1"/>
  <c r="G33" i="28"/>
  <c r="H32" i="28"/>
  <c r="G32" i="28"/>
  <c r="H31" i="28"/>
  <c r="G31" i="28"/>
  <c r="F31" i="28" s="1"/>
  <c r="H30" i="28"/>
  <c r="G30" i="28"/>
  <c r="F30" i="28" s="1"/>
  <c r="H29" i="28"/>
  <c r="G29" i="28"/>
  <c r="F29" i="28" s="1"/>
  <c r="H28" i="28"/>
  <c r="G28" i="28"/>
  <c r="H27" i="28"/>
  <c r="G27" i="28"/>
  <c r="F27" i="28" s="1"/>
  <c r="H26" i="28"/>
  <c r="G26" i="28"/>
  <c r="F26" i="28"/>
  <c r="X24" i="28"/>
  <c r="W24" i="28"/>
  <c r="V24" i="28"/>
  <c r="V9" i="28" s="1"/>
  <c r="U24" i="28"/>
  <c r="T24" i="28"/>
  <c r="S24" i="28"/>
  <c r="R24" i="28"/>
  <c r="R9" i="28" s="1"/>
  <c r="Q24" i="28"/>
  <c r="P24" i="28"/>
  <c r="O24" i="28"/>
  <c r="N24" i="28"/>
  <c r="N9" i="28" s="1"/>
  <c r="M24" i="28"/>
  <c r="L24" i="28"/>
  <c r="K24" i="28"/>
  <c r="J24" i="28"/>
  <c r="J9" i="28" s="1"/>
  <c r="I24" i="28"/>
  <c r="H23" i="28"/>
  <c r="F23" i="28" s="1"/>
  <c r="G23" i="28"/>
  <c r="H22" i="28"/>
  <c r="G22" i="28"/>
  <c r="F22" i="28" s="1"/>
  <c r="H21" i="28"/>
  <c r="G21" i="28"/>
  <c r="F21" i="28" s="1"/>
  <c r="H20" i="28"/>
  <c r="G20" i="28"/>
  <c r="F20" i="28" s="1"/>
  <c r="H19" i="28"/>
  <c r="F19" i="28" s="1"/>
  <c r="G19" i="28"/>
  <c r="H18" i="28"/>
  <c r="G18" i="28"/>
  <c r="F18" i="28" s="1"/>
  <c r="H17" i="28"/>
  <c r="F17" i="28" s="1"/>
  <c r="G17" i="28"/>
  <c r="H16" i="28"/>
  <c r="G16" i="28"/>
  <c r="F16" i="28" s="1"/>
  <c r="H15" i="28"/>
  <c r="G15" i="28"/>
  <c r="H14" i="28"/>
  <c r="G14" i="28"/>
  <c r="H13" i="28"/>
  <c r="G13" i="28"/>
  <c r="F13" i="28" s="1"/>
  <c r="H12" i="28"/>
  <c r="G12" i="28"/>
  <c r="F12" i="28" s="1"/>
  <c r="H11" i="28"/>
  <c r="F11" i="28" s="1"/>
  <c r="G11" i="28"/>
  <c r="X10" i="28"/>
  <c r="W10" i="28"/>
  <c r="V10" i="28"/>
  <c r="U10" i="28"/>
  <c r="T10" i="28"/>
  <c r="S10" i="28"/>
  <c r="H10" i="28" s="1"/>
  <c r="R10" i="28"/>
  <c r="Q10" i="28"/>
  <c r="P10" i="28"/>
  <c r="O10" i="28"/>
  <c r="N10" i="28"/>
  <c r="M10" i="28"/>
  <c r="L10" i="28"/>
  <c r="K10" i="28"/>
  <c r="J10" i="28"/>
  <c r="I10" i="28"/>
  <c r="G10" i="28"/>
  <c r="H62" i="27"/>
  <c r="G62" i="27"/>
  <c r="F62" i="27" s="1"/>
  <c r="H61" i="27"/>
  <c r="G61" i="27"/>
  <c r="F61" i="27"/>
  <c r="H60" i="27"/>
  <c r="G60" i="27"/>
  <c r="H59" i="27"/>
  <c r="G59" i="27"/>
  <c r="F59" i="27" s="1"/>
  <c r="H58" i="27"/>
  <c r="G58" i="27"/>
  <c r="F58" i="27" s="1"/>
  <c r="H57" i="27"/>
  <c r="G57" i="27"/>
  <c r="F57" i="27" s="1"/>
  <c r="H56" i="27"/>
  <c r="G56" i="27"/>
  <c r="H55" i="27"/>
  <c r="G55" i="27"/>
  <c r="F55" i="27" s="1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G54" i="27"/>
  <c r="H53" i="27"/>
  <c r="G53" i="27"/>
  <c r="F53" i="27" s="1"/>
  <c r="H52" i="27"/>
  <c r="G52" i="27"/>
  <c r="H51" i="27"/>
  <c r="G51" i="27"/>
  <c r="F51" i="27" s="1"/>
  <c r="H49" i="27"/>
  <c r="G49" i="27"/>
  <c r="F49" i="27" s="1"/>
  <c r="H48" i="27"/>
  <c r="G48" i="27"/>
  <c r="F48" i="27" s="1"/>
  <c r="H47" i="27"/>
  <c r="G47" i="27"/>
  <c r="F47" i="27" s="1"/>
  <c r="H45" i="27"/>
  <c r="G45" i="27"/>
  <c r="H44" i="27"/>
  <c r="G44" i="27"/>
  <c r="F44" i="27" s="1"/>
  <c r="H43" i="27"/>
  <c r="G43" i="27"/>
  <c r="F43" i="27"/>
  <c r="H42" i="27"/>
  <c r="G42" i="27"/>
  <c r="H40" i="27"/>
  <c r="G40" i="27"/>
  <c r="F40" i="27" s="1"/>
  <c r="H39" i="27"/>
  <c r="F39" i="27" s="1"/>
  <c r="G39" i="27"/>
  <c r="H38" i="27"/>
  <c r="G38" i="27"/>
  <c r="F38" i="27" s="1"/>
  <c r="H37" i="27"/>
  <c r="G37" i="27"/>
  <c r="F37" i="27" s="1"/>
  <c r="H35" i="27"/>
  <c r="G35" i="27"/>
  <c r="H34" i="27"/>
  <c r="G34" i="27"/>
  <c r="F34" i="27"/>
  <c r="H33" i="27"/>
  <c r="G33" i="27"/>
  <c r="F33" i="27" s="1"/>
  <c r="H32" i="27"/>
  <c r="G32" i="27"/>
  <c r="H31" i="27"/>
  <c r="G31" i="27"/>
  <c r="F31" i="27" s="1"/>
  <c r="H30" i="27"/>
  <c r="F30" i="27" s="1"/>
  <c r="G30" i="27"/>
  <c r="H29" i="27"/>
  <c r="G29" i="27"/>
  <c r="F29" i="27" s="1"/>
  <c r="H28" i="27"/>
  <c r="G28" i="27"/>
  <c r="F28" i="27" s="1"/>
  <c r="H27" i="27"/>
  <c r="G27" i="27"/>
  <c r="H26" i="27"/>
  <c r="G26" i="27"/>
  <c r="F26" i="27" s="1"/>
  <c r="X24" i="27"/>
  <c r="W24" i="27"/>
  <c r="V24" i="27"/>
  <c r="V9" i="27" s="1"/>
  <c r="U24" i="27"/>
  <c r="T24" i="27"/>
  <c r="S24" i="27"/>
  <c r="R24" i="27"/>
  <c r="R9" i="27" s="1"/>
  <c r="Q24" i="27"/>
  <c r="P24" i="27"/>
  <c r="O24" i="27"/>
  <c r="N24" i="27"/>
  <c r="M24" i="27"/>
  <c r="L24" i="27"/>
  <c r="K24" i="27"/>
  <c r="J24" i="27"/>
  <c r="I24" i="27"/>
  <c r="H23" i="27"/>
  <c r="G23" i="27"/>
  <c r="H22" i="27"/>
  <c r="G22" i="27"/>
  <c r="H21" i="27"/>
  <c r="G21" i="27"/>
  <c r="F21" i="27" s="1"/>
  <c r="H20" i="27"/>
  <c r="G20" i="27"/>
  <c r="F20" i="27" s="1"/>
  <c r="H19" i="27"/>
  <c r="G19" i="27"/>
  <c r="H18" i="27"/>
  <c r="G18" i="27"/>
  <c r="H17" i="27"/>
  <c r="G17" i="27"/>
  <c r="F17" i="27"/>
  <c r="H16" i="27"/>
  <c r="G16" i="27"/>
  <c r="F16" i="27" s="1"/>
  <c r="H15" i="27"/>
  <c r="G15" i="27"/>
  <c r="H14" i="27"/>
  <c r="G14" i="27"/>
  <c r="H13" i="27"/>
  <c r="G13" i="27"/>
  <c r="F13" i="27" s="1"/>
  <c r="H12" i="27"/>
  <c r="G12" i="27"/>
  <c r="F12" i="27" s="1"/>
  <c r="H11" i="27"/>
  <c r="G11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G10" i="27" s="1"/>
  <c r="I10" i="27"/>
  <c r="F55" i="51" l="1"/>
  <c r="V9" i="51"/>
  <c r="F56" i="51"/>
  <c r="K9" i="51"/>
  <c r="S9" i="51"/>
  <c r="F31" i="51"/>
  <c r="F37" i="51"/>
  <c r="F39" i="51"/>
  <c r="F51" i="51"/>
  <c r="F26" i="51"/>
  <c r="F35" i="51"/>
  <c r="F44" i="51"/>
  <c r="J9" i="51"/>
  <c r="G9" i="51" s="1"/>
  <c r="F32" i="51"/>
  <c r="F52" i="51"/>
  <c r="F18" i="51"/>
  <c r="F23" i="51"/>
  <c r="F15" i="51"/>
  <c r="R9" i="51"/>
  <c r="F19" i="51"/>
  <c r="K9" i="49"/>
  <c r="G9" i="49" s="1"/>
  <c r="O9" i="49"/>
  <c r="W9" i="49"/>
  <c r="F55" i="49"/>
  <c r="F54" i="49"/>
  <c r="F56" i="49"/>
  <c r="F31" i="49"/>
  <c r="F40" i="49"/>
  <c r="F51" i="49"/>
  <c r="G24" i="49"/>
  <c r="H24" i="49"/>
  <c r="F32" i="49"/>
  <c r="F42" i="49"/>
  <c r="F52" i="49"/>
  <c r="F11" i="49"/>
  <c r="F19" i="49"/>
  <c r="G10" i="49"/>
  <c r="F10" i="49" s="1"/>
  <c r="S9" i="49"/>
  <c r="H9" i="49" s="1"/>
  <c r="F15" i="49"/>
  <c r="I9" i="48"/>
  <c r="G9" i="48" s="1"/>
  <c r="M9" i="48"/>
  <c r="Q9" i="48"/>
  <c r="H9" i="48" s="1"/>
  <c r="U9" i="48"/>
  <c r="O9" i="48"/>
  <c r="W9" i="48"/>
  <c r="G54" i="48"/>
  <c r="F54" i="48" s="1"/>
  <c r="F56" i="48"/>
  <c r="F60" i="48"/>
  <c r="G24" i="48"/>
  <c r="H24" i="48"/>
  <c r="F32" i="48"/>
  <c r="F42" i="48"/>
  <c r="F52" i="48"/>
  <c r="F28" i="48"/>
  <c r="F37" i="48"/>
  <c r="F47" i="48"/>
  <c r="F14" i="48"/>
  <c r="F22" i="48"/>
  <c r="H10" i="48"/>
  <c r="F10" i="48" s="1"/>
  <c r="F18" i="48"/>
  <c r="F58" i="47"/>
  <c r="F60" i="47"/>
  <c r="I9" i="47"/>
  <c r="U9" i="47"/>
  <c r="H54" i="47"/>
  <c r="F54" i="47" s="1"/>
  <c r="J9" i="47"/>
  <c r="N9" i="47"/>
  <c r="R9" i="47"/>
  <c r="V9" i="47"/>
  <c r="F34" i="47"/>
  <c r="F37" i="47"/>
  <c r="F40" i="47"/>
  <c r="F39" i="47"/>
  <c r="F42" i="47"/>
  <c r="F51" i="47"/>
  <c r="G24" i="47"/>
  <c r="F24" i="47" s="1"/>
  <c r="H24" i="47"/>
  <c r="F35" i="47"/>
  <c r="G10" i="47"/>
  <c r="F10" i="47" s="1"/>
  <c r="F11" i="47"/>
  <c r="F14" i="47"/>
  <c r="F13" i="47"/>
  <c r="F15" i="47"/>
  <c r="F17" i="47"/>
  <c r="F19" i="47"/>
  <c r="K9" i="47"/>
  <c r="G9" i="47" s="1"/>
  <c r="I9" i="46"/>
  <c r="G9" i="46" s="1"/>
  <c r="M9" i="46"/>
  <c r="Q9" i="46"/>
  <c r="U9" i="46"/>
  <c r="G54" i="46"/>
  <c r="F56" i="46"/>
  <c r="F54" i="46"/>
  <c r="N9" i="46"/>
  <c r="V9" i="46"/>
  <c r="G24" i="46"/>
  <c r="F24" i="46" s="1"/>
  <c r="H24" i="46"/>
  <c r="F32" i="46"/>
  <c r="F42" i="46"/>
  <c r="F52" i="46"/>
  <c r="F28" i="46"/>
  <c r="F37" i="46"/>
  <c r="F47" i="46"/>
  <c r="F14" i="46"/>
  <c r="F22" i="46"/>
  <c r="F15" i="46"/>
  <c r="F23" i="46"/>
  <c r="L9" i="45"/>
  <c r="P9" i="45"/>
  <c r="G9" i="45" s="1"/>
  <c r="T9" i="45"/>
  <c r="H9" i="45" s="1"/>
  <c r="X9" i="45"/>
  <c r="H54" i="45"/>
  <c r="F54" i="45" s="1"/>
  <c r="F60" i="45"/>
  <c r="F62" i="45"/>
  <c r="F56" i="45"/>
  <c r="J9" i="45"/>
  <c r="R9" i="45"/>
  <c r="F28" i="45"/>
  <c r="F37" i="45"/>
  <c r="F47" i="45"/>
  <c r="G24" i="45"/>
  <c r="H24" i="45"/>
  <c r="F32" i="45"/>
  <c r="F42" i="45"/>
  <c r="F52" i="45"/>
  <c r="G10" i="45"/>
  <c r="F10" i="45" s="1"/>
  <c r="F18" i="45"/>
  <c r="F11" i="45"/>
  <c r="F19" i="45"/>
  <c r="N9" i="44"/>
  <c r="V9" i="44"/>
  <c r="F56" i="44"/>
  <c r="F55" i="44"/>
  <c r="F54" i="44"/>
  <c r="I9" i="44"/>
  <c r="G9" i="44" s="1"/>
  <c r="M9" i="44"/>
  <c r="Q9" i="44"/>
  <c r="U9" i="44"/>
  <c r="G24" i="44"/>
  <c r="H24" i="44"/>
  <c r="F32" i="44"/>
  <c r="F42" i="44"/>
  <c r="F52" i="44"/>
  <c r="F28" i="44"/>
  <c r="F37" i="44"/>
  <c r="F47" i="44"/>
  <c r="F14" i="44"/>
  <c r="F22" i="44"/>
  <c r="F10" i="44"/>
  <c r="F15" i="44"/>
  <c r="F23" i="44"/>
  <c r="K9" i="43"/>
  <c r="O9" i="43"/>
  <c r="G9" i="43" s="1"/>
  <c r="S9" i="43"/>
  <c r="W9" i="43"/>
  <c r="F60" i="43"/>
  <c r="F62" i="43"/>
  <c r="F57" i="43"/>
  <c r="J9" i="43"/>
  <c r="N9" i="43"/>
  <c r="V9" i="43"/>
  <c r="F61" i="43"/>
  <c r="F32" i="43"/>
  <c r="F34" i="43"/>
  <c r="F38" i="43"/>
  <c r="F52" i="43"/>
  <c r="F39" i="43"/>
  <c r="F29" i="43"/>
  <c r="F48" i="43"/>
  <c r="G24" i="43"/>
  <c r="F24" i="43" s="1"/>
  <c r="F33" i="43"/>
  <c r="F53" i="43"/>
  <c r="H10" i="43"/>
  <c r="F10" i="43" s="1"/>
  <c r="F15" i="43"/>
  <c r="F17" i="43"/>
  <c r="F20" i="43"/>
  <c r="F12" i="43"/>
  <c r="F23" i="43"/>
  <c r="L9" i="42"/>
  <c r="P9" i="42"/>
  <c r="G9" i="42" s="1"/>
  <c r="T9" i="42"/>
  <c r="X9" i="42"/>
  <c r="F55" i="42"/>
  <c r="F54" i="42"/>
  <c r="J9" i="42"/>
  <c r="N9" i="42"/>
  <c r="R9" i="42"/>
  <c r="F59" i="42"/>
  <c r="F26" i="42"/>
  <c r="F42" i="42"/>
  <c r="F52" i="42"/>
  <c r="F34" i="42"/>
  <c r="F40" i="42"/>
  <c r="F47" i="42"/>
  <c r="F29" i="42"/>
  <c r="G24" i="42"/>
  <c r="H24" i="42"/>
  <c r="F32" i="42"/>
  <c r="F28" i="42"/>
  <c r="F11" i="42"/>
  <c r="F13" i="42"/>
  <c r="F22" i="42"/>
  <c r="F17" i="42"/>
  <c r="F23" i="42"/>
  <c r="H54" i="41"/>
  <c r="G54" i="41"/>
  <c r="F54" i="41" s="1"/>
  <c r="F56" i="41"/>
  <c r="F58" i="41"/>
  <c r="F31" i="41"/>
  <c r="F37" i="41"/>
  <c r="F39" i="41"/>
  <c r="F51" i="41"/>
  <c r="F26" i="41"/>
  <c r="F35" i="41"/>
  <c r="F44" i="41"/>
  <c r="F49" i="41"/>
  <c r="F32" i="41"/>
  <c r="F52" i="41"/>
  <c r="F18" i="41"/>
  <c r="F23" i="41"/>
  <c r="F13" i="41"/>
  <c r="F22" i="41"/>
  <c r="J9" i="41"/>
  <c r="G9" i="41" s="1"/>
  <c r="N9" i="41"/>
  <c r="R9" i="41"/>
  <c r="V9" i="41"/>
  <c r="H9" i="41" s="1"/>
  <c r="F19" i="41"/>
  <c r="L9" i="40"/>
  <c r="P9" i="40"/>
  <c r="T9" i="40"/>
  <c r="X9" i="40"/>
  <c r="F55" i="40"/>
  <c r="F57" i="40"/>
  <c r="F54" i="40"/>
  <c r="F56" i="40"/>
  <c r="I9" i="40"/>
  <c r="M9" i="40"/>
  <c r="Q9" i="40"/>
  <c r="H9" i="40" s="1"/>
  <c r="U9" i="40"/>
  <c r="F31" i="40"/>
  <c r="F40" i="40"/>
  <c r="F51" i="40"/>
  <c r="F27" i="40"/>
  <c r="F35" i="40"/>
  <c r="F45" i="40"/>
  <c r="F11" i="40"/>
  <c r="F19" i="40"/>
  <c r="G10" i="40"/>
  <c r="F10" i="40" s="1"/>
  <c r="F15" i="40"/>
  <c r="F56" i="39"/>
  <c r="F55" i="39"/>
  <c r="H54" i="39"/>
  <c r="F54" i="39" s="1"/>
  <c r="F62" i="39"/>
  <c r="F27" i="39"/>
  <c r="F35" i="39"/>
  <c r="F45" i="39"/>
  <c r="G24" i="39"/>
  <c r="H24" i="39"/>
  <c r="F28" i="39"/>
  <c r="F37" i="39"/>
  <c r="F47" i="39"/>
  <c r="G10" i="39"/>
  <c r="F10" i="39" s="1"/>
  <c r="F23" i="39"/>
  <c r="F17" i="39"/>
  <c r="G9" i="39"/>
  <c r="H9" i="39"/>
  <c r="F19" i="39"/>
  <c r="F11" i="39"/>
  <c r="F56" i="38"/>
  <c r="F54" i="38"/>
  <c r="F60" i="38"/>
  <c r="K9" i="38"/>
  <c r="S9" i="38"/>
  <c r="G24" i="38"/>
  <c r="H24" i="38"/>
  <c r="F32" i="38"/>
  <c r="F42" i="38"/>
  <c r="F52" i="38"/>
  <c r="F31" i="38"/>
  <c r="F40" i="38"/>
  <c r="F47" i="38"/>
  <c r="F14" i="38"/>
  <c r="F22" i="38"/>
  <c r="J9" i="38"/>
  <c r="G9" i="38" s="1"/>
  <c r="R9" i="38"/>
  <c r="F15" i="38"/>
  <c r="F23" i="38"/>
  <c r="W9" i="37"/>
  <c r="F55" i="37"/>
  <c r="F60" i="37"/>
  <c r="F62" i="37"/>
  <c r="N9" i="37"/>
  <c r="V9" i="37"/>
  <c r="F56" i="37"/>
  <c r="K9" i="37"/>
  <c r="S9" i="37"/>
  <c r="F31" i="37"/>
  <c r="F37" i="37"/>
  <c r="F39" i="37"/>
  <c r="F51" i="37"/>
  <c r="F26" i="37"/>
  <c r="F35" i="37"/>
  <c r="F44" i="37"/>
  <c r="J9" i="37"/>
  <c r="F32" i="37"/>
  <c r="F52" i="37"/>
  <c r="F18" i="37"/>
  <c r="F23" i="37"/>
  <c r="F13" i="37"/>
  <c r="G10" i="37"/>
  <c r="F10" i="37" s="1"/>
  <c r="F19" i="37"/>
  <c r="F58" i="36"/>
  <c r="F59" i="36"/>
  <c r="F27" i="36"/>
  <c r="F35" i="36"/>
  <c r="F45" i="36"/>
  <c r="F26" i="36"/>
  <c r="F34" i="36"/>
  <c r="F44" i="36"/>
  <c r="F13" i="36"/>
  <c r="F21" i="36"/>
  <c r="F14" i="36"/>
  <c r="F22" i="36"/>
  <c r="H54" i="35"/>
  <c r="I9" i="35"/>
  <c r="M9" i="35"/>
  <c r="Q9" i="35"/>
  <c r="U9" i="35"/>
  <c r="N9" i="35"/>
  <c r="F54" i="35"/>
  <c r="F60" i="35"/>
  <c r="L9" i="35"/>
  <c r="P9" i="35"/>
  <c r="X9" i="35"/>
  <c r="G24" i="35"/>
  <c r="H24" i="35"/>
  <c r="F26" i="35"/>
  <c r="F35" i="35"/>
  <c r="F42" i="35"/>
  <c r="F44" i="35"/>
  <c r="F32" i="35"/>
  <c r="F52" i="35"/>
  <c r="K9" i="35"/>
  <c r="S9" i="35"/>
  <c r="F37" i="35"/>
  <c r="F11" i="35"/>
  <c r="F13" i="35"/>
  <c r="F22" i="35"/>
  <c r="F17" i="35"/>
  <c r="F23" i="35"/>
  <c r="H54" i="34"/>
  <c r="F54" i="34" s="1"/>
  <c r="F60" i="34"/>
  <c r="F59" i="34"/>
  <c r="G54" i="34"/>
  <c r="F31" i="34"/>
  <c r="F40" i="34"/>
  <c r="F51" i="34"/>
  <c r="G24" i="34"/>
  <c r="H24" i="34"/>
  <c r="F32" i="34"/>
  <c r="F42" i="34"/>
  <c r="F52" i="34"/>
  <c r="H10" i="34"/>
  <c r="J9" i="34"/>
  <c r="F15" i="34"/>
  <c r="F14" i="34"/>
  <c r="F22" i="34"/>
  <c r="L9" i="33"/>
  <c r="P9" i="33"/>
  <c r="T9" i="33"/>
  <c r="X9" i="33"/>
  <c r="H54" i="33"/>
  <c r="F54" i="33" s="1"/>
  <c r="F60" i="33"/>
  <c r="F62" i="33"/>
  <c r="F56" i="33"/>
  <c r="K9" i="33"/>
  <c r="O9" i="33"/>
  <c r="W9" i="33"/>
  <c r="H24" i="33"/>
  <c r="F24" i="33" s="1"/>
  <c r="F32" i="33"/>
  <c r="F42" i="33"/>
  <c r="F52" i="33"/>
  <c r="F31" i="33"/>
  <c r="F40" i="33"/>
  <c r="H10" i="33"/>
  <c r="F18" i="33"/>
  <c r="F14" i="33"/>
  <c r="F11" i="33"/>
  <c r="F59" i="32"/>
  <c r="H54" i="32"/>
  <c r="F54" i="32" s="1"/>
  <c r="M9" i="32"/>
  <c r="Q9" i="32"/>
  <c r="U9" i="32"/>
  <c r="N9" i="32"/>
  <c r="F26" i="32"/>
  <c r="F34" i="32"/>
  <c r="F44" i="32"/>
  <c r="F30" i="32"/>
  <c r="F39" i="32"/>
  <c r="F49" i="32"/>
  <c r="J9" i="32"/>
  <c r="R9" i="32"/>
  <c r="V9" i="32"/>
  <c r="F14" i="32"/>
  <c r="F22" i="32"/>
  <c r="F13" i="32"/>
  <c r="F21" i="32"/>
  <c r="G10" i="32"/>
  <c r="F10" i="32" s="1"/>
  <c r="J9" i="31"/>
  <c r="F59" i="31"/>
  <c r="F60" i="31"/>
  <c r="I9" i="31"/>
  <c r="M9" i="31"/>
  <c r="U9" i="31"/>
  <c r="V9" i="31"/>
  <c r="F28" i="31"/>
  <c r="F37" i="31"/>
  <c r="F47" i="31"/>
  <c r="F27" i="31"/>
  <c r="F32" i="31"/>
  <c r="F42" i="31"/>
  <c r="Q9" i="31"/>
  <c r="H10" i="31"/>
  <c r="F18" i="31"/>
  <c r="G10" i="31"/>
  <c r="F11" i="31"/>
  <c r="F19" i="31"/>
  <c r="F56" i="29"/>
  <c r="F55" i="29"/>
  <c r="I9" i="29"/>
  <c r="M9" i="29"/>
  <c r="U9" i="29"/>
  <c r="N9" i="29"/>
  <c r="V9" i="29"/>
  <c r="F27" i="29"/>
  <c r="F35" i="29"/>
  <c r="F45" i="29"/>
  <c r="G24" i="29"/>
  <c r="H24" i="29"/>
  <c r="Q9" i="29"/>
  <c r="F28" i="29"/>
  <c r="F37" i="29"/>
  <c r="F47" i="29"/>
  <c r="H10" i="29"/>
  <c r="F10" i="29" s="1"/>
  <c r="J9" i="29"/>
  <c r="F15" i="29"/>
  <c r="F23" i="29"/>
  <c r="F14" i="29"/>
  <c r="F22" i="29"/>
  <c r="J9" i="27"/>
  <c r="F56" i="27"/>
  <c r="F60" i="27"/>
  <c r="H54" i="27"/>
  <c r="F54" i="27" s="1"/>
  <c r="F52" i="27"/>
  <c r="F42" i="27"/>
  <c r="F45" i="27"/>
  <c r="L9" i="27"/>
  <c r="P9" i="27"/>
  <c r="T9" i="27"/>
  <c r="X9" i="27"/>
  <c r="G24" i="27"/>
  <c r="H24" i="27"/>
  <c r="K9" i="27"/>
  <c r="O9" i="27"/>
  <c r="W9" i="27"/>
  <c r="F27" i="27"/>
  <c r="F32" i="27"/>
  <c r="F35" i="27"/>
  <c r="N9" i="27"/>
  <c r="F11" i="27"/>
  <c r="F14" i="27"/>
  <c r="F19" i="27"/>
  <c r="F22" i="27"/>
  <c r="M9" i="27"/>
  <c r="U9" i="27"/>
  <c r="H10" i="27"/>
  <c r="F10" i="27" s="1"/>
  <c r="F15" i="27"/>
  <c r="F18" i="27"/>
  <c r="F23" i="27"/>
  <c r="F55" i="28"/>
  <c r="F52" i="28"/>
  <c r="K9" i="28"/>
  <c r="O9" i="28"/>
  <c r="W9" i="28"/>
  <c r="F47" i="28"/>
  <c r="F45" i="28"/>
  <c r="F37" i="28"/>
  <c r="L9" i="28"/>
  <c r="P9" i="28"/>
  <c r="T9" i="28"/>
  <c r="I9" i="28"/>
  <c r="M9" i="28"/>
  <c r="Q9" i="28"/>
  <c r="U9" i="28"/>
  <c r="F28" i="28"/>
  <c r="G24" i="28"/>
  <c r="H24" i="28"/>
  <c r="F32" i="28"/>
  <c r="X9" i="28"/>
  <c r="F15" i="28"/>
  <c r="F14" i="28"/>
  <c r="F54" i="51"/>
  <c r="G10" i="51"/>
  <c r="F10" i="51" s="1"/>
  <c r="F55" i="47"/>
  <c r="H9" i="44"/>
  <c r="R9" i="43"/>
  <c r="G54" i="43"/>
  <c r="F54" i="43" s="1"/>
  <c r="H9" i="42"/>
  <c r="G10" i="42"/>
  <c r="F10" i="42" s="1"/>
  <c r="G10" i="41"/>
  <c r="F10" i="41" s="1"/>
  <c r="H9" i="38"/>
  <c r="L9" i="37"/>
  <c r="H9" i="36"/>
  <c r="I9" i="36"/>
  <c r="G9" i="36" s="1"/>
  <c r="F9" i="36" s="1"/>
  <c r="G54" i="36"/>
  <c r="F54" i="36" s="1"/>
  <c r="T9" i="35"/>
  <c r="G10" i="35"/>
  <c r="F10" i="35" s="1"/>
  <c r="F10" i="34"/>
  <c r="G9" i="34"/>
  <c r="H9" i="34"/>
  <c r="S9" i="34"/>
  <c r="F55" i="34"/>
  <c r="G9" i="33"/>
  <c r="F10" i="33"/>
  <c r="S9" i="33"/>
  <c r="I9" i="32"/>
  <c r="F55" i="32"/>
  <c r="F10" i="31"/>
  <c r="G9" i="31"/>
  <c r="F54" i="31"/>
  <c r="F55" i="31"/>
  <c r="S9" i="31"/>
  <c r="S9" i="29"/>
  <c r="G54" i="29"/>
  <c r="F54" i="29" s="1"/>
  <c r="F10" i="28"/>
  <c r="S9" i="28"/>
  <c r="G54" i="28"/>
  <c r="F54" i="28" s="1"/>
  <c r="I9" i="27"/>
  <c r="Q9" i="27"/>
  <c r="S9" i="27"/>
  <c r="H9" i="51" l="1"/>
  <c r="F9" i="51"/>
  <c r="F24" i="49"/>
  <c r="F24" i="48"/>
  <c r="H9" i="47"/>
  <c r="F9" i="47"/>
  <c r="H9" i="46"/>
  <c r="F9" i="46" s="1"/>
  <c r="F24" i="45"/>
  <c r="F9" i="45"/>
  <c r="F24" i="44"/>
  <c r="H9" i="43"/>
  <c r="F9" i="43" s="1"/>
  <c r="F24" i="42"/>
  <c r="F9" i="41"/>
  <c r="G9" i="40"/>
  <c r="F24" i="39"/>
  <c r="F9" i="39"/>
  <c r="F24" i="38"/>
  <c r="H9" i="37"/>
  <c r="G9" i="37"/>
  <c r="F9" i="37"/>
  <c r="G9" i="35"/>
  <c r="H9" i="35"/>
  <c r="F24" i="35"/>
  <c r="F24" i="34"/>
  <c r="H9" i="33"/>
  <c r="F9" i="33" s="1"/>
  <c r="G9" i="32"/>
  <c r="H9" i="32"/>
  <c r="F9" i="32"/>
  <c r="H9" i="31"/>
  <c r="H9" i="29"/>
  <c r="F24" i="29"/>
  <c r="G9" i="29"/>
  <c r="F9" i="29" s="1"/>
  <c r="F24" i="27"/>
  <c r="G9" i="27"/>
  <c r="H9" i="27"/>
  <c r="G9" i="28"/>
  <c r="F9" i="28" s="1"/>
  <c r="H9" i="28"/>
  <c r="F24" i="28"/>
  <c r="F9" i="49"/>
  <c r="F9" i="48"/>
  <c r="F9" i="44"/>
  <c r="F9" i="42"/>
  <c r="F9" i="40"/>
  <c r="F9" i="38"/>
  <c r="F9" i="35"/>
  <c r="F9" i="34"/>
  <c r="F9" i="31"/>
  <c r="H6" i="28"/>
  <c r="G6" i="28"/>
  <c r="F6" i="28"/>
  <c r="F9" i="27" l="1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6" i="5"/>
  <c r="AZ27" i="5"/>
  <c r="AZ28" i="5"/>
  <c r="AZ29" i="5"/>
  <c r="AZ30" i="5"/>
  <c r="AZ31" i="5"/>
  <c r="AZ32" i="5"/>
  <c r="AZ33" i="5"/>
  <c r="AZ34" i="5"/>
  <c r="AZ35" i="5"/>
  <c r="AZ37" i="5"/>
  <c r="AZ38" i="5"/>
  <c r="AZ39" i="5"/>
  <c r="AZ40" i="5"/>
  <c r="AZ42" i="5"/>
  <c r="AZ43" i="5"/>
  <c r="AZ44" i="5"/>
  <c r="AZ45" i="5"/>
  <c r="AZ47" i="5"/>
  <c r="AZ48" i="5"/>
  <c r="AZ49" i="5"/>
  <c r="AZ51" i="5"/>
  <c r="AZ52" i="5"/>
  <c r="AZ53" i="5"/>
  <c r="AZ54" i="5"/>
  <c r="AZ55" i="5"/>
  <c r="AZ56" i="5"/>
  <c r="AZ57" i="5"/>
  <c r="AZ58" i="5"/>
  <c r="AZ59" i="5"/>
  <c r="AZ60" i="5"/>
  <c r="BA60" i="5" s="1"/>
  <c r="AZ61" i="5"/>
  <c r="AZ62" i="5"/>
  <c r="AZ9" i="5"/>
  <c r="BA54" i="5" s="1"/>
  <c r="BA45" i="5"/>
  <c r="G6" i="51"/>
  <c r="F6" i="51" s="1"/>
  <c r="AZ6" i="5" s="1"/>
  <c r="BA32" i="5" l="1"/>
  <c r="BA23" i="5"/>
  <c r="BA22" i="5"/>
  <c r="BA59" i="5"/>
  <c r="BA18" i="5"/>
  <c r="BA13" i="5"/>
  <c r="BA58" i="5"/>
  <c r="BA34" i="5"/>
  <c r="BA21" i="5"/>
  <c r="BA10" i="5"/>
  <c r="BA14" i="5"/>
  <c r="BA17" i="5"/>
  <c r="BA30" i="5"/>
  <c r="BA49" i="5"/>
  <c r="BA29" i="5"/>
  <c r="BA55" i="5"/>
  <c r="BA51" i="5"/>
  <c r="BA40" i="5"/>
  <c r="BA35" i="5"/>
  <c r="BA27" i="5"/>
  <c r="BA9" i="5"/>
  <c r="BA57" i="5"/>
  <c r="BA48" i="5"/>
  <c r="BA38" i="5"/>
  <c r="BA20" i="5"/>
  <c r="BA12" i="5"/>
  <c r="BA42" i="5"/>
  <c r="BA15" i="5"/>
  <c r="BA52" i="5"/>
  <c r="BA31" i="5"/>
  <c r="BA62" i="5"/>
  <c r="BA44" i="5"/>
  <c r="BA39" i="5"/>
  <c r="BA26" i="5"/>
  <c r="BA61" i="5"/>
  <c r="BA11" i="5"/>
  <c r="BA16" i="5"/>
  <c r="BA19" i="5"/>
  <c r="BA24" i="5"/>
  <c r="BA28" i="5"/>
  <c r="BA33" i="5"/>
  <c r="BA37" i="5"/>
  <c r="BA43" i="5"/>
  <c r="BA47" i="5"/>
  <c r="BA53" i="5"/>
  <c r="BA56" i="5"/>
  <c r="J10" i="5"/>
  <c r="H10" i="5"/>
  <c r="L10" i="5"/>
  <c r="N10" i="5"/>
  <c r="P10" i="5"/>
  <c r="R10" i="5"/>
  <c r="T10" i="5"/>
  <c r="V10" i="5"/>
  <c r="X10" i="5"/>
  <c r="Z10" i="5"/>
  <c r="AB10" i="5"/>
  <c r="AD10" i="5"/>
  <c r="AF10" i="5"/>
  <c r="AH10" i="5"/>
  <c r="AJ10" i="5"/>
  <c r="AL10" i="5"/>
  <c r="AN10" i="5"/>
  <c r="AP10" i="5"/>
  <c r="AR10" i="5"/>
  <c r="AT10" i="5"/>
  <c r="AV10" i="5"/>
  <c r="AX10" i="5"/>
  <c r="J11" i="5"/>
  <c r="H11" i="5"/>
  <c r="L11" i="5"/>
  <c r="N11" i="5"/>
  <c r="P11" i="5"/>
  <c r="R11" i="5"/>
  <c r="T11" i="5"/>
  <c r="V11" i="5"/>
  <c r="X11" i="5"/>
  <c r="Z11" i="5"/>
  <c r="AB11" i="5"/>
  <c r="AD11" i="5"/>
  <c r="AF11" i="5"/>
  <c r="AH11" i="5"/>
  <c r="AJ11" i="5"/>
  <c r="AL11" i="5"/>
  <c r="AN11" i="5"/>
  <c r="AP11" i="5"/>
  <c r="AR11" i="5"/>
  <c r="AT11" i="5"/>
  <c r="AV11" i="5"/>
  <c r="AX11" i="5"/>
  <c r="J12" i="5"/>
  <c r="H12" i="5"/>
  <c r="L12" i="5"/>
  <c r="N12" i="5"/>
  <c r="P12" i="5"/>
  <c r="R12" i="5"/>
  <c r="T12" i="5"/>
  <c r="V12" i="5"/>
  <c r="X12" i="5"/>
  <c r="Z12" i="5"/>
  <c r="AB12" i="5"/>
  <c r="AD12" i="5"/>
  <c r="AF12" i="5"/>
  <c r="AH12" i="5"/>
  <c r="AJ12" i="5"/>
  <c r="AL12" i="5"/>
  <c r="AN12" i="5"/>
  <c r="AP12" i="5"/>
  <c r="AR12" i="5"/>
  <c r="AT12" i="5"/>
  <c r="AV12" i="5"/>
  <c r="AX12" i="5"/>
  <c r="J13" i="5"/>
  <c r="H13" i="5"/>
  <c r="L13" i="5"/>
  <c r="N13" i="5"/>
  <c r="P13" i="5"/>
  <c r="R13" i="5"/>
  <c r="T13" i="5"/>
  <c r="V13" i="5"/>
  <c r="X13" i="5"/>
  <c r="Z13" i="5"/>
  <c r="AB13" i="5"/>
  <c r="AD13" i="5"/>
  <c r="AF13" i="5"/>
  <c r="AH13" i="5"/>
  <c r="AJ13" i="5"/>
  <c r="AL13" i="5"/>
  <c r="AN13" i="5"/>
  <c r="AP13" i="5"/>
  <c r="AR13" i="5"/>
  <c r="AT13" i="5"/>
  <c r="AV13" i="5"/>
  <c r="AX13" i="5"/>
  <c r="J14" i="5"/>
  <c r="H14" i="5"/>
  <c r="L14" i="5"/>
  <c r="N14" i="5"/>
  <c r="P14" i="5"/>
  <c r="R14" i="5"/>
  <c r="T14" i="5"/>
  <c r="V14" i="5"/>
  <c r="X14" i="5"/>
  <c r="Z14" i="5"/>
  <c r="AB14" i="5"/>
  <c r="AD14" i="5"/>
  <c r="AF14" i="5"/>
  <c r="AH14" i="5"/>
  <c r="AJ14" i="5"/>
  <c r="AL14" i="5"/>
  <c r="AN14" i="5"/>
  <c r="AP14" i="5"/>
  <c r="AR14" i="5"/>
  <c r="AT14" i="5"/>
  <c r="AV14" i="5"/>
  <c r="AX14" i="5"/>
  <c r="J15" i="5"/>
  <c r="H15" i="5"/>
  <c r="L15" i="5"/>
  <c r="N15" i="5"/>
  <c r="P15" i="5"/>
  <c r="R15" i="5"/>
  <c r="T15" i="5"/>
  <c r="V15" i="5"/>
  <c r="X15" i="5"/>
  <c r="Z15" i="5"/>
  <c r="AB15" i="5"/>
  <c r="AD15" i="5"/>
  <c r="AF15" i="5"/>
  <c r="AH15" i="5"/>
  <c r="AJ15" i="5"/>
  <c r="AL15" i="5"/>
  <c r="AN15" i="5"/>
  <c r="AP15" i="5"/>
  <c r="AR15" i="5"/>
  <c r="AT15" i="5"/>
  <c r="AV15" i="5"/>
  <c r="AX15" i="5"/>
  <c r="J16" i="5"/>
  <c r="H16" i="5"/>
  <c r="L16" i="5"/>
  <c r="N16" i="5"/>
  <c r="P16" i="5"/>
  <c r="R16" i="5"/>
  <c r="T16" i="5"/>
  <c r="V16" i="5"/>
  <c r="X16" i="5"/>
  <c r="Z16" i="5"/>
  <c r="AB16" i="5"/>
  <c r="AD16" i="5"/>
  <c r="AF16" i="5"/>
  <c r="AH16" i="5"/>
  <c r="AJ16" i="5"/>
  <c r="AL16" i="5"/>
  <c r="AN16" i="5"/>
  <c r="AP16" i="5"/>
  <c r="AR16" i="5"/>
  <c r="AT16" i="5"/>
  <c r="AV16" i="5"/>
  <c r="AX16" i="5"/>
  <c r="J17" i="5"/>
  <c r="H17" i="5"/>
  <c r="L17" i="5"/>
  <c r="N17" i="5"/>
  <c r="P17" i="5"/>
  <c r="R17" i="5"/>
  <c r="T17" i="5"/>
  <c r="V17" i="5"/>
  <c r="X17" i="5"/>
  <c r="Z17" i="5"/>
  <c r="AB17" i="5"/>
  <c r="AD17" i="5"/>
  <c r="AF17" i="5"/>
  <c r="AH17" i="5"/>
  <c r="AJ17" i="5"/>
  <c r="AL17" i="5"/>
  <c r="AN17" i="5"/>
  <c r="AP17" i="5"/>
  <c r="AR17" i="5"/>
  <c r="AT17" i="5"/>
  <c r="AV17" i="5"/>
  <c r="AX17" i="5"/>
  <c r="J18" i="5"/>
  <c r="H18" i="5"/>
  <c r="L18" i="5"/>
  <c r="N18" i="5"/>
  <c r="P18" i="5"/>
  <c r="R18" i="5"/>
  <c r="T18" i="5"/>
  <c r="V18" i="5"/>
  <c r="X18" i="5"/>
  <c r="Z18" i="5"/>
  <c r="AB18" i="5"/>
  <c r="AD18" i="5"/>
  <c r="AF18" i="5"/>
  <c r="AH18" i="5"/>
  <c r="AJ18" i="5"/>
  <c r="AL18" i="5"/>
  <c r="AN18" i="5"/>
  <c r="AP18" i="5"/>
  <c r="AR18" i="5"/>
  <c r="AT18" i="5"/>
  <c r="AV18" i="5"/>
  <c r="AX18" i="5"/>
  <c r="J19" i="5"/>
  <c r="H19" i="5"/>
  <c r="L19" i="5"/>
  <c r="N19" i="5"/>
  <c r="P19" i="5"/>
  <c r="R19" i="5"/>
  <c r="T19" i="5"/>
  <c r="V19" i="5"/>
  <c r="X19" i="5"/>
  <c r="Z19" i="5"/>
  <c r="AB19" i="5"/>
  <c r="AD19" i="5"/>
  <c r="AF19" i="5"/>
  <c r="AH19" i="5"/>
  <c r="AJ19" i="5"/>
  <c r="AL19" i="5"/>
  <c r="AN19" i="5"/>
  <c r="AP19" i="5"/>
  <c r="AR19" i="5"/>
  <c r="AT19" i="5"/>
  <c r="AV19" i="5"/>
  <c r="AX19" i="5"/>
  <c r="J20" i="5"/>
  <c r="H20" i="5"/>
  <c r="L20" i="5"/>
  <c r="N20" i="5"/>
  <c r="P20" i="5"/>
  <c r="R20" i="5"/>
  <c r="T20" i="5"/>
  <c r="V20" i="5"/>
  <c r="X20" i="5"/>
  <c r="Z20" i="5"/>
  <c r="AB20" i="5"/>
  <c r="AD20" i="5"/>
  <c r="AF20" i="5"/>
  <c r="AH20" i="5"/>
  <c r="AJ20" i="5"/>
  <c r="AL20" i="5"/>
  <c r="AN20" i="5"/>
  <c r="AP20" i="5"/>
  <c r="AR20" i="5"/>
  <c r="AT20" i="5"/>
  <c r="AV20" i="5"/>
  <c r="AX20" i="5"/>
  <c r="J21" i="5"/>
  <c r="H21" i="5"/>
  <c r="L21" i="5"/>
  <c r="N21" i="5"/>
  <c r="P21" i="5"/>
  <c r="R21" i="5"/>
  <c r="T21" i="5"/>
  <c r="V21" i="5"/>
  <c r="X21" i="5"/>
  <c r="Z21" i="5"/>
  <c r="AB21" i="5"/>
  <c r="AD21" i="5"/>
  <c r="AF21" i="5"/>
  <c r="AH21" i="5"/>
  <c r="AJ21" i="5"/>
  <c r="AL21" i="5"/>
  <c r="AN21" i="5"/>
  <c r="AP21" i="5"/>
  <c r="AR21" i="5"/>
  <c r="AT21" i="5"/>
  <c r="AV21" i="5"/>
  <c r="AX21" i="5"/>
  <c r="J22" i="5"/>
  <c r="H22" i="5"/>
  <c r="L22" i="5"/>
  <c r="N22" i="5"/>
  <c r="P22" i="5"/>
  <c r="R22" i="5"/>
  <c r="T22" i="5"/>
  <c r="V22" i="5"/>
  <c r="X22" i="5"/>
  <c r="Z22" i="5"/>
  <c r="AB22" i="5"/>
  <c r="AD22" i="5"/>
  <c r="AF22" i="5"/>
  <c r="AH22" i="5"/>
  <c r="AJ22" i="5"/>
  <c r="AL22" i="5"/>
  <c r="AN22" i="5"/>
  <c r="AP22" i="5"/>
  <c r="AR22" i="5"/>
  <c r="AT22" i="5"/>
  <c r="AV22" i="5"/>
  <c r="AX22" i="5"/>
  <c r="J23" i="5"/>
  <c r="H23" i="5"/>
  <c r="L23" i="5"/>
  <c r="N23" i="5"/>
  <c r="P23" i="5"/>
  <c r="R23" i="5"/>
  <c r="T23" i="5"/>
  <c r="V23" i="5"/>
  <c r="X23" i="5"/>
  <c r="Z23" i="5"/>
  <c r="AB23" i="5"/>
  <c r="AD23" i="5"/>
  <c r="AF23" i="5"/>
  <c r="AH23" i="5"/>
  <c r="AJ23" i="5"/>
  <c r="AL23" i="5"/>
  <c r="AN23" i="5"/>
  <c r="AP23" i="5"/>
  <c r="AR23" i="5"/>
  <c r="AT23" i="5"/>
  <c r="AV23" i="5"/>
  <c r="AX23" i="5"/>
  <c r="J24" i="5"/>
  <c r="H24" i="5"/>
  <c r="L24" i="5"/>
  <c r="N24" i="5"/>
  <c r="P24" i="5"/>
  <c r="R24" i="5"/>
  <c r="T24" i="5"/>
  <c r="V24" i="5"/>
  <c r="X24" i="5"/>
  <c r="Z24" i="5"/>
  <c r="AB24" i="5"/>
  <c r="AD24" i="5"/>
  <c r="AF24" i="5"/>
  <c r="AH24" i="5"/>
  <c r="AJ24" i="5"/>
  <c r="AL24" i="5"/>
  <c r="AN24" i="5"/>
  <c r="AP24" i="5"/>
  <c r="AR24" i="5"/>
  <c r="AT24" i="5"/>
  <c r="AV24" i="5"/>
  <c r="AX24" i="5"/>
  <c r="J26" i="5"/>
  <c r="H26" i="5"/>
  <c r="L26" i="5"/>
  <c r="N26" i="5"/>
  <c r="P26" i="5"/>
  <c r="R26" i="5"/>
  <c r="T26" i="5"/>
  <c r="V26" i="5"/>
  <c r="X26" i="5"/>
  <c r="Z26" i="5"/>
  <c r="AB26" i="5"/>
  <c r="AD26" i="5"/>
  <c r="AF26" i="5"/>
  <c r="AH26" i="5"/>
  <c r="AJ26" i="5"/>
  <c r="AL26" i="5"/>
  <c r="AN26" i="5"/>
  <c r="AP26" i="5"/>
  <c r="AR26" i="5"/>
  <c r="AT26" i="5"/>
  <c r="AV26" i="5"/>
  <c r="AX26" i="5"/>
  <c r="J27" i="5"/>
  <c r="H27" i="5"/>
  <c r="L27" i="5"/>
  <c r="N27" i="5"/>
  <c r="P27" i="5"/>
  <c r="R27" i="5"/>
  <c r="T27" i="5"/>
  <c r="V27" i="5"/>
  <c r="X27" i="5"/>
  <c r="Z27" i="5"/>
  <c r="AB27" i="5"/>
  <c r="AD27" i="5"/>
  <c r="AF27" i="5"/>
  <c r="AH27" i="5"/>
  <c r="AJ27" i="5"/>
  <c r="AL27" i="5"/>
  <c r="AN27" i="5"/>
  <c r="AP27" i="5"/>
  <c r="AR27" i="5"/>
  <c r="AT27" i="5"/>
  <c r="AV27" i="5"/>
  <c r="AX27" i="5"/>
  <c r="J28" i="5"/>
  <c r="H28" i="5"/>
  <c r="L28" i="5"/>
  <c r="N28" i="5"/>
  <c r="P28" i="5"/>
  <c r="R28" i="5"/>
  <c r="T28" i="5"/>
  <c r="V28" i="5"/>
  <c r="X28" i="5"/>
  <c r="Z28" i="5"/>
  <c r="AB28" i="5"/>
  <c r="AD28" i="5"/>
  <c r="AF28" i="5"/>
  <c r="AH28" i="5"/>
  <c r="AJ28" i="5"/>
  <c r="AL28" i="5"/>
  <c r="AN28" i="5"/>
  <c r="AP28" i="5"/>
  <c r="AR28" i="5"/>
  <c r="AT28" i="5"/>
  <c r="AV28" i="5"/>
  <c r="AX28" i="5"/>
  <c r="J29" i="5"/>
  <c r="H29" i="5"/>
  <c r="L29" i="5"/>
  <c r="N29" i="5"/>
  <c r="P29" i="5"/>
  <c r="R29" i="5"/>
  <c r="T29" i="5"/>
  <c r="V29" i="5"/>
  <c r="X29" i="5"/>
  <c r="Z29" i="5"/>
  <c r="AB29" i="5"/>
  <c r="AD29" i="5"/>
  <c r="AF29" i="5"/>
  <c r="AH29" i="5"/>
  <c r="AJ29" i="5"/>
  <c r="AL29" i="5"/>
  <c r="AN29" i="5"/>
  <c r="AP29" i="5"/>
  <c r="AR29" i="5"/>
  <c r="AT29" i="5"/>
  <c r="AV29" i="5"/>
  <c r="AX29" i="5"/>
  <c r="J30" i="5"/>
  <c r="H30" i="5"/>
  <c r="L30" i="5"/>
  <c r="N30" i="5"/>
  <c r="P30" i="5"/>
  <c r="R30" i="5"/>
  <c r="T30" i="5"/>
  <c r="V30" i="5"/>
  <c r="X30" i="5"/>
  <c r="Z30" i="5"/>
  <c r="AB30" i="5"/>
  <c r="AD30" i="5"/>
  <c r="AF30" i="5"/>
  <c r="AH30" i="5"/>
  <c r="AJ30" i="5"/>
  <c r="AL30" i="5"/>
  <c r="AN30" i="5"/>
  <c r="AP30" i="5"/>
  <c r="AR30" i="5"/>
  <c r="AT30" i="5"/>
  <c r="AV30" i="5"/>
  <c r="AX30" i="5"/>
  <c r="J31" i="5"/>
  <c r="H31" i="5"/>
  <c r="L31" i="5"/>
  <c r="N31" i="5"/>
  <c r="P31" i="5"/>
  <c r="R31" i="5"/>
  <c r="T31" i="5"/>
  <c r="V31" i="5"/>
  <c r="X31" i="5"/>
  <c r="Z31" i="5"/>
  <c r="AB31" i="5"/>
  <c r="AD31" i="5"/>
  <c r="AF31" i="5"/>
  <c r="AH31" i="5"/>
  <c r="AJ31" i="5"/>
  <c r="AL31" i="5"/>
  <c r="AN31" i="5"/>
  <c r="AP31" i="5"/>
  <c r="AR31" i="5"/>
  <c r="AT31" i="5"/>
  <c r="AV31" i="5"/>
  <c r="AX31" i="5"/>
  <c r="J32" i="5"/>
  <c r="H32" i="5"/>
  <c r="L32" i="5"/>
  <c r="N32" i="5"/>
  <c r="P32" i="5"/>
  <c r="R32" i="5"/>
  <c r="T32" i="5"/>
  <c r="V32" i="5"/>
  <c r="X32" i="5"/>
  <c r="Z32" i="5"/>
  <c r="AB32" i="5"/>
  <c r="AD32" i="5"/>
  <c r="AF32" i="5"/>
  <c r="AH32" i="5"/>
  <c r="AJ32" i="5"/>
  <c r="AL32" i="5"/>
  <c r="AN32" i="5"/>
  <c r="AP32" i="5"/>
  <c r="AR32" i="5"/>
  <c r="AT32" i="5"/>
  <c r="AV32" i="5"/>
  <c r="AX32" i="5"/>
  <c r="J33" i="5"/>
  <c r="H33" i="5"/>
  <c r="L33" i="5"/>
  <c r="N33" i="5"/>
  <c r="P33" i="5"/>
  <c r="R33" i="5"/>
  <c r="T33" i="5"/>
  <c r="V33" i="5"/>
  <c r="X33" i="5"/>
  <c r="Z33" i="5"/>
  <c r="AB33" i="5"/>
  <c r="AD33" i="5"/>
  <c r="AF33" i="5"/>
  <c r="AH33" i="5"/>
  <c r="AJ33" i="5"/>
  <c r="AL33" i="5"/>
  <c r="AN33" i="5"/>
  <c r="AP33" i="5"/>
  <c r="AR33" i="5"/>
  <c r="AT33" i="5"/>
  <c r="AV33" i="5"/>
  <c r="AX33" i="5"/>
  <c r="J34" i="5"/>
  <c r="H34" i="5"/>
  <c r="L34" i="5"/>
  <c r="N34" i="5"/>
  <c r="P34" i="5"/>
  <c r="R34" i="5"/>
  <c r="T34" i="5"/>
  <c r="V34" i="5"/>
  <c r="X34" i="5"/>
  <c r="Z34" i="5"/>
  <c r="AB34" i="5"/>
  <c r="AD34" i="5"/>
  <c r="AF34" i="5"/>
  <c r="AH34" i="5"/>
  <c r="AJ34" i="5"/>
  <c r="AL34" i="5"/>
  <c r="AN34" i="5"/>
  <c r="AP34" i="5"/>
  <c r="AR34" i="5"/>
  <c r="AT34" i="5"/>
  <c r="AV34" i="5"/>
  <c r="AX34" i="5"/>
  <c r="J35" i="5"/>
  <c r="H35" i="5"/>
  <c r="L35" i="5"/>
  <c r="N35" i="5"/>
  <c r="P35" i="5"/>
  <c r="R35" i="5"/>
  <c r="T35" i="5"/>
  <c r="V35" i="5"/>
  <c r="X35" i="5"/>
  <c r="Z35" i="5"/>
  <c r="AB35" i="5"/>
  <c r="AD35" i="5"/>
  <c r="AF35" i="5"/>
  <c r="AH35" i="5"/>
  <c r="AJ35" i="5"/>
  <c r="AL35" i="5"/>
  <c r="AN35" i="5"/>
  <c r="AP35" i="5"/>
  <c r="AR35" i="5"/>
  <c r="AT35" i="5"/>
  <c r="AV35" i="5"/>
  <c r="AX35" i="5"/>
  <c r="J37" i="5"/>
  <c r="H37" i="5"/>
  <c r="L37" i="5"/>
  <c r="N37" i="5"/>
  <c r="P37" i="5"/>
  <c r="R37" i="5"/>
  <c r="T37" i="5"/>
  <c r="V37" i="5"/>
  <c r="X37" i="5"/>
  <c r="Z37" i="5"/>
  <c r="AB37" i="5"/>
  <c r="AD37" i="5"/>
  <c r="AF37" i="5"/>
  <c r="AH37" i="5"/>
  <c r="AJ37" i="5"/>
  <c r="AL37" i="5"/>
  <c r="AN37" i="5"/>
  <c r="AP37" i="5"/>
  <c r="AR37" i="5"/>
  <c r="AT37" i="5"/>
  <c r="AV37" i="5"/>
  <c r="AX37" i="5"/>
  <c r="J38" i="5"/>
  <c r="H38" i="5"/>
  <c r="L38" i="5"/>
  <c r="N38" i="5"/>
  <c r="P38" i="5"/>
  <c r="R38" i="5"/>
  <c r="T38" i="5"/>
  <c r="V38" i="5"/>
  <c r="X38" i="5"/>
  <c r="Z38" i="5"/>
  <c r="AB38" i="5"/>
  <c r="AD38" i="5"/>
  <c r="AF38" i="5"/>
  <c r="AH38" i="5"/>
  <c r="AJ38" i="5"/>
  <c r="AL38" i="5"/>
  <c r="AN38" i="5"/>
  <c r="AP38" i="5"/>
  <c r="AR38" i="5"/>
  <c r="AT38" i="5"/>
  <c r="AV38" i="5"/>
  <c r="AX38" i="5"/>
  <c r="J39" i="5"/>
  <c r="H39" i="5"/>
  <c r="L39" i="5"/>
  <c r="N39" i="5"/>
  <c r="P39" i="5"/>
  <c r="R39" i="5"/>
  <c r="T39" i="5"/>
  <c r="V39" i="5"/>
  <c r="X39" i="5"/>
  <c r="Z39" i="5"/>
  <c r="AB39" i="5"/>
  <c r="AD39" i="5"/>
  <c r="AF39" i="5"/>
  <c r="AH39" i="5"/>
  <c r="AJ39" i="5"/>
  <c r="AL39" i="5"/>
  <c r="AN39" i="5"/>
  <c r="AP39" i="5"/>
  <c r="AR39" i="5"/>
  <c r="AT39" i="5"/>
  <c r="AV39" i="5"/>
  <c r="AX39" i="5"/>
  <c r="J40" i="5"/>
  <c r="H40" i="5"/>
  <c r="L40" i="5"/>
  <c r="N40" i="5"/>
  <c r="P40" i="5"/>
  <c r="R40" i="5"/>
  <c r="T40" i="5"/>
  <c r="V40" i="5"/>
  <c r="X40" i="5"/>
  <c r="Z40" i="5"/>
  <c r="AB40" i="5"/>
  <c r="AD40" i="5"/>
  <c r="AF40" i="5"/>
  <c r="AH40" i="5"/>
  <c r="AJ40" i="5"/>
  <c r="AL40" i="5"/>
  <c r="AN40" i="5"/>
  <c r="AP40" i="5"/>
  <c r="AR40" i="5"/>
  <c r="AT40" i="5"/>
  <c r="AV40" i="5"/>
  <c r="AX40" i="5"/>
  <c r="J42" i="5"/>
  <c r="H42" i="5"/>
  <c r="L42" i="5"/>
  <c r="N42" i="5"/>
  <c r="P42" i="5"/>
  <c r="R42" i="5"/>
  <c r="T42" i="5"/>
  <c r="V42" i="5"/>
  <c r="X42" i="5"/>
  <c r="Z42" i="5"/>
  <c r="AB42" i="5"/>
  <c r="AD42" i="5"/>
  <c r="AF42" i="5"/>
  <c r="AH42" i="5"/>
  <c r="AJ42" i="5"/>
  <c r="AL42" i="5"/>
  <c r="AN42" i="5"/>
  <c r="AP42" i="5"/>
  <c r="AR42" i="5"/>
  <c r="AT42" i="5"/>
  <c r="AV42" i="5"/>
  <c r="AX42" i="5"/>
  <c r="J43" i="5"/>
  <c r="H43" i="5"/>
  <c r="L43" i="5"/>
  <c r="N43" i="5"/>
  <c r="P43" i="5"/>
  <c r="R43" i="5"/>
  <c r="T43" i="5"/>
  <c r="V43" i="5"/>
  <c r="X43" i="5"/>
  <c r="Z43" i="5"/>
  <c r="AB43" i="5"/>
  <c r="AD43" i="5"/>
  <c r="AF43" i="5"/>
  <c r="AH43" i="5"/>
  <c r="AJ43" i="5"/>
  <c r="AL43" i="5"/>
  <c r="AN43" i="5"/>
  <c r="AP43" i="5"/>
  <c r="AR43" i="5"/>
  <c r="AT43" i="5"/>
  <c r="AV43" i="5"/>
  <c r="AX43" i="5"/>
  <c r="J44" i="5"/>
  <c r="H44" i="5"/>
  <c r="L44" i="5"/>
  <c r="N44" i="5"/>
  <c r="P44" i="5"/>
  <c r="R44" i="5"/>
  <c r="T44" i="5"/>
  <c r="V44" i="5"/>
  <c r="X44" i="5"/>
  <c r="Z44" i="5"/>
  <c r="AB44" i="5"/>
  <c r="AD44" i="5"/>
  <c r="AF44" i="5"/>
  <c r="AH44" i="5"/>
  <c r="AJ44" i="5"/>
  <c r="AL44" i="5"/>
  <c r="AN44" i="5"/>
  <c r="AP44" i="5"/>
  <c r="AR44" i="5"/>
  <c r="AT44" i="5"/>
  <c r="AV44" i="5"/>
  <c r="AX44" i="5"/>
  <c r="J45" i="5"/>
  <c r="H45" i="5"/>
  <c r="L45" i="5"/>
  <c r="N45" i="5"/>
  <c r="P45" i="5"/>
  <c r="R45" i="5"/>
  <c r="T45" i="5"/>
  <c r="V45" i="5"/>
  <c r="X45" i="5"/>
  <c r="Z45" i="5"/>
  <c r="AB45" i="5"/>
  <c r="AD45" i="5"/>
  <c r="AF45" i="5"/>
  <c r="AH45" i="5"/>
  <c r="AJ45" i="5"/>
  <c r="AL45" i="5"/>
  <c r="AN45" i="5"/>
  <c r="AP45" i="5"/>
  <c r="AR45" i="5"/>
  <c r="AT45" i="5"/>
  <c r="AV45" i="5"/>
  <c r="AX45" i="5"/>
  <c r="J47" i="5"/>
  <c r="H47" i="5"/>
  <c r="L47" i="5"/>
  <c r="N47" i="5"/>
  <c r="P47" i="5"/>
  <c r="R47" i="5"/>
  <c r="T47" i="5"/>
  <c r="V47" i="5"/>
  <c r="X47" i="5"/>
  <c r="Z47" i="5"/>
  <c r="AB47" i="5"/>
  <c r="AD47" i="5"/>
  <c r="AF47" i="5"/>
  <c r="AH47" i="5"/>
  <c r="AJ47" i="5"/>
  <c r="AL47" i="5"/>
  <c r="AN47" i="5"/>
  <c r="AP47" i="5"/>
  <c r="AR47" i="5"/>
  <c r="AT47" i="5"/>
  <c r="AV47" i="5"/>
  <c r="AX47" i="5"/>
  <c r="J48" i="5"/>
  <c r="H48" i="5"/>
  <c r="L48" i="5"/>
  <c r="N48" i="5"/>
  <c r="P48" i="5"/>
  <c r="R48" i="5"/>
  <c r="T48" i="5"/>
  <c r="V48" i="5"/>
  <c r="X48" i="5"/>
  <c r="Z48" i="5"/>
  <c r="AB48" i="5"/>
  <c r="AD48" i="5"/>
  <c r="AF48" i="5"/>
  <c r="AH48" i="5"/>
  <c r="AJ48" i="5"/>
  <c r="AL48" i="5"/>
  <c r="AN48" i="5"/>
  <c r="AP48" i="5"/>
  <c r="AR48" i="5"/>
  <c r="AT48" i="5"/>
  <c r="AV48" i="5"/>
  <c r="AX48" i="5"/>
  <c r="J49" i="5"/>
  <c r="H49" i="5"/>
  <c r="L49" i="5"/>
  <c r="N49" i="5"/>
  <c r="P49" i="5"/>
  <c r="R49" i="5"/>
  <c r="T49" i="5"/>
  <c r="V49" i="5"/>
  <c r="X49" i="5"/>
  <c r="Z49" i="5"/>
  <c r="AB49" i="5"/>
  <c r="AD49" i="5"/>
  <c r="AF49" i="5"/>
  <c r="AH49" i="5"/>
  <c r="AJ49" i="5"/>
  <c r="AL49" i="5"/>
  <c r="AN49" i="5"/>
  <c r="AP49" i="5"/>
  <c r="AR49" i="5"/>
  <c r="AT49" i="5"/>
  <c r="AV49" i="5"/>
  <c r="AX49" i="5"/>
  <c r="J51" i="5"/>
  <c r="H51" i="5"/>
  <c r="L51" i="5"/>
  <c r="N51" i="5"/>
  <c r="P51" i="5"/>
  <c r="R51" i="5"/>
  <c r="T51" i="5"/>
  <c r="V51" i="5"/>
  <c r="X51" i="5"/>
  <c r="Z51" i="5"/>
  <c r="AB51" i="5"/>
  <c r="AD51" i="5"/>
  <c r="AF51" i="5"/>
  <c r="AH51" i="5"/>
  <c r="AJ51" i="5"/>
  <c r="AL51" i="5"/>
  <c r="AN51" i="5"/>
  <c r="AP51" i="5"/>
  <c r="AR51" i="5"/>
  <c r="AT51" i="5"/>
  <c r="AV51" i="5"/>
  <c r="AX51" i="5"/>
  <c r="J52" i="5"/>
  <c r="H52" i="5"/>
  <c r="L52" i="5"/>
  <c r="N52" i="5"/>
  <c r="P52" i="5"/>
  <c r="R52" i="5"/>
  <c r="T52" i="5"/>
  <c r="V52" i="5"/>
  <c r="X52" i="5"/>
  <c r="Z52" i="5"/>
  <c r="AB52" i="5"/>
  <c r="AD52" i="5"/>
  <c r="AF52" i="5"/>
  <c r="AH52" i="5"/>
  <c r="AJ52" i="5"/>
  <c r="AL52" i="5"/>
  <c r="AN52" i="5"/>
  <c r="AP52" i="5"/>
  <c r="AR52" i="5"/>
  <c r="AT52" i="5"/>
  <c r="AV52" i="5"/>
  <c r="AX52" i="5"/>
  <c r="J53" i="5"/>
  <c r="H53" i="5"/>
  <c r="L53" i="5"/>
  <c r="N53" i="5"/>
  <c r="P53" i="5"/>
  <c r="R53" i="5"/>
  <c r="T53" i="5"/>
  <c r="V53" i="5"/>
  <c r="X53" i="5"/>
  <c r="Z53" i="5"/>
  <c r="AB53" i="5"/>
  <c r="AD53" i="5"/>
  <c r="AF53" i="5"/>
  <c r="AH53" i="5"/>
  <c r="AJ53" i="5"/>
  <c r="AL53" i="5"/>
  <c r="AN53" i="5"/>
  <c r="AP53" i="5"/>
  <c r="AR53" i="5"/>
  <c r="AT53" i="5"/>
  <c r="AV53" i="5"/>
  <c r="AX53" i="5"/>
  <c r="J54" i="5"/>
  <c r="H54" i="5"/>
  <c r="L54" i="5"/>
  <c r="N54" i="5"/>
  <c r="P54" i="5"/>
  <c r="R54" i="5"/>
  <c r="T54" i="5"/>
  <c r="V54" i="5"/>
  <c r="X54" i="5"/>
  <c r="Z54" i="5"/>
  <c r="AB54" i="5"/>
  <c r="AD54" i="5"/>
  <c r="AF54" i="5"/>
  <c r="AH54" i="5"/>
  <c r="AJ54" i="5"/>
  <c r="AL54" i="5"/>
  <c r="AN54" i="5"/>
  <c r="AP54" i="5"/>
  <c r="AR54" i="5"/>
  <c r="AT54" i="5"/>
  <c r="AV54" i="5"/>
  <c r="AX54" i="5"/>
  <c r="J55" i="5"/>
  <c r="H55" i="5"/>
  <c r="L55" i="5"/>
  <c r="N55" i="5"/>
  <c r="P55" i="5"/>
  <c r="R55" i="5"/>
  <c r="T55" i="5"/>
  <c r="V55" i="5"/>
  <c r="X55" i="5"/>
  <c r="Z55" i="5"/>
  <c r="AB55" i="5"/>
  <c r="AD55" i="5"/>
  <c r="AF55" i="5"/>
  <c r="AH55" i="5"/>
  <c r="AJ55" i="5"/>
  <c r="AL55" i="5"/>
  <c r="AN55" i="5"/>
  <c r="AP55" i="5"/>
  <c r="AR55" i="5"/>
  <c r="AT55" i="5"/>
  <c r="AV55" i="5"/>
  <c r="AX55" i="5"/>
  <c r="J56" i="5"/>
  <c r="H56" i="5"/>
  <c r="L56" i="5"/>
  <c r="N56" i="5"/>
  <c r="P56" i="5"/>
  <c r="R56" i="5"/>
  <c r="T56" i="5"/>
  <c r="V56" i="5"/>
  <c r="X56" i="5"/>
  <c r="Z56" i="5"/>
  <c r="AB56" i="5"/>
  <c r="AD56" i="5"/>
  <c r="AF56" i="5"/>
  <c r="AH56" i="5"/>
  <c r="AJ56" i="5"/>
  <c r="AL56" i="5"/>
  <c r="AN56" i="5"/>
  <c r="AP56" i="5"/>
  <c r="AR56" i="5"/>
  <c r="AT56" i="5"/>
  <c r="AV56" i="5"/>
  <c r="AX56" i="5"/>
  <c r="J57" i="5"/>
  <c r="H57" i="5"/>
  <c r="L57" i="5"/>
  <c r="N57" i="5"/>
  <c r="P57" i="5"/>
  <c r="R57" i="5"/>
  <c r="T57" i="5"/>
  <c r="V57" i="5"/>
  <c r="X57" i="5"/>
  <c r="Z57" i="5"/>
  <c r="AB57" i="5"/>
  <c r="AD57" i="5"/>
  <c r="AF57" i="5"/>
  <c r="AH57" i="5"/>
  <c r="AJ57" i="5"/>
  <c r="AL57" i="5"/>
  <c r="AN57" i="5"/>
  <c r="AP57" i="5"/>
  <c r="AR57" i="5"/>
  <c r="AT57" i="5"/>
  <c r="AV57" i="5"/>
  <c r="AX57" i="5"/>
  <c r="J58" i="5"/>
  <c r="H58" i="5"/>
  <c r="L58" i="5"/>
  <c r="N58" i="5"/>
  <c r="P58" i="5"/>
  <c r="R58" i="5"/>
  <c r="T58" i="5"/>
  <c r="V58" i="5"/>
  <c r="X58" i="5"/>
  <c r="Z58" i="5"/>
  <c r="AB58" i="5"/>
  <c r="AD58" i="5"/>
  <c r="AF58" i="5"/>
  <c r="AH58" i="5"/>
  <c r="AJ58" i="5"/>
  <c r="AL58" i="5"/>
  <c r="AN58" i="5"/>
  <c r="AP58" i="5"/>
  <c r="AR58" i="5"/>
  <c r="AT58" i="5"/>
  <c r="AV58" i="5"/>
  <c r="AX58" i="5"/>
  <c r="J59" i="5"/>
  <c r="H59" i="5"/>
  <c r="L59" i="5"/>
  <c r="N59" i="5"/>
  <c r="P59" i="5"/>
  <c r="R59" i="5"/>
  <c r="T59" i="5"/>
  <c r="V59" i="5"/>
  <c r="X59" i="5"/>
  <c r="Z59" i="5"/>
  <c r="AB59" i="5"/>
  <c r="AD59" i="5"/>
  <c r="AF59" i="5"/>
  <c r="AH59" i="5"/>
  <c r="AJ59" i="5"/>
  <c r="AL59" i="5"/>
  <c r="AN59" i="5"/>
  <c r="AP59" i="5"/>
  <c r="AR59" i="5"/>
  <c r="AT59" i="5"/>
  <c r="AV59" i="5"/>
  <c r="AX59" i="5"/>
  <c r="J60" i="5"/>
  <c r="H60" i="5"/>
  <c r="L60" i="5"/>
  <c r="N60" i="5"/>
  <c r="P60" i="5"/>
  <c r="R60" i="5"/>
  <c r="T60" i="5"/>
  <c r="V60" i="5"/>
  <c r="X60" i="5"/>
  <c r="Z60" i="5"/>
  <c r="AB60" i="5"/>
  <c r="AD60" i="5"/>
  <c r="AF60" i="5"/>
  <c r="AH60" i="5"/>
  <c r="AJ60" i="5"/>
  <c r="AL60" i="5"/>
  <c r="AN60" i="5"/>
  <c r="AP60" i="5"/>
  <c r="AR60" i="5"/>
  <c r="AT60" i="5"/>
  <c r="AV60" i="5"/>
  <c r="AX60" i="5"/>
  <c r="J61" i="5"/>
  <c r="H61" i="5"/>
  <c r="L61" i="5"/>
  <c r="N61" i="5"/>
  <c r="P61" i="5"/>
  <c r="R61" i="5"/>
  <c r="T61" i="5"/>
  <c r="V61" i="5"/>
  <c r="X61" i="5"/>
  <c r="Z61" i="5"/>
  <c r="AB61" i="5"/>
  <c r="AD61" i="5"/>
  <c r="AF61" i="5"/>
  <c r="AH61" i="5"/>
  <c r="AJ61" i="5"/>
  <c r="AL61" i="5"/>
  <c r="AN61" i="5"/>
  <c r="AP61" i="5"/>
  <c r="AR61" i="5"/>
  <c r="AT61" i="5"/>
  <c r="AV61" i="5"/>
  <c r="AX61" i="5"/>
  <c r="J62" i="5"/>
  <c r="H62" i="5"/>
  <c r="L62" i="5"/>
  <c r="N62" i="5"/>
  <c r="P62" i="5"/>
  <c r="R62" i="5"/>
  <c r="T62" i="5"/>
  <c r="V62" i="5"/>
  <c r="X62" i="5"/>
  <c r="Z62" i="5"/>
  <c r="AB62" i="5"/>
  <c r="AD62" i="5"/>
  <c r="AF62" i="5"/>
  <c r="AH62" i="5"/>
  <c r="AJ62" i="5"/>
  <c r="AL62" i="5"/>
  <c r="AN62" i="5"/>
  <c r="AP62" i="5"/>
  <c r="AR62" i="5"/>
  <c r="AT62" i="5"/>
  <c r="AV62" i="5"/>
  <c r="AX62" i="5"/>
  <c r="S24" i="6" l="1"/>
  <c r="J24" i="6"/>
  <c r="K24" i="6"/>
  <c r="L24" i="6"/>
  <c r="M24" i="6"/>
  <c r="N24" i="6"/>
  <c r="O24" i="6"/>
  <c r="P24" i="6"/>
  <c r="Q24" i="6"/>
  <c r="R24" i="6"/>
  <c r="T24" i="6"/>
  <c r="U24" i="6"/>
  <c r="V24" i="6"/>
  <c r="W24" i="6"/>
  <c r="X24" i="6"/>
  <c r="I24" i="6"/>
  <c r="G14" i="6"/>
  <c r="H14" i="6"/>
  <c r="H6" i="6"/>
  <c r="F14" i="6" l="1"/>
  <c r="F14" i="5" s="1"/>
  <c r="P54" i="6" l="1"/>
  <c r="H38" i="6"/>
  <c r="H39" i="6"/>
  <c r="H53" i="6"/>
  <c r="H40" i="6"/>
  <c r="G38" i="6"/>
  <c r="G39" i="6"/>
  <c r="F39" i="6" s="1"/>
  <c r="F39" i="5" s="1"/>
  <c r="G53" i="6"/>
  <c r="F53" i="6" s="1"/>
  <c r="F53" i="5" s="1"/>
  <c r="G40" i="6"/>
  <c r="F40" i="6" s="1"/>
  <c r="F40" i="5" s="1"/>
  <c r="F38" i="6"/>
  <c r="F38" i="5" s="1"/>
  <c r="H6" i="49" l="1"/>
  <c r="G6" i="49"/>
  <c r="H6" i="48"/>
  <c r="G6" i="48"/>
  <c r="H6" i="47"/>
  <c r="G6" i="47"/>
  <c r="F6" i="47" s="1"/>
  <c r="H6" i="46"/>
  <c r="G6" i="46"/>
  <c r="G6" i="45"/>
  <c r="F6" i="45" s="1"/>
  <c r="H6" i="44"/>
  <c r="G6" i="44"/>
  <c r="F6" i="44" s="1"/>
  <c r="H6" i="43"/>
  <c r="G6" i="43"/>
  <c r="H6" i="42"/>
  <c r="G6" i="42"/>
  <c r="H6" i="41"/>
  <c r="G6" i="41"/>
  <c r="G6" i="40"/>
  <c r="H6" i="40"/>
  <c r="H6" i="39"/>
  <c r="G6" i="39"/>
  <c r="H6" i="38"/>
  <c r="G6" i="38"/>
  <c r="H6" i="37"/>
  <c r="G6" i="37"/>
  <c r="H6" i="36"/>
  <c r="G6" i="36"/>
  <c r="H6" i="35"/>
  <c r="G6" i="35"/>
  <c r="H6" i="34"/>
  <c r="G6" i="34"/>
  <c r="F6" i="42" l="1"/>
  <c r="F6" i="36"/>
  <c r="F6" i="49"/>
  <c r="F6" i="48"/>
  <c r="F6" i="46"/>
  <c r="F6" i="43"/>
  <c r="F6" i="41"/>
  <c r="F6" i="40"/>
  <c r="F6" i="39"/>
  <c r="F6" i="38"/>
  <c r="F6" i="37"/>
  <c r="F6" i="35"/>
  <c r="F6" i="34"/>
  <c r="E337" i="50"/>
  <c r="J11" i="50"/>
  <c r="J347" i="50"/>
  <c r="E347" i="50"/>
  <c r="J346" i="50"/>
  <c r="E346" i="50"/>
  <c r="J345" i="50"/>
  <c r="E345" i="50"/>
  <c r="J344" i="50"/>
  <c r="E344" i="50"/>
  <c r="J343" i="50"/>
  <c r="E343" i="50"/>
  <c r="J342" i="50"/>
  <c r="E342" i="50"/>
  <c r="J341" i="50"/>
  <c r="E341" i="50"/>
  <c r="J340" i="50"/>
  <c r="E340" i="50"/>
  <c r="J339" i="50"/>
  <c r="E339" i="50"/>
  <c r="J338" i="50"/>
  <c r="E338" i="50"/>
  <c r="J337" i="50"/>
  <c r="J332" i="50"/>
  <c r="E332" i="50"/>
  <c r="J331" i="50"/>
  <c r="E331" i="50"/>
  <c r="J330" i="50"/>
  <c r="E330" i="50"/>
  <c r="J329" i="50"/>
  <c r="E329" i="50"/>
  <c r="J328" i="50"/>
  <c r="E328" i="50"/>
  <c r="J327" i="50"/>
  <c r="E327" i="50"/>
  <c r="J326" i="50"/>
  <c r="E326" i="50"/>
  <c r="J325" i="50"/>
  <c r="E325" i="50"/>
  <c r="J324" i="50"/>
  <c r="E324" i="50"/>
  <c r="J323" i="50"/>
  <c r="E323" i="50"/>
  <c r="J322" i="50"/>
  <c r="E322" i="50"/>
  <c r="J317" i="50"/>
  <c r="E317" i="50"/>
  <c r="J316" i="50"/>
  <c r="E316" i="50"/>
  <c r="J315" i="50"/>
  <c r="E315" i="50"/>
  <c r="J314" i="50"/>
  <c r="E314" i="50"/>
  <c r="J313" i="50"/>
  <c r="E313" i="50"/>
  <c r="J312" i="50"/>
  <c r="E312" i="50"/>
  <c r="J311" i="50"/>
  <c r="E311" i="50"/>
  <c r="J310" i="50"/>
  <c r="E310" i="50"/>
  <c r="J309" i="50"/>
  <c r="E309" i="50"/>
  <c r="J308" i="50"/>
  <c r="E308" i="50"/>
  <c r="J307" i="50"/>
  <c r="E307" i="50"/>
  <c r="J302" i="50"/>
  <c r="E302" i="50"/>
  <c r="J301" i="50"/>
  <c r="E301" i="50"/>
  <c r="J300" i="50"/>
  <c r="E300" i="50"/>
  <c r="J299" i="50"/>
  <c r="E299" i="50"/>
  <c r="J298" i="50"/>
  <c r="E298" i="50"/>
  <c r="J297" i="50"/>
  <c r="E297" i="50"/>
  <c r="J296" i="50"/>
  <c r="E296" i="50"/>
  <c r="J295" i="50"/>
  <c r="E295" i="50"/>
  <c r="J294" i="50"/>
  <c r="E294" i="50"/>
  <c r="J293" i="50"/>
  <c r="E293" i="50"/>
  <c r="J292" i="50"/>
  <c r="E292" i="50"/>
  <c r="J287" i="50"/>
  <c r="E287" i="50"/>
  <c r="J286" i="50"/>
  <c r="E286" i="50"/>
  <c r="J285" i="50"/>
  <c r="E285" i="50"/>
  <c r="J284" i="50"/>
  <c r="E284" i="50"/>
  <c r="J283" i="50"/>
  <c r="E283" i="50"/>
  <c r="J282" i="50"/>
  <c r="E282" i="50"/>
  <c r="J281" i="50"/>
  <c r="E281" i="50"/>
  <c r="J280" i="50"/>
  <c r="E280" i="50"/>
  <c r="J279" i="50"/>
  <c r="E279" i="50"/>
  <c r="J278" i="50"/>
  <c r="E278" i="50"/>
  <c r="J277" i="50"/>
  <c r="E277" i="50"/>
  <c r="J272" i="50"/>
  <c r="E272" i="50"/>
  <c r="J271" i="50"/>
  <c r="E271" i="50"/>
  <c r="J270" i="50"/>
  <c r="E270" i="50"/>
  <c r="J269" i="50"/>
  <c r="E269" i="50"/>
  <c r="J268" i="50"/>
  <c r="E268" i="50"/>
  <c r="J267" i="50"/>
  <c r="E267" i="50"/>
  <c r="J266" i="50"/>
  <c r="E266" i="50"/>
  <c r="J265" i="50"/>
  <c r="E265" i="50"/>
  <c r="J264" i="50"/>
  <c r="E264" i="50"/>
  <c r="J263" i="50"/>
  <c r="E263" i="50"/>
  <c r="J262" i="50"/>
  <c r="E262" i="50"/>
  <c r="J257" i="50"/>
  <c r="E257" i="50"/>
  <c r="J256" i="50"/>
  <c r="E256" i="50"/>
  <c r="J255" i="50"/>
  <c r="E255" i="50"/>
  <c r="J254" i="50"/>
  <c r="E254" i="50"/>
  <c r="J253" i="50"/>
  <c r="E253" i="50"/>
  <c r="J252" i="50"/>
  <c r="E252" i="50"/>
  <c r="J251" i="50"/>
  <c r="E251" i="50"/>
  <c r="J250" i="50"/>
  <c r="E250" i="50"/>
  <c r="J249" i="50"/>
  <c r="E249" i="50"/>
  <c r="J248" i="50"/>
  <c r="E248" i="50"/>
  <c r="J247" i="50"/>
  <c r="E247" i="50"/>
  <c r="J242" i="50"/>
  <c r="E242" i="50"/>
  <c r="J241" i="50"/>
  <c r="E241" i="50"/>
  <c r="J240" i="50"/>
  <c r="E240" i="50"/>
  <c r="J239" i="50"/>
  <c r="E239" i="50"/>
  <c r="J238" i="50"/>
  <c r="E238" i="50"/>
  <c r="J237" i="50"/>
  <c r="E237" i="50"/>
  <c r="J236" i="50"/>
  <c r="E236" i="50"/>
  <c r="J235" i="50"/>
  <c r="E235" i="50"/>
  <c r="J234" i="50"/>
  <c r="E234" i="50"/>
  <c r="J233" i="50"/>
  <c r="E233" i="50"/>
  <c r="J232" i="50"/>
  <c r="E232" i="50"/>
  <c r="J227" i="50"/>
  <c r="E227" i="50"/>
  <c r="J226" i="50"/>
  <c r="E226" i="50"/>
  <c r="J225" i="50"/>
  <c r="E225" i="50"/>
  <c r="J224" i="50"/>
  <c r="E224" i="50"/>
  <c r="J223" i="50"/>
  <c r="E223" i="50"/>
  <c r="J222" i="50"/>
  <c r="E222" i="50"/>
  <c r="J221" i="50"/>
  <c r="E221" i="50"/>
  <c r="J220" i="50"/>
  <c r="E220" i="50"/>
  <c r="J219" i="50"/>
  <c r="E219" i="50"/>
  <c r="J218" i="50"/>
  <c r="E218" i="50"/>
  <c r="J217" i="50"/>
  <c r="E217" i="50"/>
  <c r="J212" i="50"/>
  <c r="E212" i="50"/>
  <c r="J211" i="50"/>
  <c r="E211" i="50"/>
  <c r="J210" i="50"/>
  <c r="E210" i="50"/>
  <c r="J209" i="50"/>
  <c r="E209" i="50"/>
  <c r="J208" i="50"/>
  <c r="E208" i="50"/>
  <c r="J207" i="50"/>
  <c r="E207" i="50"/>
  <c r="J206" i="50"/>
  <c r="E206" i="50"/>
  <c r="J205" i="50"/>
  <c r="E205" i="50"/>
  <c r="J204" i="50"/>
  <c r="E204" i="50"/>
  <c r="J203" i="50"/>
  <c r="E203" i="50"/>
  <c r="J202" i="50"/>
  <c r="E202" i="50"/>
  <c r="J197" i="50"/>
  <c r="E197" i="50"/>
  <c r="J196" i="50"/>
  <c r="E196" i="50"/>
  <c r="J195" i="50"/>
  <c r="E195" i="50"/>
  <c r="J194" i="50"/>
  <c r="E194" i="50"/>
  <c r="J193" i="50"/>
  <c r="E193" i="50"/>
  <c r="J192" i="50"/>
  <c r="E192" i="50"/>
  <c r="J191" i="50"/>
  <c r="E191" i="50"/>
  <c r="J190" i="50"/>
  <c r="E190" i="50"/>
  <c r="J189" i="50"/>
  <c r="E189" i="50"/>
  <c r="J188" i="50"/>
  <c r="E188" i="50"/>
  <c r="J187" i="50"/>
  <c r="E187" i="50"/>
  <c r="J182" i="50"/>
  <c r="E182" i="50"/>
  <c r="J181" i="50"/>
  <c r="E181" i="50"/>
  <c r="J180" i="50"/>
  <c r="E180" i="50"/>
  <c r="J179" i="50"/>
  <c r="E179" i="50"/>
  <c r="J178" i="50"/>
  <c r="E178" i="50"/>
  <c r="J177" i="50"/>
  <c r="E177" i="50"/>
  <c r="J176" i="50"/>
  <c r="E176" i="50"/>
  <c r="J175" i="50"/>
  <c r="E175" i="50"/>
  <c r="J174" i="50"/>
  <c r="E174" i="50"/>
  <c r="J173" i="50"/>
  <c r="E173" i="50"/>
  <c r="J172" i="50"/>
  <c r="E172" i="50"/>
  <c r="J167" i="50"/>
  <c r="E167" i="50"/>
  <c r="J166" i="50"/>
  <c r="E166" i="50"/>
  <c r="J165" i="50"/>
  <c r="E165" i="50"/>
  <c r="J164" i="50"/>
  <c r="E164" i="50"/>
  <c r="J163" i="50"/>
  <c r="E163" i="50"/>
  <c r="J162" i="50"/>
  <c r="E162" i="50"/>
  <c r="J161" i="50"/>
  <c r="E161" i="50"/>
  <c r="J160" i="50"/>
  <c r="E160" i="50"/>
  <c r="J159" i="50"/>
  <c r="E159" i="50"/>
  <c r="J158" i="50"/>
  <c r="E158" i="50"/>
  <c r="J157" i="50"/>
  <c r="E157" i="50"/>
  <c r="J152" i="50"/>
  <c r="E152" i="50"/>
  <c r="J151" i="50"/>
  <c r="E151" i="50"/>
  <c r="J150" i="50"/>
  <c r="E150" i="50"/>
  <c r="J149" i="50"/>
  <c r="E149" i="50"/>
  <c r="J148" i="50"/>
  <c r="E148" i="50"/>
  <c r="J147" i="50"/>
  <c r="E147" i="50"/>
  <c r="J146" i="50"/>
  <c r="E146" i="50"/>
  <c r="J145" i="50"/>
  <c r="E145" i="50"/>
  <c r="J144" i="50"/>
  <c r="E144" i="50"/>
  <c r="J143" i="50"/>
  <c r="E143" i="50"/>
  <c r="J142" i="50"/>
  <c r="E142" i="50"/>
  <c r="J137" i="50"/>
  <c r="E137" i="50"/>
  <c r="J136" i="50"/>
  <c r="E136" i="50"/>
  <c r="J135" i="50"/>
  <c r="E135" i="50"/>
  <c r="J134" i="50"/>
  <c r="E134" i="50"/>
  <c r="J133" i="50"/>
  <c r="E133" i="50"/>
  <c r="J132" i="50"/>
  <c r="E132" i="50"/>
  <c r="J131" i="50"/>
  <c r="E131" i="50"/>
  <c r="J130" i="50"/>
  <c r="E130" i="50"/>
  <c r="J129" i="50"/>
  <c r="E129" i="50"/>
  <c r="J128" i="50"/>
  <c r="E128" i="50"/>
  <c r="J127" i="50"/>
  <c r="E127" i="50"/>
  <c r="J122" i="50"/>
  <c r="E122" i="50"/>
  <c r="J121" i="50"/>
  <c r="E121" i="50"/>
  <c r="J120" i="50"/>
  <c r="E120" i="50"/>
  <c r="J119" i="50"/>
  <c r="E119" i="50"/>
  <c r="J118" i="50"/>
  <c r="E118" i="50"/>
  <c r="J117" i="50"/>
  <c r="E117" i="50"/>
  <c r="J116" i="50"/>
  <c r="E116" i="50"/>
  <c r="J115" i="50"/>
  <c r="E115" i="50"/>
  <c r="J114" i="50"/>
  <c r="E114" i="50"/>
  <c r="J113" i="50"/>
  <c r="E113" i="50"/>
  <c r="J112" i="50"/>
  <c r="E112" i="50"/>
  <c r="J107" i="50"/>
  <c r="E107" i="50"/>
  <c r="J106" i="50"/>
  <c r="E106" i="50"/>
  <c r="J105" i="50"/>
  <c r="E105" i="50"/>
  <c r="J104" i="50"/>
  <c r="E104" i="50"/>
  <c r="J103" i="50"/>
  <c r="E103" i="50"/>
  <c r="J102" i="50"/>
  <c r="E102" i="50"/>
  <c r="J101" i="50"/>
  <c r="E101" i="50"/>
  <c r="J100" i="50"/>
  <c r="E100" i="50"/>
  <c r="J99" i="50"/>
  <c r="E99" i="50"/>
  <c r="J98" i="50"/>
  <c r="E98" i="50"/>
  <c r="J97" i="50"/>
  <c r="E97" i="50"/>
  <c r="J92" i="50"/>
  <c r="E92" i="50"/>
  <c r="J91" i="50"/>
  <c r="E91" i="50"/>
  <c r="J90" i="50"/>
  <c r="E90" i="50"/>
  <c r="J89" i="50"/>
  <c r="E89" i="50"/>
  <c r="J88" i="50"/>
  <c r="E88" i="50"/>
  <c r="J87" i="50"/>
  <c r="E87" i="50"/>
  <c r="J86" i="50"/>
  <c r="E86" i="50"/>
  <c r="J85" i="50"/>
  <c r="E85" i="50"/>
  <c r="J84" i="50"/>
  <c r="E84" i="50"/>
  <c r="J83" i="50"/>
  <c r="E83" i="50"/>
  <c r="J82" i="50"/>
  <c r="E82" i="50"/>
  <c r="J77" i="50"/>
  <c r="E77" i="50"/>
  <c r="J76" i="50"/>
  <c r="E76" i="50"/>
  <c r="J75" i="50"/>
  <c r="E75" i="50"/>
  <c r="J74" i="50"/>
  <c r="E74" i="50"/>
  <c r="J73" i="50"/>
  <c r="E73" i="50"/>
  <c r="J72" i="50"/>
  <c r="E72" i="50"/>
  <c r="J71" i="50"/>
  <c r="E71" i="50"/>
  <c r="J70" i="50"/>
  <c r="E70" i="50"/>
  <c r="J69" i="50"/>
  <c r="E69" i="50"/>
  <c r="J68" i="50"/>
  <c r="E68" i="50"/>
  <c r="J67" i="50"/>
  <c r="E67" i="50"/>
  <c r="J62" i="50"/>
  <c r="E62" i="50"/>
  <c r="J61" i="50"/>
  <c r="E61" i="50"/>
  <c r="J60" i="50"/>
  <c r="E60" i="50"/>
  <c r="J59" i="50"/>
  <c r="E59" i="50"/>
  <c r="J58" i="50"/>
  <c r="E58" i="50"/>
  <c r="J57" i="50"/>
  <c r="E57" i="50"/>
  <c r="J56" i="50"/>
  <c r="E56" i="50"/>
  <c r="J55" i="50"/>
  <c r="E55" i="50"/>
  <c r="J54" i="50"/>
  <c r="E54" i="50"/>
  <c r="J53" i="50"/>
  <c r="E53" i="50"/>
  <c r="J52" i="50"/>
  <c r="E52" i="50"/>
  <c r="J32" i="50"/>
  <c r="E32" i="50"/>
  <c r="J31" i="50"/>
  <c r="E31" i="50"/>
  <c r="J30" i="50"/>
  <c r="E30" i="50"/>
  <c r="J29" i="50"/>
  <c r="E29" i="50"/>
  <c r="J28" i="50"/>
  <c r="E28" i="50"/>
  <c r="J27" i="50"/>
  <c r="E27" i="50"/>
  <c r="J26" i="50"/>
  <c r="E26" i="50"/>
  <c r="J25" i="50"/>
  <c r="E25" i="50"/>
  <c r="J24" i="50"/>
  <c r="E24" i="50"/>
  <c r="J23" i="50"/>
  <c r="E23" i="50"/>
  <c r="J22" i="50"/>
  <c r="E22" i="50"/>
  <c r="J47" i="50"/>
  <c r="E47" i="50"/>
  <c r="J46" i="50"/>
  <c r="E46" i="50"/>
  <c r="J45" i="50"/>
  <c r="E45" i="50"/>
  <c r="J44" i="50"/>
  <c r="E44" i="50"/>
  <c r="J43" i="50"/>
  <c r="E43" i="50"/>
  <c r="J42" i="50"/>
  <c r="E42" i="50"/>
  <c r="J41" i="50"/>
  <c r="E41" i="50"/>
  <c r="J40" i="50"/>
  <c r="E40" i="50"/>
  <c r="J39" i="50"/>
  <c r="E39" i="50"/>
  <c r="J38" i="50"/>
  <c r="E38" i="50"/>
  <c r="J37" i="50"/>
  <c r="E37" i="50"/>
  <c r="J17" i="50"/>
  <c r="E17" i="50"/>
  <c r="J16" i="50"/>
  <c r="E16" i="50"/>
  <c r="J15" i="50"/>
  <c r="E15" i="50"/>
  <c r="J14" i="50"/>
  <c r="E14" i="50"/>
  <c r="J13" i="50"/>
  <c r="E13" i="50"/>
  <c r="J12" i="50"/>
  <c r="E12" i="50"/>
  <c r="E11" i="50"/>
  <c r="J10" i="50"/>
  <c r="E10" i="50"/>
  <c r="J9" i="50"/>
  <c r="E9" i="50"/>
  <c r="J8" i="50"/>
  <c r="E8" i="50"/>
  <c r="J7" i="50"/>
  <c r="E7" i="50"/>
  <c r="I347" i="50" l="1"/>
  <c r="D347" i="50"/>
  <c r="I346" i="50"/>
  <c r="D346" i="50"/>
  <c r="I345" i="50"/>
  <c r="D345" i="50"/>
  <c r="I344" i="50"/>
  <c r="D344" i="50"/>
  <c r="I343" i="50"/>
  <c r="D343" i="50"/>
  <c r="I342" i="50"/>
  <c r="D342" i="50"/>
  <c r="I341" i="50"/>
  <c r="D341" i="50"/>
  <c r="I340" i="50"/>
  <c r="D340" i="50"/>
  <c r="I339" i="50"/>
  <c r="D339" i="50"/>
  <c r="I338" i="50"/>
  <c r="D338" i="50"/>
  <c r="I337" i="50"/>
  <c r="D337" i="50"/>
  <c r="I332" i="50"/>
  <c r="D332" i="50"/>
  <c r="I331" i="50"/>
  <c r="D331" i="50"/>
  <c r="I330" i="50"/>
  <c r="D330" i="50"/>
  <c r="I329" i="50"/>
  <c r="D329" i="50"/>
  <c r="I328" i="50"/>
  <c r="D328" i="50"/>
  <c r="I327" i="50"/>
  <c r="D327" i="50"/>
  <c r="I326" i="50"/>
  <c r="D326" i="50"/>
  <c r="I325" i="50"/>
  <c r="D325" i="50"/>
  <c r="I324" i="50"/>
  <c r="D324" i="50"/>
  <c r="I323" i="50"/>
  <c r="D323" i="50"/>
  <c r="I322" i="50"/>
  <c r="D322" i="50"/>
  <c r="I317" i="50"/>
  <c r="D317" i="50"/>
  <c r="I316" i="50"/>
  <c r="D316" i="50"/>
  <c r="I315" i="50"/>
  <c r="D315" i="50"/>
  <c r="I314" i="50"/>
  <c r="D314" i="50"/>
  <c r="I313" i="50"/>
  <c r="D313" i="50"/>
  <c r="I312" i="50"/>
  <c r="D312" i="50"/>
  <c r="I311" i="50"/>
  <c r="D311" i="50"/>
  <c r="I310" i="50"/>
  <c r="D310" i="50"/>
  <c r="I309" i="50"/>
  <c r="D309" i="50"/>
  <c r="I308" i="50"/>
  <c r="D308" i="50"/>
  <c r="I307" i="50"/>
  <c r="D307" i="50"/>
  <c r="I302" i="50"/>
  <c r="D302" i="50"/>
  <c r="I301" i="50"/>
  <c r="D301" i="50"/>
  <c r="I300" i="50"/>
  <c r="D300" i="50"/>
  <c r="I299" i="50"/>
  <c r="D299" i="50"/>
  <c r="I298" i="50"/>
  <c r="D298" i="50"/>
  <c r="I297" i="50"/>
  <c r="D297" i="50"/>
  <c r="I296" i="50"/>
  <c r="D296" i="50"/>
  <c r="I295" i="50"/>
  <c r="D295" i="50"/>
  <c r="I294" i="50"/>
  <c r="D294" i="50"/>
  <c r="I293" i="50"/>
  <c r="D293" i="50"/>
  <c r="I292" i="50"/>
  <c r="D292" i="50"/>
  <c r="I287" i="50"/>
  <c r="D287" i="50"/>
  <c r="I286" i="50"/>
  <c r="D286" i="50"/>
  <c r="I285" i="50"/>
  <c r="D285" i="50"/>
  <c r="I284" i="50"/>
  <c r="D284" i="50"/>
  <c r="I283" i="50"/>
  <c r="D283" i="50"/>
  <c r="I282" i="50"/>
  <c r="D282" i="50"/>
  <c r="I281" i="50"/>
  <c r="D281" i="50"/>
  <c r="I280" i="50"/>
  <c r="D280" i="50"/>
  <c r="I279" i="50"/>
  <c r="D279" i="50"/>
  <c r="I278" i="50"/>
  <c r="D278" i="50"/>
  <c r="I277" i="50"/>
  <c r="D277" i="50"/>
  <c r="I272" i="50"/>
  <c r="D272" i="50"/>
  <c r="I271" i="50"/>
  <c r="D271" i="50"/>
  <c r="I270" i="50"/>
  <c r="D270" i="50"/>
  <c r="I269" i="50"/>
  <c r="D269" i="50"/>
  <c r="I268" i="50"/>
  <c r="D268" i="50"/>
  <c r="I267" i="50"/>
  <c r="D267" i="50"/>
  <c r="I266" i="50"/>
  <c r="D266" i="50"/>
  <c r="I265" i="50"/>
  <c r="D265" i="50"/>
  <c r="I264" i="50"/>
  <c r="D264" i="50"/>
  <c r="I263" i="50"/>
  <c r="D263" i="50"/>
  <c r="I262" i="50"/>
  <c r="D262" i="50"/>
  <c r="I257" i="50"/>
  <c r="D257" i="50"/>
  <c r="I256" i="50"/>
  <c r="D256" i="50"/>
  <c r="I255" i="50"/>
  <c r="D255" i="50"/>
  <c r="I254" i="50"/>
  <c r="D254" i="50"/>
  <c r="I253" i="50"/>
  <c r="D253" i="50"/>
  <c r="I252" i="50"/>
  <c r="D252" i="50"/>
  <c r="I251" i="50"/>
  <c r="D251" i="50"/>
  <c r="I250" i="50"/>
  <c r="D250" i="50"/>
  <c r="I249" i="50"/>
  <c r="D249" i="50"/>
  <c r="I248" i="50"/>
  <c r="D248" i="50"/>
  <c r="I247" i="50"/>
  <c r="D247" i="50"/>
  <c r="I242" i="50"/>
  <c r="D242" i="50"/>
  <c r="I241" i="50"/>
  <c r="D241" i="50"/>
  <c r="I240" i="50"/>
  <c r="D240" i="50"/>
  <c r="I239" i="50"/>
  <c r="D239" i="50"/>
  <c r="I238" i="50"/>
  <c r="D238" i="50"/>
  <c r="I237" i="50"/>
  <c r="D237" i="50"/>
  <c r="I236" i="50"/>
  <c r="D236" i="50"/>
  <c r="I235" i="50"/>
  <c r="D235" i="50"/>
  <c r="I234" i="50"/>
  <c r="D234" i="50"/>
  <c r="I233" i="50"/>
  <c r="D233" i="50"/>
  <c r="I232" i="50"/>
  <c r="D232" i="50"/>
  <c r="I227" i="50"/>
  <c r="D227" i="50"/>
  <c r="I226" i="50"/>
  <c r="D226" i="50"/>
  <c r="I225" i="50"/>
  <c r="D225" i="50"/>
  <c r="I224" i="50"/>
  <c r="D224" i="50"/>
  <c r="I223" i="50"/>
  <c r="D223" i="50"/>
  <c r="I222" i="50"/>
  <c r="D222" i="50"/>
  <c r="I221" i="50"/>
  <c r="D221" i="50"/>
  <c r="I220" i="50"/>
  <c r="D220" i="50"/>
  <c r="I219" i="50"/>
  <c r="D219" i="50"/>
  <c r="I218" i="50"/>
  <c r="D218" i="50"/>
  <c r="I217" i="50"/>
  <c r="D217" i="50"/>
  <c r="I212" i="50"/>
  <c r="D212" i="50"/>
  <c r="I211" i="50"/>
  <c r="D211" i="50"/>
  <c r="I210" i="50"/>
  <c r="D210" i="50"/>
  <c r="I209" i="50"/>
  <c r="D209" i="50"/>
  <c r="I208" i="50"/>
  <c r="D208" i="50"/>
  <c r="I207" i="50"/>
  <c r="D207" i="50"/>
  <c r="I206" i="50"/>
  <c r="D206" i="50"/>
  <c r="I205" i="50"/>
  <c r="D205" i="50"/>
  <c r="I204" i="50"/>
  <c r="D204" i="50"/>
  <c r="I203" i="50"/>
  <c r="D203" i="50"/>
  <c r="I202" i="50"/>
  <c r="D202" i="50"/>
  <c r="I197" i="50"/>
  <c r="D197" i="50"/>
  <c r="I196" i="50"/>
  <c r="D196" i="50"/>
  <c r="I195" i="50"/>
  <c r="D195" i="50"/>
  <c r="I194" i="50"/>
  <c r="D194" i="50"/>
  <c r="I193" i="50"/>
  <c r="D193" i="50"/>
  <c r="I192" i="50"/>
  <c r="D192" i="50"/>
  <c r="I191" i="50"/>
  <c r="D191" i="50"/>
  <c r="I190" i="50"/>
  <c r="D190" i="50"/>
  <c r="I189" i="50"/>
  <c r="D189" i="50"/>
  <c r="I188" i="50"/>
  <c r="D188" i="50"/>
  <c r="I187" i="50"/>
  <c r="D187" i="50"/>
  <c r="I182" i="50"/>
  <c r="D182" i="50"/>
  <c r="I181" i="50"/>
  <c r="D181" i="50"/>
  <c r="I180" i="50"/>
  <c r="D180" i="50"/>
  <c r="I179" i="50"/>
  <c r="D179" i="50"/>
  <c r="I178" i="50"/>
  <c r="D178" i="50"/>
  <c r="I177" i="50"/>
  <c r="D177" i="50"/>
  <c r="I176" i="50"/>
  <c r="D176" i="50"/>
  <c r="I175" i="50"/>
  <c r="D175" i="50"/>
  <c r="I174" i="50"/>
  <c r="D174" i="50"/>
  <c r="I173" i="50"/>
  <c r="D173" i="50"/>
  <c r="I172" i="50"/>
  <c r="D172" i="50"/>
  <c r="I167" i="50"/>
  <c r="D167" i="50"/>
  <c r="I166" i="50"/>
  <c r="D166" i="50"/>
  <c r="I165" i="50"/>
  <c r="D165" i="50"/>
  <c r="I164" i="50"/>
  <c r="D164" i="50"/>
  <c r="I163" i="50"/>
  <c r="D163" i="50"/>
  <c r="I162" i="50"/>
  <c r="D162" i="50"/>
  <c r="I161" i="50"/>
  <c r="D161" i="50"/>
  <c r="I160" i="50"/>
  <c r="D160" i="50"/>
  <c r="I159" i="50"/>
  <c r="D159" i="50"/>
  <c r="I158" i="50"/>
  <c r="D158" i="50"/>
  <c r="I157" i="50"/>
  <c r="D157" i="50"/>
  <c r="I152" i="50"/>
  <c r="D152" i="50"/>
  <c r="I151" i="50"/>
  <c r="D151" i="50"/>
  <c r="I150" i="50"/>
  <c r="D150" i="50"/>
  <c r="I149" i="50"/>
  <c r="D149" i="50"/>
  <c r="I148" i="50"/>
  <c r="D148" i="50"/>
  <c r="I147" i="50"/>
  <c r="D147" i="50"/>
  <c r="I146" i="50"/>
  <c r="D146" i="50"/>
  <c r="I145" i="50"/>
  <c r="D145" i="50"/>
  <c r="I144" i="50"/>
  <c r="D144" i="50"/>
  <c r="I143" i="50"/>
  <c r="D143" i="50"/>
  <c r="I142" i="50"/>
  <c r="D142" i="50"/>
  <c r="I137" i="50"/>
  <c r="D137" i="50"/>
  <c r="I136" i="50"/>
  <c r="D136" i="50"/>
  <c r="I135" i="50"/>
  <c r="D135" i="50"/>
  <c r="I134" i="50"/>
  <c r="D134" i="50"/>
  <c r="I133" i="50"/>
  <c r="D133" i="50"/>
  <c r="I132" i="50"/>
  <c r="D132" i="50"/>
  <c r="I131" i="50"/>
  <c r="D131" i="50"/>
  <c r="I130" i="50"/>
  <c r="D130" i="50"/>
  <c r="I129" i="50"/>
  <c r="D129" i="50"/>
  <c r="I128" i="50"/>
  <c r="D128" i="50"/>
  <c r="I127" i="50"/>
  <c r="D127" i="50"/>
  <c r="I122" i="50"/>
  <c r="D122" i="50"/>
  <c r="I121" i="50"/>
  <c r="D121" i="50"/>
  <c r="I120" i="50"/>
  <c r="D120" i="50"/>
  <c r="I119" i="50"/>
  <c r="D119" i="50"/>
  <c r="I118" i="50"/>
  <c r="D118" i="50"/>
  <c r="I117" i="50"/>
  <c r="D117" i="50"/>
  <c r="I116" i="50"/>
  <c r="D116" i="50"/>
  <c r="I115" i="50"/>
  <c r="D115" i="50"/>
  <c r="I114" i="50"/>
  <c r="D114" i="50"/>
  <c r="I113" i="50"/>
  <c r="D113" i="50"/>
  <c r="I112" i="50"/>
  <c r="D112" i="50"/>
  <c r="I107" i="50"/>
  <c r="D107" i="50"/>
  <c r="I106" i="50"/>
  <c r="D106" i="50"/>
  <c r="I105" i="50"/>
  <c r="D105" i="50"/>
  <c r="I104" i="50"/>
  <c r="D104" i="50"/>
  <c r="I103" i="50"/>
  <c r="D103" i="50"/>
  <c r="I102" i="50"/>
  <c r="D102" i="50"/>
  <c r="I101" i="50"/>
  <c r="D101" i="50"/>
  <c r="I100" i="50"/>
  <c r="D100" i="50"/>
  <c r="I99" i="50"/>
  <c r="D99" i="50"/>
  <c r="I98" i="50"/>
  <c r="D98" i="50"/>
  <c r="I97" i="50"/>
  <c r="D97" i="50"/>
  <c r="I92" i="50"/>
  <c r="D92" i="50"/>
  <c r="I91" i="50"/>
  <c r="D91" i="50"/>
  <c r="I90" i="50"/>
  <c r="D90" i="50"/>
  <c r="I89" i="50"/>
  <c r="D89" i="50"/>
  <c r="I88" i="50"/>
  <c r="D88" i="50"/>
  <c r="I87" i="50"/>
  <c r="D87" i="50"/>
  <c r="I86" i="50"/>
  <c r="D86" i="50"/>
  <c r="I85" i="50"/>
  <c r="D85" i="50"/>
  <c r="I84" i="50"/>
  <c r="D84" i="50"/>
  <c r="I83" i="50"/>
  <c r="D83" i="50"/>
  <c r="I82" i="50"/>
  <c r="D82" i="50"/>
  <c r="I77" i="50"/>
  <c r="D77" i="50"/>
  <c r="I76" i="50"/>
  <c r="D76" i="50"/>
  <c r="I75" i="50"/>
  <c r="D75" i="50"/>
  <c r="I74" i="50"/>
  <c r="D74" i="50"/>
  <c r="I73" i="50"/>
  <c r="D73" i="50"/>
  <c r="I72" i="50"/>
  <c r="D72" i="50"/>
  <c r="I71" i="50"/>
  <c r="D71" i="50"/>
  <c r="I70" i="50"/>
  <c r="D70" i="50"/>
  <c r="I69" i="50"/>
  <c r="D69" i="50"/>
  <c r="I68" i="50"/>
  <c r="D68" i="50"/>
  <c r="I67" i="50"/>
  <c r="D67" i="50"/>
  <c r="I62" i="50"/>
  <c r="D62" i="50"/>
  <c r="I61" i="50"/>
  <c r="D61" i="50"/>
  <c r="I60" i="50"/>
  <c r="D60" i="50"/>
  <c r="I59" i="50"/>
  <c r="D59" i="50"/>
  <c r="I58" i="50"/>
  <c r="D58" i="50"/>
  <c r="I57" i="50"/>
  <c r="D57" i="50"/>
  <c r="I56" i="50"/>
  <c r="D56" i="50"/>
  <c r="I55" i="50"/>
  <c r="D55" i="50"/>
  <c r="I54" i="50"/>
  <c r="D54" i="50"/>
  <c r="I53" i="50"/>
  <c r="D53" i="50"/>
  <c r="I52" i="50"/>
  <c r="D52" i="50"/>
  <c r="I32" i="50"/>
  <c r="D32" i="50"/>
  <c r="I31" i="50"/>
  <c r="D31" i="50"/>
  <c r="I30" i="50"/>
  <c r="D30" i="50"/>
  <c r="I29" i="50"/>
  <c r="D29" i="50"/>
  <c r="I28" i="50"/>
  <c r="D28" i="50"/>
  <c r="I27" i="50"/>
  <c r="D27" i="50"/>
  <c r="I26" i="50"/>
  <c r="D26" i="50"/>
  <c r="I25" i="50"/>
  <c r="D25" i="50"/>
  <c r="I24" i="50"/>
  <c r="D24" i="50"/>
  <c r="I23" i="50"/>
  <c r="D23" i="50"/>
  <c r="I22" i="50"/>
  <c r="D22" i="50"/>
  <c r="I47" i="50"/>
  <c r="D47" i="50"/>
  <c r="I46" i="50"/>
  <c r="D46" i="50"/>
  <c r="I45" i="50"/>
  <c r="D45" i="50"/>
  <c r="I44" i="50"/>
  <c r="D44" i="50"/>
  <c r="I43" i="50"/>
  <c r="D43" i="50"/>
  <c r="I42" i="50"/>
  <c r="D42" i="50"/>
  <c r="I41" i="50"/>
  <c r="D41" i="50"/>
  <c r="I40" i="50"/>
  <c r="D40" i="50"/>
  <c r="I39" i="50"/>
  <c r="D39" i="50"/>
  <c r="I38" i="50"/>
  <c r="D38" i="50"/>
  <c r="I37" i="50"/>
  <c r="D37" i="50"/>
  <c r="I17" i="50"/>
  <c r="D17" i="50"/>
  <c r="I16" i="50"/>
  <c r="D16" i="50"/>
  <c r="I15" i="50"/>
  <c r="D15" i="50"/>
  <c r="I14" i="50"/>
  <c r="D14" i="50"/>
  <c r="I13" i="50"/>
  <c r="D13" i="50"/>
  <c r="I12" i="50"/>
  <c r="D12" i="50"/>
  <c r="I11" i="50"/>
  <c r="D11" i="50"/>
  <c r="I10" i="50"/>
  <c r="D10" i="50"/>
  <c r="I9" i="50"/>
  <c r="D9" i="50"/>
  <c r="I8" i="50"/>
  <c r="D8" i="50"/>
  <c r="I7" i="50"/>
  <c r="D7" i="50"/>
  <c r="H6" i="33" l="1"/>
  <c r="G6" i="33"/>
  <c r="F6" i="33" s="1"/>
  <c r="H6" i="32"/>
  <c r="G6" i="32"/>
  <c r="F6" i="32" s="1"/>
  <c r="H6" i="31"/>
  <c r="G6" i="31"/>
  <c r="F6" i="31" s="1"/>
  <c r="H6" i="29"/>
  <c r="G6" i="29"/>
  <c r="H6" i="27"/>
  <c r="G6" i="27"/>
  <c r="G6" i="6"/>
  <c r="F6" i="6" s="1"/>
  <c r="F6" i="29" l="1"/>
  <c r="L6" i="5" s="1"/>
  <c r="F6" i="27"/>
  <c r="J6" i="5" s="1"/>
  <c r="AX9" i="5"/>
  <c r="AV9" i="5"/>
  <c r="AT9" i="5"/>
  <c r="AR9" i="5"/>
  <c r="AP9" i="5"/>
  <c r="AN9" i="5"/>
  <c r="AL9" i="5"/>
  <c r="AJ9" i="5"/>
  <c r="AK9" i="5" s="1"/>
  <c r="AH9" i="5"/>
  <c r="AI9" i="5" s="1"/>
  <c r="AF9" i="5"/>
  <c r="AG9" i="5" s="1"/>
  <c r="AD9" i="5"/>
  <c r="AB9" i="5"/>
  <c r="AX6" i="5"/>
  <c r="AV6" i="5"/>
  <c r="AT6" i="5"/>
  <c r="AR6" i="5"/>
  <c r="AP6" i="5"/>
  <c r="AN6" i="5"/>
  <c r="AL6" i="5"/>
  <c r="AH6" i="5"/>
  <c r="AF6" i="5"/>
  <c r="AD6" i="5"/>
  <c r="AB6" i="5"/>
  <c r="Z6" i="5"/>
  <c r="X9" i="5"/>
  <c r="X6" i="5"/>
  <c r="V9" i="5"/>
  <c r="V6" i="5"/>
  <c r="T9" i="5"/>
  <c r="T6" i="5"/>
  <c r="R9" i="5"/>
  <c r="R6" i="5"/>
  <c r="P9" i="5"/>
  <c r="P6" i="5"/>
  <c r="N9" i="5"/>
  <c r="L9" i="5"/>
  <c r="H9" i="5"/>
  <c r="AW9" i="5"/>
  <c r="AJ6" i="5"/>
  <c r="N6" i="5"/>
  <c r="H6" i="5"/>
  <c r="F6" i="5"/>
  <c r="AY9" i="5" l="1"/>
  <c r="AY24" i="5"/>
  <c r="AY49" i="5"/>
  <c r="AY26" i="5"/>
  <c r="AY28" i="5"/>
  <c r="AY30" i="5"/>
  <c r="AY32" i="5"/>
  <c r="AY34" i="5"/>
  <c r="AY43" i="5"/>
  <c r="AY45" i="5"/>
  <c r="AY51" i="5"/>
  <c r="AY55" i="5"/>
  <c r="AY12" i="5"/>
  <c r="AY14" i="5"/>
  <c r="AY16" i="5"/>
  <c r="AY18" i="5"/>
  <c r="AY54" i="5"/>
  <c r="AY60" i="5"/>
  <c r="AY37" i="5"/>
  <c r="AY10" i="5"/>
  <c r="AY53" i="5"/>
  <c r="AY39" i="5"/>
  <c r="AY31" i="5"/>
  <c r="AY42" i="5"/>
  <c r="AY52" i="5"/>
  <c r="AY58" i="5"/>
  <c r="AY22" i="5"/>
  <c r="AY15" i="5"/>
  <c r="AY48" i="5"/>
  <c r="AY56" i="5"/>
  <c r="AY35" i="5"/>
  <c r="AY27" i="5"/>
  <c r="AY20" i="5"/>
  <c r="AY13" i="5"/>
  <c r="AY40" i="5"/>
  <c r="AY44" i="5"/>
  <c r="AY62" i="5"/>
  <c r="AY47" i="5"/>
  <c r="AY33" i="5"/>
  <c r="AY11" i="5"/>
  <c r="AY19" i="5"/>
  <c r="AY61" i="5"/>
  <c r="AY21" i="5"/>
  <c r="AY23" i="5"/>
  <c r="AY38" i="5"/>
  <c r="AY17" i="5"/>
  <c r="AY59" i="5"/>
  <c r="AY29" i="5"/>
  <c r="AY57" i="5"/>
  <c r="AW15" i="5"/>
  <c r="AW24" i="5"/>
  <c r="AW31" i="5"/>
  <c r="AW47" i="5"/>
  <c r="AW49" i="5"/>
  <c r="AW52" i="5"/>
  <c r="AW54" i="5"/>
  <c r="AW61" i="5"/>
  <c r="AW21" i="5"/>
  <c r="AW33" i="5"/>
  <c r="AW11" i="5"/>
  <c r="AW13" i="5"/>
  <c r="AW29" i="5"/>
  <c r="AW38" i="5"/>
  <c r="AW59" i="5"/>
  <c r="AW56" i="5"/>
  <c r="AW55" i="5"/>
  <c r="AW53" i="5"/>
  <c r="AW51" i="5"/>
  <c r="AW37" i="5"/>
  <c r="AW14" i="5"/>
  <c r="AW39" i="5"/>
  <c r="AW19" i="5"/>
  <c r="AW48" i="5"/>
  <c r="AW45" i="5"/>
  <c r="AW17" i="5"/>
  <c r="AW10" i="5"/>
  <c r="AW28" i="5"/>
  <c r="AW34" i="5"/>
  <c r="AW18" i="5"/>
  <c r="AW62" i="5"/>
  <c r="AW42" i="5"/>
  <c r="AW35" i="5"/>
  <c r="AW23" i="5"/>
  <c r="AW58" i="5"/>
  <c r="AW12" i="5"/>
  <c r="AW26" i="5"/>
  <c r="AW32" i="5"/>
  <c r="AW30" i="5"/>
  <c r="AW57" i="5"/>
  <c r="AW27" i="5"/>
  <c r="AW60" i="5"/>
  <c r="AW40" i="5"/>
  <c r="AW44" i="5"/>
  <c r="AW20" i="5"/>
  <c r="AW22" i="5"/>
  <c r="AW43" i="5"/>
  <c r="AW16" i="5"/>
  <c r="AU10" i="5"/>
  <c r="AU12" i="5"/>
  <c r="AU48" i="5"/>
  <c r="AU53" i="5"/>
  <c r="AU47" i="5"/>
  <c r="AU52" i="5"/>
  <c r="AU56" i="5"/>
  <c r="AU57" i="5"/>
  <c r="AU60" i="5"/>
  <c r="AU54" i="5"/>
  <c r="AU55" i="5"/>
  <c r="AU62" i="5"/>
  <c r="AU24" i="5"/>
  <c r="AU23" i="5"/>
  <c r="AU33" i="5"/>
  <c r="AU38" i="5"/>
  <c r="AU42" i="5"/>
  <c r="AU27" i="5"/>
  <c r="AU14" i="5"/>
  <c r="AU59" i="5"/>
  <c r="AU37" i="5"/>
  <c r="AU13" i="5"/>
  <c r="AU34" i="5"/>
  <c r="AU49" i="5"/>
  <c r="AU28" i="5"/>
  <c r="AU32" i="5"/>
  <c r="AU17" i="5"/>
  <c r="AU40" i="5"/>
  <c r="AU44" i="5"/>
  <c r="AU35" i="5"/>
  <c r="AU21" i="5"/>
  <c r="AU58" i="5"/>
  <c r="AU26" i="5"/>
  <c r="AU30" i="5"/>
  <c r="AU45" i="5"/>
  <c r="AU22" i="5"/>
  <c r="AU16" i="5"/>
  <c r="AU39" i="5"/>
  <c r="AU43" i="5"/>
  <c r="AU31" i="5"/>
  <c r="AU19" i="5"/>
  <c r="AU11" i="5"/>
  <c r="AU18" i="5"/>
  <c r="AU51" i="5"/>
  <c r="AU20" i="5"/>
  <c r="AU29" i="5"/>
  <c r="AU15" i="5"/>
  <c r="AU61" i="5"/>
  <c r="AS33" i="5"/>
  <c r="AS47" i="5"/>
  <c r="AS48" i="5"/>
  <c r="AS49" i="5"/>
  <c r="AS51" i="5"/>
  <c r="AS52" i="5"/>
  <c r="AS53" i="5"/>
  <c r="AS54" i="5"/>
  <c r="AS55" i="5"/>
  <c r="AS56" i="5"/>
  <c r="AS57" i="5"/>
  <c r="AS59" i="5"/>
  <c r="AS37" i="5"/>
  <c r="AS21" i="5"/>
  <c r="AS40" i="5"/>
  <c r="AS31" i="5"/>
  <c r="AS30" i="5"/>
  <c r="AS28" i="5"/>
  <c r="AS10" i="5"/>
  <c r="AS58" i="5"/>
  <c r="AS38" i="5"/>
  <c r="AS11" i="5"/>
  <c r="AS19" i="5"/>
  <c r="AS45" i="5"/>
  <c r="AS27" i="5"/>
  <c r="AS22" i="5"/>
  <c r="AS32" i="5"/>
  <c r="AS60" i="5"/>
  <c r="AS43" i="5"/>
  <c r="AS34" i="5"/>
  <c r="AS23" i="5"/>
  <c r="AS13" i="5"/>
  <c r="AS44" i="5"/>
  <c r="AS24" i="5"/>
  <c r="AS15" i="5"/>
  <c r="AS20" i="5"/>
  <c r="AS17" i="5"/>
  <c r="AS42" i="5"/>
  <c r="AS26" i="5"/>
  <c r="AS61" i="5"/>
  <c r="AS29" i="5"/>
  <c r="AS35" i="5"/>
  <c r="AS62" i="5"/>
  <c r="AS12" i="5"/>
  <c r="AS14" i="5"/>
  <c r="AS16" i="5"/>
  <c r="AS39" i="5"/>
  <c r="AS18" i="5"/>
  <c r="AS9" i="5"/>
  <c r="AQ9" i="5"/>
  <c r="AQ12" i="5"/>
  <c r="AQ24" i="5"/>
  <c r="AQ56" i="5"/>
  <c r="AQ10" i="5"/>
  <c r="AQ16" i="5"/>
  <c r="AQ20" i="5"/>
  <c r="AQ39" i="5"/>
  <c r="AQ47" i="5"/>
  <c r="AQ52" i="5"/>
  <c r="AQ18" i="5"/>
  <c r="AQ22" i="5"/>
  <c r="AQ49" i="5"/>
  <c r="AQ54" i="5"/>
  <c r="AQ60" i="5"/>
  <c r="AQ57" i="5"/>
  <c r="AQ48" i="5"/>
  <c r="AQ34" i="5"/>
  <c r="AQ44" i="5"/>
  <c r="AQ40" i="5"/>
  <c r="AQ29" i="5"/>
  <c r="AQ11" i="5"/>
  <c r="AQ19" i="5"/>
  <c r="AQ28" i="5"/>
  <c r="AQ55" i="5"/>
  <c r="AQ45" i="5"/>
  <c r="AQ26" i="5"/>
  <c r="AQ37" i="5"/>
  <c r="AQ35" i="5"/>
  <c r="AQ27" i="5"/>
  <c r="AQ38" i="5"/>
  <c r="AQ15" i="5"/>
  <c r="AQ62" i="5"/>
  <c r="AQ53" i="5"/>
  <c r="AQ32" i="5"/>
  <c r="AQ23" i="5"/>
  <c r="AQ14" i="5"/>
  <c r="AQ33" i="5"/>
  <c r="AQ21" i="5"/>
  <c r="AQ13" i="5"/>
  <c r="AQ58" i="5"/>
  <c r="AQ30" i="5"/>
  <c r="AQ51" i="5"/>
  <c r="AQ43" i="5"/>
  <c r="AQ61" i="5"/>
  <c r="AQ42" i="5"/>
  <c r="AQ31" i="5"/>
  <c r="AQ17" i="5"/>
  <c r="AQ59" i="5"/>
  <c r="AO9" i="5"/>
  <c r="AO56" i="5"/>
  <c r="AO21" i="5"/>
  <c r="AO29" i="5"/>
  <c r="AO38" i="5"/>
  <c r="AO59" i="5"/>
  <c r="AO15" i="5"/>
  <c r="AO24" i="5"/>
  <c r="AO27" i="5"/>
  <c r="AO35" i="5"/>
  <c r="AO47" i="5"/>
  <c r="AO49" i="5"/>
  <c r="AO52" i="5"/>
  <c r="AO54" i="5"/>
  <c r="AO57" i="5"/>
  <c r="AO33" i="5"/>
  <c r="AO61" i="5"/>
  <c r="AO19" i="5"/>
  <c r="AO13" i="5"/>
  <c r="AO20" i="5"/>
  <c r="AO22" i="5"/>
  <c r="AO34" i="5"/>
  <c r="AO44" i="5"/>
  <c r="AO51" i="5"/>
  <c r="AO42" i="5"/>
  <c r="AO18" i="5"/>
  <c r="AO28" i="5"/>
  <c r="AO11" i="5"/>
  <c r="AO53" i="5"/>
  <c r="AO31" i="5"/>
  <c r="AO55" i="5"/>
  <c r="AO37" i="5"/>
  <c r="AO60" i="5"/>
  <c r="AO58" i="5"/>
  <c r="AO14" i="5"/>
  <c r="AO26" i="5"/>
  <c r="AO32" i="5"/>
  <c r="AO48" i="5"/>
  <c r="AO23" i="5"/>
  <c r="AO62" i="5"/>
  <c r="AO43" i="5"/>
  <c r="AO40" i="5"/>
  <c r="AO12" i="5"/>
  <c r="AO16" i="5"/>
  <c r="AO10" i="5"/>
  <c r="AO17" i="5"/>
  <c r="AO45" i="5"/>
  <c r="AO30" i="5"/>
  <c r="AO39" i="5"/>
  <c r="AM24" i="5"/>
  <c r="AM51" i="5"/>
  <c r="AM58" i="5"/>
  <c r="AM23" i="5"/>
  <c r="AM28" i="5"/>
  <c r="AM32" i="5"/>
  <c r="AM49" i="5"/>
  <c r="AM62" i="5"/>
  <c r="AM45" i="5"/>
  <c r="AM55" i="5"/>
  <c r="AM60" i="5"/>
  <c r="AM53" i="5"/>
  <c r="AM47" i="5"/>
  <c r="AM34" i="5"/>
  <c r="AM39" i="5"/>
  <c r="AM21" i="5"/>
  <c r="AM13" i="5"/>
  <c r="AM38" i="5"/>
  <c r="AM27" i="5"/>
  <c r="AM42" i="5"/>
  <c r="AM52" i="5"/>
  <c r="AM18" i="5"/>
  <c r="AM56" i="5"/>
  <c r="AM26" i="5"/>
  <c r="AM37" i="5"/>
  <c r="AM19" i="5"/>
  <c r="AM10" i="5"/>
  <c r="AM43" i="5"/>
  <c r="AM22" i="5"/>
  <c r="AM11" i="5"/>
  <c r="AM14" i="5"/>
  <c r="AM54" i="5"/>
  <c r="AM20" i="5"/>
  <c r="AM16" i="5"/>
  <c r="AM33" i="5"/>
  <c r="AM17" i="5"/>
  <c r="AM59" i="5"/>
  <c r="AM35" i="5"/>
  <c r="AM12" i="5"/>
  <c r="AM57" i="5"/>
  <c r="AM30" i="5"/>
  <c r="AM48" i="5"/>
  <c r="AM40" i="5"/>
  <c r="AM29" i="5"/>
  <c r="AM15" i="5"/>
  <c r="AM44" i="5"/>
  <c r="AM31" i="5"/>
  <c r="AM61" i="5"/>
  <c r="AK15" i="5"/>
  <c r="AK23" i="5"/>
  <c r="AK24" i="5"/>
  <c r="AK33" i="5"/>
  <c r="AK54" i="5"/>
  <c r="AK55" i="5"/>
  <c r="AK57" i="5"/>
  <c r="AK17" i="5"/>
  <c r="AK31" i="5"/>
  <c r="AK19" i="5"/>
  <c r="AK29" i="5"/>
  <c r="AK37" i="5"/>
  <c r="AK61" i="5"/>
  <c r="AK40" i="5"/>
  <c r="AK47" i="5"/>
  <c r="AK48" i="5"/>
  <c r="AK49" i="5"/>
  <c r="AK51" i="5"/>
  <c r="AK52" i="5"/>
  <c r="AK53" i="5"/>
  <c r="AK56" i="5"/>
  <c r="AK59" i="5"/>
  <c r="AK27" i="5"/>
  <c r="AK26" i="5"/>
  <c r="AK39" i="5"/>
  <c r="AK10" i="5"/>
  <c r="AK14" i="5"/>
  <c r="AK22" i="5"/>
  <c r="AK11" i="5"/>
  <c r="AK21" i="5"/>
  <c r="AK12" i="5"/>
  <c r="AK44" i="5"/>
  <c r="AK62" i="5"/>
  <c r="AK18" i="5"/>
  <c r="AK28" i="5"/>
  <c r="AK43" i="5"/>
  <c r="AK60" i="5"/>
  <c r="AK20" i="5"/>
  <c r="AK45" i="5"/>
  <c r="AK38" i="5"/>
  <c r="AK35" i="5"/>
  <c r="AK34" i="5"/>
  <c r="AK58" i="5"/>
  <c r="AK16" i="5"/>
  <c r="AK30" i="5"/>
  <c r="AK32" i="5"/>
  <c r="AK13" i="5"/>
  <c r="AK42" i="5"/>
  <c r="AI12" i="5"/>
  <c r="AI24" i="5"/>
  <c r="AI47" i="5"/>
  <c r="AI18" i="5"/>
  <c r="AI26" i="5"/>
  <c r="AI28" i="5"/>
  <c r="AI30" i="5"/>
  <c r="AI32" i="5"/>
  <c r="AI14" i="5"/>
  <c r="AI49" i="5"/>
  <c r="AI52" i="5"/>
  <c r="AI56" i="5"/>
  <c r="AI54" i="5"/>
  <c r="AI27" i="5"/>
  <c r="AI23" i="5"/>
  <c r="AI51" i="5"/>
  <c r="AI58" i="5"/>
  <c r="AI62" i="5"/>
  <c r="AI45" i="5"/>
  <c r="AI42" i="5"/>
  <c r="AI16" i="5"/>
  <c r="AI13" i="5"/>
  <c r="AI61" i="5"/>
  <c r="AI15" i="5"/>
  <c r="AI48" i="5"/>
  <c r="AI39" i="5"/>
  <c r="AI22" i="5"/>
  <c r="AI33" i="5"/>
  <c r="AI38" i="5"/>
  <c r="AI44" i="5"/>
  <c r="AI11" i="5"/>
  <c r="AI35" i="5"/>
  <c r="AI55" i="5"/>
  <c r="AI34" i="5"/>
  <c r="AI60" i="5"/>
  <c r="AI57" i="5"/>
  <c r="AI31" i="5"/>
  <c r="AI37" i="5"/>
  <c r="AI40" i="5"/>
  <c r="AI17" i="5"/>
  <c r="AI53" i="5"/>
  <c r="AI43" i="5"/>
  <c r="AI59" i="5"/>
  <c r="AI29" i="5"/>
  <c r="AI19" i="5"/>
  <c r="AI20" i="5"/>
  <c r="AI10" i="5"/>
  <c r="AI21" i="5"/>
  <c r="AG17" i="5"/>
  <c r="AG21" i="5"/>
  <c r="AG29" i="5"/>
  <c r="AG38" i="5"/>
  <c r="AG51" i="5"/>
  <c r="AG24" i="5"/>
  <c r="AG42" i="5"/>
  <c r="AG15" i="5"/>
  <c r="AG47" i="5"/>
  <c r="AG49" i="5"/>
  <c r="AG52" i="5"/>
  <c r="AG54" i="5"/>
  <c r="AG56" i="5"/>
  <c r="AG61" i="5"/>
  <c r="AG48" i="5"/>
  <c r="AG53" i="5"/>
  <c r="AG55" i="5"/>
  <c r="AG57" i="5"/>
  <c r="AG37" i="5"/>
  <c r="AG59" i="5"/>
  <c r="AG27" i="5"/>
  <c r="AG18" i="5"/>
  <c r="AG43" i="5"/>
  <c r="AG19" i="5"/>
  <c r="AG32" i="5"/>
  <c r="AG30" i="5"/>
  <c r="AG40" i="5"/>
  <c r="AG23" i="5"/>
  <c r="AG35" i="5"/>
  <c r="AG58" i="5"/>
  <c r="AG12" i="5"/>
  <c r="AG34" i="5"/>
  <c r="AG14" i="5"/>
  <c r="AG20" i="5"/>
  <c r="AG10" i="5"/>
  <c r="AG13" i="5"/>
  <c r="AG62" i="5"/>
  <c r="AG26" i="5"/>
  <c r="AG60" i="5"/>
  <c r="AG16" i="5"/>
  <c r="AG11" i="5"/>
  <c r="AG31" i="5"/>
  <c r="AG28" i="5"/>
  <c r="AG45" i="5"/>
  <c r="AG22" i="5"/>
  <c r="AG39" i="5"/>
  <c r="AG44" i="5"/>
  <c r="AG33" i="5"/>
  <c r="AE10" i="5"/>
  <c r="AE20" i="5"/>
  <c r="AE26" i="5"/>
  <c r="AE30" i="5"/>
  <c r="AE34" i="5"/>
  <c r="AE53" i="5"/>
  <c r="AE57" i="5"/>
  <c r="AE60" i="5"/>
  <c r="AE12" i="5"/>
  <c r="AE14" i="5"/>
  <c r="AE49" i="5"/>
  <c r="AE54" i="5"/>
  <c r="AE48" i="5"/>
  <c r="AE51" i="5"/>
  <c r="AE45" i="5"/>
  <c r="AE32" i="5"/>
  <c r="AE42" i="5"/>
  <c r="AE31" i="5"/>
  <c r="AE52" i="5"/>
  <c r="AE28" i="5"/>
  <c r="AE23" i="5"/>
  <c r="AE19" i="5"/>
  <c r="AE33" i="5"/>
  <c r="AE43" i="5"/>
  <c r="AE27" i="5"/>
  <c r="AE61" i="5"/>
  <c r="AE58" i="5"/>
  <c r="AE55" i="5"/>
  <c r="AE56" i="5"/>
  <c r="AE59" i="5"/>
  <c r="AE29" i="5"/>
  <c r="AE40" i="5"/>
  <c r="AE37" i="5"/>
  <c r="AE18" i="5"/>
  <c r="AE39" i="5"/>
  <c r="AE24" i="5"/>
  <c r="AE62" i="5"/>
  <c r="AE47" i="5"/>
  <c r="AE44" i="5"/>
  <c r="AE16" i="5"/>
  <c r="AE38" i="5"/>
  <c r="AE35" i="5"/>
  <c r="AE17" i="5"/>
  <c r="AE22" i="5"/>
  <c r="AE15" i="5"/>
  <c r="AE21" i="5"/>
  <c r="AE11" i="5"/>
  <c r="AE13" i="5"/>
  <c r="AC13" i="5"/>
  <c r="AC27" i="5"/>
  <c r="AC35" i="5"/>
  <c r="AC47" i="5"/>
  <c r="AC48" i="5"/>
  <c r="AC49" i="5"/>
  <c r="AC52" i="5"/>
  <c r="AC54" i="5"/>
  <c r="AC21" i="5"/>
  <c r="AC31" i="5"/>
  <c r="AC51" i="5"/>
  <c r="AC53" i="5"/>
  <c r="AC55" i="5"/>
  <c r="AC56" i="5"/>
  <c r="AC57" i="5"/>
  <c r="AC59" i="5"/>
  <c r="AC19" i="5"/>
  <c r="AC29" i="5"/>
  <c r="AC24" i="5"/>
  <c r="AC45" i="5"/>
  <c r="AC43" i="5"/>
  <c r="AC20" i="5"/>
  <c r="AC28" i="5"/>
  <c r="AC30" i="5"/>
  <c r="AC11" i="5"/>
  <c r="AC34" i="5"/>
  <c r="AC15" i="5"/>
  <c r="AC61" i="5"/>
  <c r="AC40" i="5"/>
  <c r="AC17" i="5"/>
  <c r="AC32" i="5"/>
  <c r="AC38" i="5"/>
  <c r="AC10" i="5"/>
  <c r="AC22" i="5"/>
  <c r="AC16" i="5"/>
  <c r="AC44" i="5"/>
  <c r="AC18" i="5"/>
  <c r="AC42" i="5"/>
  <c r="AC33" i="5"/>
  <c r="AC37" i="5"/>
  <c r="AC62" i="5"/>
  <c r="AC12" i="5"/>
  <c r="AC26" i="5"/>
  <c r="AC60" i="5"/>
  <c r="AC39" i="5"/>
  <c r="AC14" i="5"/>
  <c r="AC23" i="5"/>
  <c r="AC58" i="5"/>
  <c r="Y61" i="5"/>
  <c r="Y29" i="5"/>
  <c r="Y38" i="5"/>
  <c r="Y42" i="5"/>
  <c r="Y21" i="5"/>
  <c r="Y33" i="5"/>
  <c r="Y59" i="5"/>
  <c r="Y15" i="5"/>
  <c r="Y17" i="5"/>
  <c r="Y24" i="5"/>
  <c r="Y27" i="5"/>
  <c r="Y35" i="5"/>
  <c r="Y48" i="5"/>
  <c r="Y51" i="5"/>
  <c r="Y53" i="5"/>
  <c r="Y55" i="5"/>
  <c r="Y57" i="5"/>
  <c r="Y56" i="5"/>
  <c r="Y37" i="5"/>
  <c r="Y54" i="5"/>
  <c r="Y43" i="5"/>
  <c r="Y14" i="5"/>
  <c r="Y40" i="5"/>
  <c r="Y11" i="5"/>
  <c r="Y12" i="5"/>
  <c r="Y52" i="5"/>
  <c r="Y31" i="5"/>
  <c r="Y58" i="5"/>
  <c r="Y39" i="5"/>
  <c r="Y10" i="5"/>
  <c r="Y28" i="5"/>
  <c r="Y34" i="5"/>
  <c r="Y60" i="5"/>
  <c r="Y47" i="5"/>
  <c r="Y23" i="5"/>
  <c r="Y32" i="5"/>
  <c r="Y30" i="5"/>
  <c r="Y62" i="5"/>
  <c r="Y20" i="5"/>
  <c r="Y26" i="5"/>
  <c r="Y45" i="5"/>
  <c r="Y19" i="5"/>
  <c r="Y49" i="5"/>
  <c r="Y16" i="5"/>
  <c r="Y22" i="5"/>
  <c r="Y44" i="5"/>
  <c r="Y13" i="5"/>
  <c r="Y18" i="5"/>
  <c r="W18" i="5"/>
  <c r="W26" i="5"/>
  <c r="W30" i="5"/>
  <c r="W49" i="5"/>
  <c r="W54" i="5"/>
  <c r="W24" i="5"/>
  <c r="W45" i="5"/>
  <c r="W48" i="5"/>
  <c r="W53" i="5"/>
  <c r="W57" i="5"/>
  <c r="W60" i="5"/>
  <c r="W16" i="5"/>
  <c r="W23" i="5"/>
  <c r="W28" i="5"/>
  <c r="W32" i="5"/>
  <c r="W47" i="5"/>
  <c r="W52" i="5"/>
  <c r="W56" i="5"/>
  <c r="W14" i="5"/>
  <c r="W34" i="5"/>
  <c r="W20" i="5"/>
  <c r="W62" i="5"/>
  <c r="W15" i="5"/>
  <c r="W22" i="5"/>
  <c r="W35" i="5"/>
  <c r="W13" i="5"/>
  <c r="W40" i="5"/>
  <c r="W58" i="5"/>
  <c r="W37" i="5"/>
  <c r="W61" i="5"/>
  <c r="W10" i="5"/>
  <c r="W31" i="5"/>
  <c r="W11" i="5"/>
  <c r="W17" i="5"/>
  <c r="W55" i="5"/>
  <c r="W29" i="5"/>
  <c r="W42" i="5"/>
  <c r="W43" i="5"/>
  <c r="W27" i="5"/>
  <c r="W59" i="5"/>
  <c r="W12" i="5"/>
  <c r="W51" i="5"/>
  <c r="W19" i="5"/>
  <c r="W38" i="5"/>
  <c r="W39" i="5"/>
  <c r="W21" i="5"/>
  <c r="W44" i="5"/>
  <c r="W33" i="5"/>
  <c r="U27" i="5"/>
  <c r="U15" i="5"/>
  <c r="U23" i="5"/>
  <c r="U24" i="5"/>
  <c r="U33" i="5"/>
  <c r="U31" i="5"/>
  <c r="U44" i="5"/>
  <c r="U35" i="5"/>
  <c r="U61" i="5"/>
  <c r="U54" i="5"/>
  <c r="U53" i="5"/>
  <c r="U19" i="5"/>
  <c r="U56" i="5"/>
  <c r="U17" i="5"/>
  <c r="U28" i="5"/>
  <c r="U30" i="5"/>
  <c r="U58" i="5"/>
  <c r="U21" i="5"/>
  <c r="U34" i="5"/>
  <c r="U13" i="5"/>
  <c r="U48" i="5"/>
  <c r="U49" i="5"/>
  <c r="U52" i="5"/>
  <c r="U26" i="5"/>
  <c r="U14" i="5"/>
  <c r="U22" i="5"/>
  <c r="U45" i="5"/>
  <c r="U18" i="5"/>
  <c r="U20" i="5"/>
  <c r="U59" i="5"/>
  <c r="U37" i="5"/>
  <c r="U55" i="5"/>
  <c r="U47" i="5"/>
  <c r="U62" i="5"/>
  <c r="U43" i="5"/>
  <c r="U16" i="5"/>
  <c r="U39" i="5"/>
  <c r="U11" i="5"/>
  <c r="U12" i="5"/>
  <c r="U57" i="5"/>
  <c r="U29" i="5"/>
  <c r="U51" i="5"/>
  <c r="U40" i="5"/>
  <c r="U42" i="5"/>
  <c r="U38" i="5"/>
  <c r="U10" i="5"/>
  <c r="U32" i="5"/>
  <c r="U60" i="5"/>
  <c r="S30" i="5"/>
  <c r="S47" i="5"/>
  <c r="S52" i="5"/>
  <c r="S56" i="5"/>
  <c r="S28" i="5"/>
  <c r="S32" i="5"/>
  <c r="S34" i="5"/>
  <c r="S49" i="5"/>
  <c r="S38" i="5"/>
  <c r="S39" i="5"/>
  <c r="S26" i="5"/>
  <c r="S54" i="5"/>
  <c r="S60" i="5"/>
  <c r="S24" i="5"/>
  <c r="S53" i="5"/>
  <c r="S22" i="5"/>
  <c r="S44" i="5"/>
  <c r="S29" i="5"/>
  <c r="S40" i="5"/>
  <c r="S13" i="5"/>
  <c r="S42" i="5"/>
  <c r="S12" i="5"/>
  <c r="S23" i="5"/>
  <c r="S51" i="5"/>
  <c r="S16" i="5"/>
  <c r="S35" i="5"/>
  <c r="S27" i="5"/>
  <c r="S37" i="5"/>
  <c r="S10" i="5"/>
  <c r="S21" i="5"/>
  <c r="S62" i="5"/>
  <c r="S57" i="5"/>
  <c r="S48" i="5"/>
  <c r="S58" i="5"/>
  <c r="S33" i="5"/>
  <c r="S45" i="5"/>
  <c r="S19" i="5"/>
  <c r="S20" i="5"/>
  <c r="S17" i="5"/>
  <c r="S14" i="5"/>
  <c r="S55" i="5"/>
  <c r="S43" i="5"/>
  <c r="S18" i="5"/>
  <c r="S31" i="5"/>
  <c r="S59" i="5"/>
  <c r="S15" i="5"/>
  <c r="S61" i="5"/>
  <c r="S11" i="5"/>
  <c r="Q23" i="5"/>
  <c r="Q59" i="5"/>
  <c r="Q27" i="5"/>
  <c r="Q35" i="5"/>
  <c r="Q42" i="5"/>
  <c r="Q21" i="5"/>
  <c r="Q48" i="5"/>
  <c r="Q51" i="5"/>
  <c r="Q53" i="5"/>
  <c r="Q55" i="5"/>
  <c r="Q57" i="5"/>
  <c r="Q37" i="5"/>
  <c r="Q54" i="5"/>
  <c r="Q29" i="5"/>
  <c r="Q56" i="5"/>
  <c r="Q40" i="5"/>
  <c r="Q43" i="5"/>
  <c r="Q15" i="5"/>
  <c r="Q12" i="5"/>
  <c r="Q28" i="5"/>
  <c r="Q18" i="5"/>
  <c r="Q49" i="5"/>
  <c r="Q60" i="5"/>
  <c r="Q62" i="5"/>
  <c r="Q33" i="5"/>
  <c r="Q24" i="5"/>
  <c r="Q47" i="5"/>
  <c r="Q45" i="5"/>
  <c r="Q26" i="5"/>
  <c r="Q38" i="5"/>
  <c r="Q17" i="5"/>
  <c r="Q30" i="5"/>
  <c r="Q14" i="5"/>
  <c r="Q52" i="5"/>
  <c r="Q58" i="5"/>
  <c r="Q32" i="5"/>
  <c r="Q31" i="5"/>
  <c r="Q13" i="5"/>
  <c r="Q11" i="5"/>
  <c r="Q44" i="5"/>
  <c r="Q19" i="5"/>
  <c r="Q22" i="5"/>
  <c r="Q39" i="5"/>
  <c r="Q20" i="5"/>
  <c r="Q10" i="5"/>
  <c r="Q61" i="5"/>
  <c r="Q34" i="5"/>
  <c r="Q16" i="5"/>
  <c r="O60" i="5"/>
  <c r="O62" i="5"/>
  <c r="O26" i="5"/>
  <c r="O30" i="5"/>
  <c r="O34" i="5"/>
  <c r="O47" i="5"/>
  <c r="O52" i="5"/>
  <c r="O56" i="5"/>
  <c r="O58" i="5"/>
  <c r="O14" i="5"/>
  <c r="O24" i="5"/>
  <c r="O51" i="5"/>
  <c r="O55" i="5"/>
  <c r="O10" i="5"/>
  <c r="O12" i="5"/>
  <c r="O48" i="5"/>
  <c r="O53" i="5"/>
  <c r="O57" i="5"/>
  <c r="O38" i="5"/>
  <c r="O23" i="5"/>
  <c r="O49" i="5"/>
  <c r="O40" i="5"/>
  <c r="O17" i="5"/>
  <c r="O42" i="5"/>
  <c r="O59" i="5"/>
  <c r="O27" i="5"/>
  <c r="O28" i="5"/>
  <c r="O32" i="5"/>
  <c r="O61" i="5"/>
  <c r="O39" i="5"/>
  <c r="O11" i="5"/>
  <c r="O18" i="5"/>
  <c r="O37" i="5"/>
  <c r="O21" i="5"/>
  <c r="O22" i="5"/>
  <c r="O20" i="5"/>
  <c r="O19" i="5"/>
  <c r="O33" i="5"/>
  <c r="O44" i="5"/>
  <c r="O16" i="5"/>
  <c r="O35" i="5"/>
  <c r="O45" i="5"/>
  <c r="O54" i="5"/>
  <c r="O15" i="5"/>
  <c r="O29" i="5"/>
  <c r="O43" i="5"/>
  <c r="O13" i="5"/>
  <c r="O31" i="5"/>
  <c r="M21" i="5"/>
  <c r="M29" i="5"/>
  <c r="M49" i="5"/>
  <c r="M51" i="5"/>
  <c r="M54" i="5"/>
  <c r="M55" i="5"/>
  <c r="M56" i="5"/>
  <c r="M57" i="5"/>
  <c r="M17" i="5"/>
  <c r="M59" i="5"/>
  <c r="M33" i="5"/>
  <c r="M37" i="5"/>
  <c r="M58" i="5"/>
  <c r="M61" i="5"/>
  <c r="M19" i="5"/>
  <c r="M11" i="5"/>
  <c r="M35" i="5"/>
  <c r="M38" i="5"/>
  <c r="M60" i="5"/>
  <c r="M10" i="5"/>
  <c r="M20" i="5"/>
  <c r="M39" i="5"/>
  <c r="M52" i="5"/>
  <c r="M53" i="5"/>
  <c r="M44" i="5"/>
  <c r="M31" i="5"/>
  <c r="M34" i="5"/>
  <c r="M28" i="5"/>
  <c r="M62" i="5"/>
  <c r="M15" i="5"/>
  <c r="M32" i="5"/>
  <c r="M47" i="5"/>
  <c r="M48" i="5"/>
  <c r="M23" i="5"/>
  <c r="M27" i="5"/>
  <c r="M16" i="5"/>
  <c r="M22" i="5"/>
  <c r="M45" i="5"/>
  <c r="M43" i="5"/>
  <c r="M18" i="5"/>
  <c r="M26" i="5"/>
  <c r="M40" i="5"/>
  <c r="M13" i="5"/>
  <c r="M24" i="5"/>
  <c r="M12" i="5"/>
  <c r="M14" i="5"/>
  <c r="M30" i="5"/>
  <c r="M42" i="5"/>
  <c r="M9" i="5"/>
  <c r="I16" i="5"/>
  <c r="I20" i="5"/>
  <c r="I24" i="5"/>
  <c r="I49" i="5"/>
  <c r="I54" i="5"/>
  <c r="I26" i="5"/>
  <c r="I39" i="5"/>
  <c r="I51" i="5"/>
  <c r="I55" i="5"/>
  <c r="I18" i="5"/>
  <c r="I22" i="5"/>
  <c r="I28" i="5"/>
  <c r="I30" i="5"/>
  <c r="I32" i="5"/>
  <c r="I34" i="5"/>
  <c r="I47" i="5"/>
  <c r="I52" i="5"/>
  <c r="I60" i="5"/>
  <c r="I62" i="5"/>
  <c r="I43" i="5"/>
  <c r="I48" i="5"/>
  <c r="I10" i="5"/>
  <c r="I31" i="5"/>
  <c r="I44" i="5"/>
  <c r="I11" i="5"/>
  <c r="I17" i="5"/>
  <c r="I19" i="5"/>
  <c r="I57" i="5"/>
  <c r="I38" i="5"/>
  <c r="I45" i="5"/>
  <c r="I29" i="5"/>
  <c r="I21" i="5"/>
  <c r="I61" i="5"/>
  <c r="I15" i="5"/>
  <c r="I56" i="5"/>
  <c r="I58" i="5"/>
  <c r="I35" i="5"/>
  <c r="I27" i="5"/>
  <c r="I14" i="5"/>
  <c r="I42" i="5"/>
  <c r="I59" i="5"/>
  <c r="I53" i="5"/>
  <c r="I23" i="5"/>
  <c r="I33" i="5"/>
  <c r="I12" i="5"/>
  <c r="I13" i="5"/>
  <c r="I40" i="5"/>
  <c r="I37" i="5"/>
  <c r="O9" i="5"/>
  <c r="Q9" i="5"/>
  <c r="AE9" i="5"/>
  <c r="AM9" i="5"/>
  <c r="AU9" i="5"/>
  <c r="I9" i="5"/>
  <c r="AC9" i="5"/>
  <c r="Z9" i="5"/>
  <c r="Y9" i="5"/>
  <c r="W9" i="5"/>
  <c r="U9" i="5"/>
  <c r="S9" i="5"/>
  <c r="AA24" i="5" l="1"/>
  <c r="AA39" i="5"/>
  <c r="AA55" i="5"/>
  <c r="AA12" i="5"/>
  <c r="AA23" i="5"/>
  <c r="AA43" i="5"/>
  <c r="AA49" i="5"/>
  <c r="AA54" i="5"/>
  <c r="AA51" i="5"/>
  <c r="AA58" i="5"/>
  <c r="AA60" i="5"/>
  <c r="AA16" i="5"/>
  <c r="AA52" i="5"/>
  <c r="AA18" i="5"/>
  <c r="AA59" i="5"/>
  <c r="AA11" i="5"/>
  <c r="AA31" i="5"/>
  <c r="AA38" i="5"/>
  <c r="AA15" i="5"/>
  <c r="AA26" i="5"/>
  <c r="AA28" i="5"/>
  <c r="AA57" i="5"/>
  <c r="AA48" i="5"/>
  <c r="AA34" i="5"/>
  <c r="AA37" i="5"/>
  <c r="AA40" i="5"/>
  <c r="AA29" i="5"/>
  <c r="AA42" i="5"/>
  <c r="AA14" i="5"/>
  <c r="AA20" i="5"/>
  <c r="AA62" i="5"/>
  <c r="AA56" i="5"/>
  <c r="AA47" i="5"/>
  <c r="AA22" i="5"/>
  <c r="AA17" i="5"/>
  <c r="AA35" i="5"/>
  <c r="AA27" i="5"/>
  <c r="AA21" i="5"/>
  <c r="AA45" i="5"/>
  <c r="AA10" i="5"/>
  <c r="AA30" i="5"/>
  <c r="AA53" i="5"/>
  <c r="AA32" i="5"/>
  <c r="AA61" i="5"/>
  <c r="AA13" i="5"/>
  <c r="AA33" i="5"/>
  <c r="AA44" i="5"/>
  <c r="AA19" i="5"/>
  <c r="AA9" i="5"/>
  <c r="G62" i="6" l="1"/>
  <c r="H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X54" i="6"/>
  <c r="W54" i="6"/>
  <c r="V54" i="6"/>
  <c r="U54" i="6"/>
  <c r="T54" i="6"/>
  <c r="S54" i="6"/>
  <c r="R54" i="6"/>
  <c r="Q54" i="6"/>
  <c r="O54" i="6"/>
  <c r="N54" i="6"/>
  <c r="M54" i="6"/>
  <c r="L54" i="6"/>
  <c r="K54" i="6"/>
  <c r="J54" i="6"/>
  <c r="I54" i="6"/>
  <c r="H52" i="6"/>
  <c r="G52" i="6"/>
  <c r="H51" i="6"/>
  <c r="G51" i="6"/>
  <c r="H49" i="6"/>
  <c r="G49" i="6"/>
  <c r="H48" i="6"/>
  <c r="G48" i="6"/>
  <c r="F48" i="6" s="1"/>
  <c r="F48" i="5" s="1"/>
  <c r="H47" i="6"/>
  <c r="G47" i="6"/>
  <c r="H45" i="6"/>
  <c r="G45" i="6"/>
  <c r="H44" i="6"/>
  <c r="G44" i="6"/>
  <c r="H43" i="6"/>
  <c r="G43" i="6"/>
  <c r="H42" i="6"/>
  <c r="G42" i="6"/>
  <c r="H37" i="6"/>
  <c r="G37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3" i="6"/>
  <c r="G23" i="6"/>
  <c r="H22" i="6"/>
  <c r="G22" i="6"/>
  <c r="H21" i="6"/>
  <c r="G21" i="6"/>
  <c r="H20" i="6"/>
  <c r="G20" i="6"/>
  <c r="F20" i="6" s="1"/>
  <c r="F20" i="5" s="1"/>
  <c r="H19" i="6"/>
  <c r="G19" i="6"/>
  <c r="H18" i="6"/>
  <c r="G18" i="6"/>
  <c r="H17" i="6"/>
  <c r="G17" i="6"/>
  <c r="H16" i="6"/>
  <c r="G16" i="6"/>
  <c r="F16" i="6" s="1"/>
  <c r="F16" i="5" s="1"/>
  <c r="H15" i="6"/>
  <c r="G15" i="6"/>
  <c r="H13" i="6"/>
  <c r="G13" i="6"/>
  <c r="H12" i="6"/>
  <c r="G12" i="6"/>
  <c r="H11" i="6"/>
  <c r="G11" i="6"/>
  <c r="X10" i="6"/>
  <c r="X9" i="6" s="1"/>
  <c r="W10" i="6"/>
  <c r="V10" i="6"/>
  <c r="U10" i="6"/>
  <c r="T10" i="6"/>
  <c r="S10" i="6"/>
  <c r="R10" i="6"/>
  <c r="Q10" i="6"/>
  <c r="P10" i="6"/>
  <c r="P9" i="6" s="1"/>
  <c r="O10" i="6"/>
  <c r="N10" i="6"/>
  <c r="M10" i="6"/>
  <c r="M9" i="6" s="1"/>
  <c r="L10" i="6"/>
  <c r="K10" i="6"/>
  <c r="J10" i="6"/>
  <c r="I10" i="6"/>
  <c r="I9" i="6" s="1"/>
  <c r="Q9" i="6" l="1"/>
  <c r="U9" i="6"/>
  <c r="V9" i="6"/>
  <c r="F15" i="6"/>
  <c r="F15" i="5" s="1"/>
  <c r="F23" i="6"/>
  <c r="F23" i="5" s="1"/>
  <c r="L9" i="6"/>
  <c r="T9" i="6"/>
  <c r="F29" i="6"/>
  <c r="F29" i="5" s="1"/>
  <c r="F33" i="6"/>
  <c r="F33" i="5" s="1"/>
  <c r="F42" i="6"/>
  <c r="F42" i="5" s="1"/>
  <c r="F52" i="6"/>
  <c r="F52" i="5" s="1"/>
  <c r="N9" i="6"/>
  <c r="F11" i="6"/>
  <c r="F11" i="5" s="1"/>
  <c r="J9" i="6"/>
  <c r="G24" i="6"/>
  <c r="F61" i="6"/>
  <c r="F61" i="5" s="1"/>
  <c r="F19" i="6"/>
  <c r="F19" i="5" s="1"/>
  <c r="K9" i="6"/>
  <c r="S9" i="6"/>
  <c r="F12" i="6"/>
  <c r="F12" i="5" s="1"/>
  <c r="W9" i="6"/>
  <c r="F44" i="6"/>
  <c r="F44" i="5" s="1"/>
  <c r="H54" i="6"/>
  <c r="F13" i="6"/>
  <c r="F13" i="5" s="1"/>
  <c r="F26" i="6"/>
  <c r="F26" i="5" s="1"/>
  <c r="F43" i="6"/>
  <c r="F43" i="5" s="1"/>
  <c r="F58" i="6"/>
  <c r="F58" i="5" s="1"/>
  <c r="F60" i="6"/>
  <c r="F60" i="5" s="1"/>
  <c r="F17" i="6"/>
  <c r="F17" i="5" s="1"/>
  <c r="F21" i="6"/>
  <c r="F21" i="5" s="1"/>
  <c r="F32" i="6"/>
  <c r="F32" i="5" s="1"/>
  <c r="F34" i="6"/>
  <c r="F34" i="5" s="1"/>
  <c r="F57" i="6"/>
  <c r="F57" i="5" s="1"/>
  <c r="F59" i="6"/>
  <c r="F59" i="5" s="1"/>
  <c r="J9" i="5"/>
  <c r="F37" i="6"/>
  <c r="F37" i="5" s="1"/>
  <c r="F28" i="6"/>
  <c r="F28" i="5" s="1"/>
  <c r="F30" i="6"/>
  <c r="F30" i="5" s="1"/>
  <c r="F47" i="6"/>
  <c r="F47" i="5" s="1"/>
  <c r="F49" i="6"/>
  <c r="F49" i="5" s="1"/>
  <c r="O9" i="6"/>
  <c r="F62" i="6"/>
  <c r="F62" i="5" s="1"/>
  <c r="R9" i="6"/>
  <c r="F56" i="6"/>
  <c r="F56" i="5" s="1"/>
  <c r="G54" i="6"/>
  <c r="F45" i="6"/>
  <c r="F45" i="5" s="1"/>
  <c r="H24" i="6"/>
  <c r="F31" i="6"/>
  <c r="F31" i="5" s="1"/>
  <c r="F51" i="6"/>
  <c r="F51" i="5" s="1"/>
  <c r="F27" i="6"/>
  <c r="F27" i="5" s="1"/>
  <c r="F35" i="6"/>
  <c r="F35" i="5" s="1"/>
  <c r="H10" i="6"/>
  <c r="F18" i="6"/>
  <c r="F18" i="5" s="1"/>
  <c r="F22" i="6"/>
  <c r="F22" i="5" s="1"/>
  <c r="G10" i="6"/>
  <c r="F55" i="6"/>
  <c r="F55" i="5" s="1"/>
  <c r="F54" i="6" l="1"/>
  <c r="F54" i="5" s="1"/>
  <c r="K24" i="5"/>
  <c r="K33" i="5"/>
  <c r="K55" i="5"/>
  <c r="K15" i="5"/>
  <c r="K21" i="5"/>
  <c r="K27" i="5"/>
  <c r="K35" i="5"/>
  <c r="K42" i="5"/>
  <c r="K59" i="5"/>
  <c r="K48" i="5"/>
  <c r="K51" i="5"/>
  <c r="K53" i="5"/>
  <c r="K57" i="5"/>
  <c r="K52" i="5"/>
  <c r="K49" i="5"/>
  <c r="K23" i="5"/>
  <c r="K17" i="5"/>
  <c r="K60" i="5"/>
  <c r="K16" i="5"/>
  <c r="K12" i="5"/>
  <c r="K26" i="5"/>
  <c r="K11" i="5"/>
  <c r="K37" i="5"/>
  <c r="K31" i="5"/>
  <c r="K61" i="5"/>
  <c r="K62" i="5"/>
  <c r="K45" i="5"/>
  <c r="K44" i="5"/>
  <c r="K43" i="5"/>
  <c r="K20" i="5"/>
  <c r="K22" i="5"/>
  <c r="K19" i="5"/>
  <c r="K29" i="5"/>
  <c r="K56" i="5"/>
  <c r="K40" i="5"/>
  <c r="K39" i="5"/>
  <c r="K34" i="5"/>
  <c r="K38" i="5"/>
  <c r="K14" i="5"/>
  <c r="K10" i="5"/>
  <c r="K54" i="5"/>
  <c r="K58" i="5"/>
  <c r="K47" i="5"/>
  <c r="K30" i="5"/>
  <c r="K28" i="5"/>
  <c r="K18" i="5"/>
  <c r="K32" i="5"/>
  <c r="K13" i="5"/>
  <c r="H9" i="6"/>
  <c r="G9" i="6"/>
  <c r="K9" i="5"/>
  <c r="F24" i="6"/>
  <c r="F24" i="5" s="1"/>
  <c r="F10" i="6"/>
  <c r="F10" i="5" s="1"/>
  <c r="F9" i="6" l="1"/>
  <c r="F9" i="5" s="1"/>
  <c r="G16" i="5" l="1"/>
  <c r="G14" i="5"/>
  <c r="G32" i="5"/>
  <c r="G45" i="5"/>
  <c r="G47" i="5"/>
  <c r="G48" i="5"/>
  <c r="G49" i="5"/>
  <c r="G51" i="5"/>
  <c r="G52" i="5"/>
  <c r="G53" i="5"/>
  <c r="G54" i="5"/>
  <c r="G55" i="5"/>
  <c r="G56" i="5"/>
  <c r="G57" i="5"/>
  <c r="G58" i="5"/>
  <c r="G18" i="5"/>
  <c r="G28" i="5"/>
  <c r="G62" i="5"/>
  <c r="G23" i="5"/>
  <c r="G34" i="5"/>
  <c r="G11" i="5"/>
  <c r="G59" i="5"/>
  <c r="G38" i="5"/>
  <c r="G30" i="5"/>
  <c r="G35" i="5"/>
  <c r="G61" i="5"/>
  <c r="G19" i="5"/>
  <c r="G31" i="5"/>
  <c r="G40" i="5"/>
  <c r="G10" i="5"/>
  <c r="G15" i="5"/>
  <c r="G24" i="5"/>
  <c r="G26" i="5"/>
  <c r="G27" i="5"/>
  <c r="G43" i="5"/>
  <c r="G12" i="5"/>
  <c r="G21" i="5"/>
  <c r="G33" i="5"/>
  <c r="G20" i="5"/>
  <c r="G60" i="5"/>
  <c r="G17" i="5"/>
  <c r="G37" i="5"/>
  <c r="G44" i="5"/>
  <c r="G13" i="5"/>
  <c r="G22" i="5"/>
  <c r="G42" i="5"/>
  <c r="G29" i="5"/>
  <c r="G39" i="5"/>
  <c r="G9" i="5"/>
</calcChain>
</file>

<file path=xl/sharedStrings.xml><?xml version="1.0" encoding="utf-8"?>
<sst xmlns="http://schemas.openxmlformats.org/spreadsheetml/2006/main" count="5226" uniqueCount="226">
  <si>
    <t>Population (thousands)</t>
  </si>
  <si>
    <t>Total</t>
  </si>
  <si>
    <t>All Causes</t>
  </si>
  <si>
    <t>1.</t>
  </si>
  <si>
    <t>Tuberculosis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</si>
  <si>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</si>
  <si>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</si>
  <si>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</si>
  <si>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</si>
  <si>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</si>
  <si>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</si>
  <si>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</si>
  <si>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</si>
  <si>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</si>
  <si>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Malaria</t>
  </si>
  <si>
    <t>11.</t>
  </si>
  <si>
    <t>12.</t>
  </si>
  <si>
    <t>Stomach cancer</t>
  </si>
  <si>
    <t>Liver cancer</t>
  </si>
  <si>
    <t>Breast cancer</t>
  </si>
  <si>
    <t>13.</t>
  </si>
  <si>
    <t>14.</t>
  </si>
  <si>
    <t>15.</t>
  </si>
  <si>
    <t>16.</t>
  </si>
  <si>
    <t>Epilepsy</t>
  </si>
  <si>
    <t>Cardiovascular diseases</t>
  </si>
  <si>
    <t>Digestive diseases</t>
  </si>
  <si>
    <t>Genitourinary diseases</t>
  </si>
  <si>
    <t>Falls</t>
  </si>
  <si>
    <t>Drowning</t>
  </si>
  <si>
    <t>Interpersonal violence</t>
  </si>
  <si>
    <t>Both sexes</t>
  </si>
  <si>
    <t>Male</t>
  </si>
  <si>
    <t>Female</t>
  </si>
  <si>
    <t>Sex</t>
  </si>
  <si>
    <t>Age group</t>
  </si>
  <si>
    <t>5-14 years</t>
  </si>
  <si>
    <t>15-29 years</t>
  </si>
  <si>
    <t>30-49 years</t>
  </si>
  <si>
    <t>% total</t>
  </si>
  <si>
    <t>60-69 years</t>
  </si>
  <si>
    <t>50-59 years</t>
  </si>
  <si>
    <t>Code</t>
  </si>
  <si>
    <t>Cause of death</t>
  </si>
  <si>
    <t>Hepatitis</t>
  </si>
  <si>
    <t>17.</t>
  </si>
  <si>
    <t>18.</t>
  </si>
  <si>
    <t>19.</t>
  </si>
  <si>
    <t>20.</t>
  </si>
  <si>
    <t>21.</t>
  </si>
  <si>
    <t>22.</t>
  </si>
  <si>
    <t>23.</t>
  </si>
  <si>
    <t>24.</t>
  </si>
  <si>
    <t>Total (all ages)</t>
  </si>
  <si>
    <t>Meningitis/encephalitis</t>
  </si>
  <si>
    <t>Respiratory infections</t>
  </si>
  <si>
    <t>Fever of unknown origin</t>
  </si>
  <si>
    <t>III. Injuries</t>
  </si>
  <si>
    <t>Other digestive cancer</t>
  </si>
  <si>
    <t>All other cancers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</si>
  <si>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</si>
  <si>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</si>
  <si>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</si>
  <si>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</si>
  <si>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</si>
  <si>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</si>
  <si>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</si>
  <si>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</si>
  <si>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</si>
  <si>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</si>
  <si>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</si>
  <si>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</si>
  <si>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</si>
  <si>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</si>
  <si>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</si>
  <si>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</si>
  <si>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</si>
  <si>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</si>
  <si>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</si>
  <si>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</si>
  <si>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Ill-defined or cause unknown</t>
  </si>
  <si>
    <t>4A01</t>
  </si>
  <si>
    <t>1A01</t>
  </si>
  <si>
    <t>1B01</t>
  </si>
  <si>
    <t>1D01</t>
  </si>
  <si>
    <t>1E01</t>
  </si>
  <si>
    <t>1F01</t>
  </si>
  <si>
    <t>1G01</t>
  </si>
  <si>
    <t>1H01</t>
  </si>
  <si>
    <t>1J01</t>
  </si>
  <si>
    <t>1L01</t>
  </si>
  <si>
    <t>1M01</t>
  </si>
  <si>
    <t>1N01</t>
  </si>
  <si>
    <t>1O01</t>
  </si>
  <si>
    <t>1P01</t>
  </si>
  <si>
    <t>2A01</t>
  </si>
  <si>
    <t>2A02</t>
  </si>
  <si>
    <t>2A03</t>
  </si>
  <si>
    <t>2A04</t>
  </si>
  <si>
    <t>2A05</t>
  </si>
  <si>
    <t>2A06</t>
  </si>
  <si>
    <t>2A07</t>
  </si>
  <si>
    <t>2A08</t>
  </si>
  <si>
    <t>2A09</t>
  </si>
  <si>
    <t>2B01</t>
  </si>
  <si>
    <t>2D01</t>
  </si>
  <si>
    <t>2F01</t>
  </si>
  <si>
    <t>2G01</t>
  </si>
  <si>
    <t>2D02</t>
  </si>
  <si>
    <t>2F02</t>
  </si>
  <si>
    <t>2G02</t>
  </si>
  <si>
    <t>2G03</t>
  </si>
  <si>
    <t>2H01</t>
  </si>
  <si>
    <t>2J01</t>
  </si>
  <si>
    <t>2J02</t>
  </si>
  <si>
    <t>2J03</t>
  </si>
  <si>
    <t>2K01</t>
  </si>
  <si>
    <t>2K02</t>
  </si>
  <si>
    <t>Venomous deaths</t>
  </si>
  <si>
    <t>All other injuries</t>
  </si>
  <si>
    <t>3A01</t>
  </si>
  <si>
    <t>3A02</t>
  </si>
  <si>
    <t>3A03</t>
  </si>
  <si>
    <t>3A04</t>
  </si>
  <si>
    <t>3A05</t>
  </si>
  <si>
    <t>3A06</t>
  </si>
  <si>
    <t>3A07</t>
  </si>
  <si>
    <t>0-4 years</t>
  </si>
  <si>
    <t>70-79 years</t>
  </si>
  <si>
    <t>80+ years</t>
  </si>
  <si>
    <t>Region: Jammu &amp; Kashmir</t>
  </si>
  <si>
    <t>Region: All India, Urban</t>
  </si>
  <si>
    <t>Region: All India, Rural</t>
  </si>
  <si>
    <t>Region: All India</t>
  </si>
  <si>
    <t>All India</t>
  </si>
  <si>
    <t>Jammu &amp; Kashmir</t>
  </si>
  <si>
    <t>Punjab</t>
  </si>
  <si>
    <t>All India (Urban)</t>
  </si>
  <si>
    <t>All India (Rural)</t>
  </si>
  <si>
    <t>Haryana</t>
  </si>
  <si>
    <t>Delhi</t>
  </si>
  <si>
    <t>Rajasthan</t>
  </si>
  <si>
    <t>Uttar Pradesh</t>
  </si>
  <si>
    <t>Bihar</t>
  </si>
  <si>
    <t>Assam</t>
  </si>
  <si>
    <t>West Bengal</t>
  </si>
  <si>
    <t>Odisha</t>
  </si>
  <si>
    <t>Chhattisgarh</t>
  </si>
  <si>
    <t>Madhya Pradesh</t>
  </si>
  <si>
    <t>Gujarat</t>
  </si>
  <si>
    <t>Maharashtra</t>
  </si>
  <si>
    <t>Andhra Pradesh</t>
  </si>
  <si>
    <t>Karnataka</t>
  </si>
  <si>
    <t>Kerala</t>
  </si>
  <si>
    <t>Tamil Nadu</t>
  </si>
  <si>
    <t>NE cluster states</t>
  </si>
  <si>
    <t>Jharkhand</t>
  </si>
  <si>
    <t>Region: Punjab</t>
  </si>
  <si>
    <t>Region: Haryana</t>
  </si>
  <si>
    <t>Region: Delhi</t>
  </si>
  <si>
    <t>Region: Rajasthan</t>
  </si>
  <si>
    <t>Region: Uttar Pradesh</t>
  </si>
  <si>
    <t>Region: Bihar</t>
  </si>
  <si>
    <t>Region: Assam</t>
  </si>
  <si>
    <t>Region: Tamil Nadu</t>
  </si>
  <si>
    <t>Region: Kerala</t>
  </si>
  <si>
    <t>Region: Karnataka</t>
  </si>
  <si>
    <t>Region: Andhra Pradesh</t>
  </si>
  <si>
    <t>Region: Maharashtra</t>
  </si>
  <si>
    <t>Region: Gujarat</t>
  </si>
  <si>
    <t>Region: Madhya Pradesh</t>
  </si>
  <si>
    <t>Region: Chhattisgarh</t>
  </si>
  <si>
    <t>Region: Odisha</t>
  </si>
  <si>
    <t>Region: Jharkhand</t>
  </si>
  <si>
    <t>Men &lt; 70 years old</t>
  </si>
  <si>
    <t>Women &lt; 70 years old</t>
  </si>
  <si>
    <t>Rank</t>
  </si>
  <si>
    <t>Cause</t>
  </si>
  <si>
    <t>India (Urban)</t>
  </si>
  <si>
    <t>India (Rural)</t>
  </si>
  <si>
    <t>Northeastern cluster states</t>
  </si>
  <si>
    <t>Region: West Bengal</t>
  </si>
  <si>
    <t>Region: Northeastern cluster states</t>
  </si>
  <si>
    <t>Congenital anomalies</t>
  </si>
  <si>
    <t>IV.</t>
  </si>
  <si>
    <t>2L01</t>
  </si>
  <si>
    <t>Region: Remaining states</t>
  </si>
  <si>
    <t>Remaining states</t>
  </si>
  <si>
    <t>Population (2017 est.)</t>
  </si>
  <si>
    <t>Cancers</t>
  </si>
  <si>
    <t>Oral and upper aerodigestive cancers</t>
  </si>
  <si>
    <t>Vision and other sensory loss</t>
  </si>
  <si>
    <t>Lung and airway cancers</t>
  </si>
  <si>
    <t>Neuropsychiatric disorders</t>
  </si>
  <si>
    <t>Cervix and uterus cancers</t>
  </si>
  <si>
    <t>National Burden Estimates 2017: Deaths by cause</t>
  </si>
  <si>
    <t>Deaths (000s)</t>
  </si>
  <si>
    <t>Deaths (000)</t>
  </si>
  <si>
    <t>% Deaths</t>
  </si>
  <si>
    <t>Deaths per 100,000 population</t>
  </si>
  <si>
    <t>National Burden Estimates 2017: Top 10 causes of death for age &lt;70, by region and sex</t>
  </si>
  <si>
    <t>Sexually-transmitted infections</t>
  </si>
  <si>
    <t>Diarrhoea</t>
  </si>
  <si>
    <t>Selected vaccine-preventable</t>
  </si>
  <si>
    <t>Other infectious and parasitic</t>
  </si>
  <si>
    <t xml:space="preserve">Maternal </t>
  </si>
  <si>
    <t xml:space="preserve">Perinatal </t>
  </si>
  <si>
    <t xml:space="preserve">Other neuropsychiatric </t>
  </si>
  <si>
    <t xml:space="preserve">Nutritional </t>
  </si>
  <si>
    <t xml:space="preserve">I. Communicable, maternal, perinatal, &amp; nutritional </t>
  </si>
  <si>
    <t>Blood cancers</t>
  </si>
  <si>
    <t>Diabetes and other endocrine</t>
  </si>
  <si>
    <t>Musculoskeletal</t>
  </si>
  <si>
    <t>Rheumatic heart</t>
  </si>
  <si>
    <t>Stroke</t>
  </si>
  <si>
    <t>Ischemic heart</t>
  </si>
  <si>
    <t>Chronic respiratory</t>
  </si>
  <si>
    <t>Gastro-oesophageal</t>
  </si>
  <si>
    <t>Liver and alcohol-related</t>
  </si>
  <si>
    <t>Other digestive</t>
  </si>
  <si>
    <t>Renal failure</t>
  </si>
  <si>
    <t>Other genitourinary</t>
  </si>
  <si>
    <t>Suicide</t>
  </si>
  <si>
    <t>National Burden Estimates 2017: Deaths by age, sex, and cause</t>
  </si>
  <si>
    <t>II. Non-communicable</t>
  </si>
  <si>
    <t>Road traffic injuries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</si>
</sst>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&quot;$&quot;#,##0;\-&quot;$&quot;#,##0"/>
    <numFmt numFmtId="165" formatCode="_-* #,##0.00_-;\-* #,##0.00_-;_-* &quot;-&quot;??_-;_-@_-"/>
    <numFmt numFmtId="166" formatCode="0_)"/>
    <numFmt numFmtId="167" formatCode="0.0%"/>
    <numFmt numFmtId="168" formatCode="_-* #,##0_-;\-* #,##0_-;_-* &quot;-&quot;??_-;_-@_-"/>
    <numFmt numFmtId="169" formatCode="_(* #,##0_);_(* \(#,##0\);_(* &quot;-&quot;??_);_(@_)"/>
    <numFmt numFmtId="170" formatCode="_-* #,##0.0_-;\-* #,##0.0_-;_-* &quot;-&quot;??_-;_-@_-"/>
    <numFmt numFmtId="171" formatCode="#,##0.000"/>
  </numFmts>
  <fonts count="4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Helvetica"/>
      <family val="2"/>
    </font>
    <font>
      <sz val="10"/>
      <name val="Geneva"/>
    </font>
    <font>
      <sz val="9"/>
      <name val="Helvetica"/>
      <family val="2"/>
    </font>
    <font>
      <b/>
      <i/>
      <sz val="9"/>
      <name val="Helvetic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0"/>
      <name val="Arial"/>
      <family val="2"/>
    </font>
    <font>
      <i/>
      <sz val="9"/>
      <color theme="0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165" fontId="14" fillId="0" borderId="0" applyFont="0" applyFill="0" applyBorder="0" applyAlignment="0" applyProtection="0"/>
    <xf numFmtId="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6" fontId="10" fillId="0" borderId="1" applyNumberFormat="0" applyFill="0" applyBorder="0" applyProtection="0">
      <alignment horizontal="left"/>
    </xf>
    <xf numFmtId="0" fontId="11" fillId="0" borderId="0"/>
    <xf numFmtId="0" fontId="8" fillId="0" borderId="0"/>
    <xf numFmtId="0" fontId="1" fillId="0" borderId="0"/>
    <xf numFmtId="9" fontId="14" fillId="0" borderId="0" applyFont="0" applyFill="0" applyBorder="0" applyAlignment="0" applyProtection="0"/>
    <xf numFmtId="166" fontId="12" fillId="0" borderId="1" applyNumberFormat="0" applyFill="0" applyBorder="0" applyProtection="0">
      <alignment horizontal="left"/>
    </xf>
    <xf numFmtId="166" fontId="12" fillId="0" borderId="1" applyNumberFormat="0" applyFill="0" applyBorder="0" applyProtection="0">
      <alignment horizontal="right"/>
    </xf>
    <xf numFmtId="166" fontId="13" fillId="0" borderId="0" applyNumberFormat="0" applyFill="0" applyBorder="0" applyAlignment="0" applyProtection="0">
      <alignment horizontal="left"/>
    </xf>
    <xf numFmtId="43" fontId="14" fillId="0" borderId="0" applyFont="0" applyFill="0" applyBorder="0" applyAlignment="0" applyProtection="0"/>
  </cellStyleXfs>
  <cellXfs count="301">
    <xf numFmtId="0" fontId="0" fillId="0" borderId="0" xfId="0"/>
    <xf numFmtId="0" fontId="15" fillId="0" borderId="0" xfId="0" applyFont="1"/>
    <xf numFmtId="0" fontId="15" fillId="0" borderId="0" xfId="0" applyFont="1" applyBorder="1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5" fillId="0" borderId="0" xfId="0" applyNumberFormat="1" applyFont="1"/>
    <xf numFmtId="3" fontId="20" fillId="2" borderId="6" xfId="1" applyNumberFormat="1" applyFont="1" applyFill="1" applyBorder="1" applyAlignment="1">
      <alignment horizontal="center"/>
    </xf>
    <xf numFmtId="3" fontId="18" fillId="0" borderId="0" xfId="1" applyNumberFormat="1" applyFont="1"/>
    <xf numFmtId="3" fontId="20" fillId="0" borderId="7" xfId="1" applyNumberFormat="1" applyFont="1" applyBorder="1" applyAlignment="1">
      <alignment horizontal="center"/>
    </xf>
    <xf numFmtId="3" fontId="20" fillId="0" borderId="8" xfId="1" applyNumberFormat="1" applyFont="1" applyBorder="1" applyAlignment="1">
      <alignment horizontal="center"/>
    </xf>
    <xf numFmtId="3" fontId="15" fillId="0" borderId="0" xfId="1" applyNumberFormat="1" applyFont="1"/>
    <xf numFmtId="3" fontId="21" fillId="0" borderId="9" xfId="1" applyNumberFormat="1" applyFont="1" applyBorder="1"/>
    <xf numFmtId="3" fontId="21" fillId="0" borderId="10" xfId="1" applyNumberFormat="1" applyFont="1" applyBorder="1"/>
    <xf numFmtId="3" fontId="15" fillId="0" borderId="0" xfId="1" applyNumberFormat="1" applyFont="1" applyBorder="1"/>
    <xf numFmtId="3" fontId="16" fillId="0" borderId="0" xfId="1" applyNumberFormat="1" applyFont="1"/>
    <xf numFmtId="3" fontId="19" fillId="0" borderId="0" xfId="1" applyNumberFormat="1" applyFont="1"/>
    <xf numFmtId="3" fontId="21" fillId="2" borderId="13" xfId="1" applyNumberFormat="1" applyFont="1" applyFill="1" applyBorder="1"/>
    <xf numFmtId="3" fontId="21" fillId="0" borderId="12" xfId="1" applyNumberFormat="1" applyFont="1" applyBorder="1"/>
    <xf numFmtId="3" fontId="21" fillId="2" borderId="14" xfId="1" applyNumberFormat="1" applyFont="1" applyFill="1" applyBorder="1"/>
    <xf numFmtId="3" fontId="23" fillId="0" borderId="0" xfId="0" applyNumberFormat="1" applyFont="1"/>
    <xf numFmtId="0" fontId="22" fillId="0" borderId="15" xfId="0" applyFont="1" applyBorder="1" applyAlignment="1">
      <alignment horizontal="right"/>
    </xf>
    <xf numFmtId="0" fontId="7" fillId="0" borderId="12" xfId="0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left"/>
    </xf>
    <xf numFmtId="0" fontId="25" fillId="0" borderId="0" xfId="9" applyNumberFormat="1" applyFont="1" applyFill="1" applyBorder="1"/>
    <xf numFmtId="0" fontId="25" fillId="0" borderId="16" xfId="9" applyNumberFormat="1" applyFont="1" applyFill="1" applyBorder="1"/>
    <xf numFmtId="0" fontId="2" fillId="0" borderId="19" xfId="0" applyFont="1" applyFill="1" applyBorder="1" applyAlignment="1">
      <alignment vertical="top"/>
    </xf>
    <xf numFmtId="0" fontId="4" fillId="0" borderId="16" xfId="0" applyFont="1" applyFill="1" applyBorder="1" applyAlignment="1">
      <alignment vertical="top"/>
    </xf>
    <xf numFmtId="0" fontId="4" fillId="0" borderId="16" xfId="0" applyFont="1" applyFill="1" applyBorder="1" applyAlignment="1">
      <alignment horizontal="left" vertical="top"/>
    </xf>
    <xf numFmtId="0" fontId="22" fillId="0" borderId="20" xfId="0" applyFont="1" applyBorder="1" applyAlignment="1">
      <alignment horizontal="right"/>
    </xf>
    <xf numFmtId="3" fontId="21" fillId="0" borderId="0" xfId="1" applyNumberFormat="1" applyFont="1" applyFill="1" applyBorder="1"/>
    <xf numFmtId="3" fontId="21" fillId="0" borderId="12" xfId="1" applyNumberFormat="1" applyFont="1" applyFill="1" applyBorder="1"/>
    <xf numFmtId="3" fontId="21" fillId="0" borderId="0" xfId="0" applyNumberFormat="1" applyFont="1" applyFill="1" applyBorder="1"/>
    <xf numFmtId="3" fontId="20" fillId="2" borderId="20" xfId="1" applyNumberFormat="1" applyFont="1" applyFill="1" applyBorder="1" applyAlignment="1">
      <alignment horizontal="center"/>
    </xf>
    <xf numFmtId="3" fontId="21" fillId="0" borderId="10" xfId="1" applyNumberFormat="1" applyFont="1" applyFill="1" applyBorder="1"/>
    <xf numFmtId="3" fontId="21" fillId="0" borderId="9" xfId="1" applyNumberFormat="1" applyFont="1" applyFill="1" applyBorder="1"/>
    <xf numFmtId="49" fontId="4" fillId="0" borderId="0" xfId="0" applyNumberFormat="1" applyFont="1" applyFill="1" applyBorder="1" applyAlignment="1">
      <alignment vertical="top"/>
    </xf>
    <xf numFmtId="49" fontId="4" fillId="0" borderId="0" xfId="0" quotePrefix="1" applyNumberFormat="1" applyFont="1" applyFill="1" applyBorder="1" applyAlignment="1">
      <alignment vertical="top"/>
    </xf>
    <xf numFmtId="49" fontId="4" fillId="0" borderId="0" xfId="0" applyNumberFormat="1" applyFont="1" applyFill="1" applyBorder="1"/>
    <xf numFmtId="3" fontId="15" fillId="0" borderId="0" xfId="0" applyNumberFormat="1" applyFont="1" applyAlignment="1">
      <alignment horizontal="left" vertical="center"/>
    </xf>
    <xf numFmtId="3" fontId="23" fillId="0" borderId="0" xfId="0" applyNumberFormat="1" applyFont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4" borderId="18" xfId="0" applyNumberFormat="1" applyFont="1" applyFill="1" applyBorder="1" applyAlignment="1">
      <alignment horizontal="left" vertical="center"/>
    </xf>
    <xf numFmtId="0" fontId="3" fillId="4" borderId="19" xfId="0" applyFont="1" applyFill="1" applyBorder="1" applyAlignment="1">
      <alignment vertical="top"/>
    </xf>
    <xf numFmtId="3" fontId="20" fillId="4" borderId="13" xfId="1" applyNumberFormat="1" applyFont="1" applyFill="1" applyBorder="1"/>
    <xf numFmtId="3" fontId="20" fillId="4" borderId="14" xfId="1" applyNumberFormat="1" applyFont="1" applyFill="1" applyBorder="1"/>
    <xf numFmtId="3" fontId="20" fillId="4" borderId="12" xfId="1" applyNumberFormat="1" applyFont="1" applyFill="1" applyBorder="1"/>
    <xf numFmtId="3" fontId="20" fillId="4" borderId="0" xfId="1" applyNumberFormat="1" applyFont="1" applyFill="1" applyBorder="1"/>
    <xf numFmtId="3" fontId="22" fillId="5" borderId="13" xfId="1" applyNumberFormat="1" applyFont="1" applyFill="1" applyBorder="1"/>
    <xf numFmtId="3" fontId="22" fillId="5" borderId="14" xfId="1" applyNumberFormat="1" applyFont="1" applyFill="1" applyBorder="1"/>
    <xf numFmtId="3" fontId="22" fillId="5" borderId="12" xfId="1" applyNumberFormat="1" applyFont="1" applyFill="1" applyBorder="1"/>
    <xf numFmtId="3" fontId="22" fillId="5" borderId="0" xfId="1" applyNumberFormat="1" applyFont="1" applyFill="1" applyBorder="1"/>
    <xf numFmtId="0" fontId="21" fillId="5" borderId="10" xfId="0" applyFont="1" applyFill="1" applyBorder="1" applyAlignment="1">
      <alignment horizontal="left" vertical="center"/>
    </xf>
    <xf numFmtId="0" fontId="21" fillId="5" borderId="22" xfId="0" applyFont="1" applyFill="1" applyBorder="1"/>
    <xf numFmtId="3" fontId="21" fillId="5" borderId="11" xfId="1" applyNumberFormat="1" applyFont="1" applyFill="1" applyBorder="1"/>
    <xf numFmtId="3" fontId="21" fillId="5" borderId="4" xfId="1" applyNumberFormat="1" applyFont="1" applyFill="1" applyBorder="1"/>
    <xf numFmtId="3" fontId="21" fillId="5" borderId="9" xfId="1" applyNumberFormat="1" applyFont="1" applyFill="1" applyBorder="1"/>
    <xf numFmtId="3" fontId="21" fillId="5" borderId="10" xfId="1" applyNumberFormat="1" applyFont="1" applyFill="1" applyBorder="1"/>
    <xf numFmtId="3" fontId="20" fillId="5" borderId="0" xfId="1" applyNumberFormat="1" applyFont="1" applyFill="1" applyBorder="1"/>
    <xf numFmtId="3" fontId="20" fillId="5" borderId="16" xfId="1" applyNumberFormat="1" applyFont="1" applyFill="1" applyBorder="1"/>
    <xf numFmtId="49" fontId="17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0" fillId="0" borderId="2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/>
    </xf>
    <xf numFmtId="49" fontId="20" fillId="5" borderId="9" xfId="0" applyNumberFormat="1" applyFont="1" applyFill="1" applyBorder="1" applyAlignment="1">
      <alignment horizontal="left" vertical="center"/>
    </xf>
    <xf numFmtId="3" fontId="20" fillId="5" borderId="12" xfId="1" applyNumberFormat="1" applyFont="1" applyFill="1" applyBorder="1"/>
    <xf numFmtId="0" fontId="20" fillId="5" borderId="7" xfId="0" applyFont="1" applyFill="1" applyBorder="1"/>
    <xf numFmtId="0" fontId="20" fillId="5" borderId="8" xfId="0" applyFont="1" applyFill="1" applyBorder="1"/>
    <xf numFmtId="0" fontId="20" fillId="5" borderId="15" xfId="0" applyFont="1" applyFill="1" applyBorder="1"/>
    <xf numFmtId="3" fontId="27" fillId="0" borderId="0" xfId="1" applyNumberFormat="1" applyFont="1"/>
    <xf numFmtId="3" fontId="26" fillId="2" borderId="13" xfId="1" applyNumberFormat="1" applyFont="1" applyFill="1" applyBorder="1"/>
    <xf numFmtId="3" fontId="15" fillId="0" borderId="0" xfId="0" applyNumberFormat="1" applyFont="1" applyBorder="1"/>
    <xf numFmtId="3" fontId="18" fillId="4" borderId="12" xfId="1" applyNumberFormat="1" applyFont="1" applyFill="1" applyBorder="1"/>
    <xf numFmtId="0" fontId="15" fillId="0" borderId="8" xfId="0" applyFont="1" applyBorder="1"/>
    <xf numFmtId="0" fontId="17" fillId="0" borderId="8" xfId="0" applyFont="1" applyBorder="1"/>
    <xf numFmtId="3" fontId="15" fillId="0" borderId="8" xfId="0" applyNumberFormat="1" applyFont="1" applyBorder="1"/>
    <xf numFmtId="49" fontId="29" fillId="0" borderId="0" xfId="0" applyNumberFormat="1" applyFont="1" applyAlignment="1">
      <alignment horizontal="left" vertical="center"/>
    </xf>
    <xf numFmtId="3" fontId="21" fillId="0" borderId="16" xfId="1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/>
    </xf>
    <xf numFmtId="3" fontId="28" fillId="6" borderId="5" xfId="1" applyNumberFormat="1" applyFont="1" applyFill="1" applyBorder="1" applyAlignment="1">
      <alignment horizontal="right" vertical="center" wrapText="1"/>
    </xf>
    <xf numFmtId="0" fontId="28" fillId="6" borderId="21" xfId="0" applyFont="1" applyFill="1" applyBorder="1" applyAlignment="1">
      <alignment horizontal="right" vertical="center"/>
    </xf>
    <xf numFmtId="3" fontId="18" fillId="5" borderId="23" xfId="1" applyNumberFormat="1" applyFont="1" applyFill="1" applyBorder="1"/>
    <xf numFmtId="3" fontId="20" fillId="5" borderId="23" xfId="1" applyNumberFormat="1" applyFont="1" applyFill="1" applyBorder="1"/>
    <xf numFmtId="3" fontId="20" fillId="5" borderId="24" xfId="1" applyNumberFormat="1" applyFont="1" applyFill="1" applyBorder="1"/>
    <xf numFmtId="3" fontId="22" fillId="5" borderId="25" xfId="1" applyNumberFormat="1" applyFont="1" applyFill="1" applyBorder="1"/>
    <xf numFmtId="3" fontId="22" fillId="5" borderId="26" xfId="1" applyNumberFormat="1" applyFont="1" applyFill="1" applyBorder="1"/>
    <xf numFmtId="3" fontId="20" fillId="5" borderId="27" xfId="1" applyNumberFormat="1" applyFont="1" applyFill="1" applyBorder="1"/>
    <xf numFmtId="3" fontId="19" fillId="0" borderId="0" xfId="1" applyNumberFormat="1" applyFont="1" applyFill="1"/>
    <xf numFmtId="3" fontId="27" fillId="7" borderId="0" xfId="1" applyNumberFormat="1" applyFont="1" applyFill="1"/>
    <xf numFmtId="49" fontId="7" fillId="7" borderId="0" xfId="0" quotePrefix="1" applyNumberFormat="1" applyFont="1" applyFill="1" applyBorder="1" applyAlignment="1">
      <alignment vertical="top"/>
    </xf>
    <xf numFmtId="3" fontId="26" fillId="7" borderId="12" xfId="1" applyNumberFormat="1" applyFont="1" applyFill="1" applyBorder="1"/>
    <xf numFmtId="3" fontId="26" fillId="7" borderId="0" xfId="1" applyNumberFormat="1" applyFont="1" applyFill="1" applyBorder="1"/>
    <xf numFmtId="167" fontId="18" fillId="4" borderId="19" xfId="10" applyNumberFormat="1" applyFont="1" applyFill="1" applyBorder="1"/>
    <xf numFmtId="167" fontId="20" fillId="5" borderId="0" xfId="10" applyNumberFormat="1" applyFont="1" applyFill="1" applyBorder="1"/>
    <xf numFmtId="167" fontId="21" fillId="0" borderId="0" xfId="10" applyNumberFormat="1" applyFont="1" applyFill="1" applyBorder="1"/>
    <xf numFmtId="3" fontId="21" fillId="7" borderId="12" xfId="1" applyNumberFormat="1" applyFont="1" applyFill="1" applyBorder="1"/>
    <xf numFmtId="167" fontId="21" fillId="7" borderId="0" xfId="10" applyNumberFormat="1" applyFont="1" applyFill="1" applyBorder="1"/>
    <xf numFmtId="0" fontId="7" fillId="7" borderId="0" xfId="0" applyFont="1" applyFill="1" applyBorder="1" applyAlignment="1">
      <alignment horizontal="left" vertical="top"/>
    </xf>
    <xf numFmtId="49" fontId="31" fillId="0" borderId="0" xfId="0" applyNumberFormat="1" applyFont="1" applyAlignment="1">
      <alignment horizontal="left" vertical="center"/>
    </xf>
    <xf numFmtId="0" fontId="28" fillId="6" borderId="4" xfId="0" applyFont="1" applyFill="1" applyBorder="1" applyAlignment="1">
      <alignment horizontal="right" vertical="center"/>
    </xf>
    <xf numFmtId="167" fontId="20" fillId="5" borderId="16" xfId="10" applyNumberFormat="1" applyFont="1" applyFill="1" applyBorder="1"/>
    <xf numFmtId="167" fontId="21" fillId="0" borderId="16" xfId="10" applyNumberFormat="1" applyFont="1" applyFill="1" applyBorder="1"/>
    <xf numFmtId="167" fontId="21" fillId="7" borderId="16" xfId="10" applyNumberFormat="1" applyFont="1" applyFill="1" applyBorder="1"/>
    <xf numFmtId="0" fontId="30" fillId="0" borderId="0" xfId="0" applyFont="1"/>
    <xf numFmtId="49" fontId="32" fillId="0" borderId="0" xfId="0" applyNumberFormat="1" applyFont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3" fontId="16" fillId="0" borderId="0" xfId="0" applyNumberFormat="1" applyFont="1"/>
    <xf numFmtId="49" fontId="33" fillId="0" borderId="0" xfId="0" applyNumberFormat="1" applyFont="1" applyAlignment="1">
      <alignment horizontal="left" vertical="center"/>
    </xf>
    <xf numFmtId="0" fontId="8" fillId="0" borderId="0" xfId="0" applyFont="1"/>
    <xf numFmtId="0" fontId="8" fillId="0" borderId="0" xfId="0" applyFont="1" applyBorder="1"/>
    <xf numFmtId="0" fontId="3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8" fontId="8" fillId="0" borderId="0" xfId="1" applyNumberFormat="1" applyFont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68" fontId="8" fillId="0" borderId="0" xfId="1" applyNumberFormat="1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168" fontId="35" fillId="0" borderId="0" xfId="1" applyNumberFormat="1" applyFont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168" fontId="37" fillId="0" borderId="0" xfId="1" applyNumberFormat="1" applyFont="1" applyAlignment="1">
      <alignment horizontal="right" vertical="center"/>
    </xf>
    <xf numFmtId="0" fontId="38" fillId="8" borderId="31" xfId="0" applyFont="1" applyFill="1" applyBorder="1" applyAlignment="1">
      <alignment horizontal="center" vertical="center"/>
    </xf>
    <xf numFmtId="0" fontId="38" fillId="8" borderId="32" xfId="0" applyFont="1" applyFill="1" applyBorder="1" applyAlignment="1">
      <alignment horizontal="left" vertical="center"/>
    </xf>
    <xf numFmtId="3" fontId="38" fillId="8" borderId="32" xfId="0" applyNumberFormat="1" applyFont="1" applyFill="1" applyBorder="1" applyAlignment="1">
      <alignment horizontal="right" vertical="center" wrapText="1"/>
    </xf>
    <xf numFmtId="0" fontId="38" fillId="8" borderId="32" xfId="0" applyFont="1" applyFill="1" applyBorder="1" applyAlignment="1">
      <alignment horizontal="right" vertical="center"/>
    </xf>
    <xf numFmtId="168" fontId="38" fillId="8" borderId="29" xfId="1" applyNumberFormat="1" applyFont="1" applyFill="1" applyBorder="1" applyAlignment="1">
      <alignment horizontal="right" vertical="center" wrapText="1"/>
    </xf>
    <xf numFmtId="0" fontId="38" fillId="9" borderId="31" xfId="0" applyFont="1" applyFill="1" applyBorder="1" applyAlignment="1">
      <alignment horizontal="center" vertical="center"/>
    </xf>
    <xf numFmtId="0" fontId="38" fillId="9" borderId="32" xfId="0" applyFont="1" applyFill="1" applyBorder="1" applyAlignment="1">
      <alignment horizontal="left" vertical="center"/>
    </xf>
    <xf numFmtId="3" fontId="38" fillId="9" borderId="32" xfId="0" applyNumberFormat="1" applyFont="1" applyFill="1" applyBorder="1" applyAlignment="1">
      <alignment horizontal="right" vertical="center" wrapText="1"/>
    </xf>
    <xf numFmtId="0" fontId="38" fillId="9" borderId="32" xfId="0" applyFont="1" applyFill="1" applyBorder="1" applyAlignment="1">
      <alignment horizontal="right" vertical="center"/>
    </xf>
    <xf numFmtId="168" fontId="38" fillId="9" borderId="33" xfId="1" applyNumberFormat="1" applyFont="1" applyFill="1" applyBorder="1" applyAlignment="1">
      <alignment horizontal="right" vertical="center" wrapText="1"/>
    </xf>
    <xf numFmtId="1" fontId="35" fillId="8" borderId="34" xfId="0" applyNumberFormat="1" applyFont="1" applyFill="1" applyBorder="1" applyAlignment="1">
      <alignment horizontal="center" vertical="center"/>
    </xf>
    <xf numFmtId="0" fontId="38" fillId="8" borderId="35" xfId="0" applyFont="1" applyFill="1" applyBorder="1" applyAlignment="1">
      <alignment horizontal="left" vertical="center"/>
    </xf>
    <xf numFmtId="168" fontId="38" fillId="8" borderId="35" xfId="1" applyNumberFormat="1" applyFont="1" applyFill="1" applyBorder="1" applyAlignment="1">
      <alignment horizontal="right" vertical="center"/>
    </xf>
    <xf numFmtId="167" fontId="38" fillId="8" borderId="35" xfId="10" applyNumberFormat="1" applyFont="1" applyFill="1" applyBorder="1" applyAlignment="1">
      <alignment horizontal="right" vertical="center"/>
    </xf>
    <xf numFmtId="169" fontId="38" fillId="8" borderId="43" xfId="1" applyNumberFormat="1" applyFont="1" applyFill="1" applyBorder="1" applyAlignment="1">
      <alignment horizontal="right" vertical="center"/>
    </xf>
    <xf numFmtId="1" fontId="35" fillId="9" borderId="34" xfId="0" applyNumberFormat="1" applyFont="1" applyFill="1" applyBorder="1" applyAlignment="1">
      <alignment horizontal="center" vertical="center"/>
    </xf>
    <xf numFmtId="0" fontId="38" fillId="9" borderId="35" xfId="0" applyFont="1" applyFill="1" applyBorder="1" applyAlignment="1">
      <alignment horizontal="left" vertical="center"/>
    </xf>
    <xf numFmtId="168" fontId="38" fillId="9" borderId="35" xfId="1" applyNumberFormat="1" applyFont="1" applyFill="1" applyBorder="1" applyAlignment="1">
      <alignment horizontal="right" vertical="center"/>
    </xf>
    <xf numFmtId="167" fontId="38" fillId="9" borderId="44" xfId="10" applyNumberFormat="1" applyFont="1" applyFill="1" applyBorder="1" applyAlignment="1">
      <alignment horizontal="right" vertical="center"/>
    </xf>
    <xf numFmtId="168" fontId="38" fillId="9" borderId="36" xfId="1" applyNumberFormat="1" applyFont="1" applyFill="1" applyBorder="1" applyAlignment="1">
      <alignment horizontal="right" vertical="center"/>
    </xf>
    <xf numFmtId="1" fontId="35" fillId="8" borderId="37" xfId="0" applyNumberFormat="1" applyFont="1" applyFill="1" applyBorder="1" applyAlignment="1">
      <alignment horizontal="center" vertical="center"/>
    </xf>
    <xf numFmtId="0" fontId="35" fillId="8" borderId="38" xfId="0" applyFont="1" applyFill="1" applyBorder="1" applyAlignment="1">
      <alignment horizontal="left" vertical="center"/>
    </xf>
    <xf numFmtId="168" fontId="35" fillId="8" borderId="38" xfId="1" applyNumberFormat="1" applyFont="1" applyFill="1" applyBorder="1" applyAlignment="1">
      <alignment horizontal="right" vertical="center"/>
    </xf>
    <xf numFmtId="167" fontId="35" fillId="8" borderId="35" xfId="10" applyNumberFormat="1" applyFont="1" applyFill="1" applyBorder="1" applyAlignment="1">
      <alignment horizontal="right" vertical="center"/>
    </xf>
    <xf numFmtId="168" fontId="35" fillId="8" borderId="43" xfId="1" applyNumberFormat="1" applyFont="1" applyFill="1" applyBorder="1" applyAlignment="1">
      <alignment horizontal="right" vertical="center"/>
    </xf>
    <xf numFmtId="1" fontId="35" fillId="9" borderId="37" xfId="0" applyNumberFormat="1" applyFont="1" applyFill="1" applyBorder="1" applyAlignment="1">
      <alignment horizontal="center" vertical="center"/>
    </xf>
    <xf numFmtId="0" fontId="35" fillId="9" borderId="38" xfId="0" applyFont="1" applyFill="1" applyBorder="1" applyAlignment="1">
      <alignment horizontal="left" vertical="center"/>
    </xf>
    <xf numFmtId="168" fontId="35" fillId="9" borderId="38" xfId="1" applyNumberFormat="1" applyFont="1" applyFill="1" applyBorder="1" applyAlignment="1">
      <alignment horizontal="right" vertical="center"/>
    </xf>
    <xf numFmtId="167" fontId="35" fillId="9" borderId="44" xfId="10" applyNumberFormat="1" applyFont="1" applyFill="1" applyBorder="1" applyAlignment="1">
      <alignment horizontal="right" vertical="center"/>
    </xf>
    <xf numFmtId="168" fontId="35" fillId="9" borderId="39" xfId="1" applyNumberFormat="1" applyFont="1" applyFill="1" applyBorder="1" applyAlignment="1">
      <alignment horizontal="right" vertical="center"/>
    </xf>
    <xf numFmtId="169" fontId="35" fillId="8" borderId="43" xfId="1" applyNumberFormat="1" applyFont="1" applyFill="1" applyBorder="1" applyAlignment="1">
      <alignment horizontal="right" vertical="center"/>
    </xf>
    <xf numFmtId="169" fontId="35" fillId="9" borderId="39" xfId="1" applyNumberFormat="1" applyFont="1" applyFill="1" applyBorder="1" applyAlignment="1">
      <alignment horizontal="right" vertical="center"/>
    </xf>
    <xf numFmtId="1" fontId="35" fillId="8" borderId="40" xfId="0" applyNumberFormat="1" applyFont="1" applyFill="1" applyBorder="1" applyAlignment="1">
      <alignment horizontal="center" vertical="center"/>
    </xf>
    <xf numFmtId="0" fontId="35" fillId="8" borderId="41" xfId="0" applyFont="1" applyFill="1" applyBorder="1" applyAlignment="1">
      <alignment horizontal="left" vertical="center"/>
    </xf>
    <xf numFmtId="168" fontId="35" fillId="8" borderId="41" xfId="1" applyNumberFormat="1" applyFont="1" applyFill="1" applyBorder="1" applyAlignment="1">
      <alignment horizontal="right" vertical="center"/>
    </xf>
    <xf numFmtId="167" fontId="35" fillId="8" borderId="45" xfId="10" applyNumberFormat="1" applyFont="1" applyFill="1" applyBorder="1" applyAlignment="1">
      <alignment horizontal="right" vertical="center"/>
    </xf>
    <xf numFmtId="168" fontId="35" fillId="8" borderId="24" xfId="1" applyNumberFormat="1" applyFont="1" applyFill="1" applyBorder="1" applyAlignment="1">
      <alignment horizontal="right" vertical="center"/>
    </xf>
    <xf numFmtId="1" fontId="35" fillId="9" borderId="40" xfId="0" applyNumberFormat="1" applyFont="1" applyFill="1" applyBorder="1" applyAlignment="1">
      <alignment horizontal="center" vertical="center"/>
    </xf>
    <xf numFmtId="0" fontId="35" fillId="9" borderId="41" xfId="0" applyFont="1" applyFill="1" applyBorder="1" applyAlignment="1">
      <alignment horizontal="left" vertical="center"/>
    </xf>
    <xf numFmtId="168" fontId="35" fillId="9" borderId="41" xfId="1" applyNumberFormat="1" applyFont="1" applyFill="1" applyBorder="1" applyAlignment="1">
      <alignment horizontal="right" vertical="center"/>
    </xf>
    <xf numFmtId="167" fontId="35" fillId="9" borderId="46" xfId="10" applyNumberFormat="1" applyFont="1" applyFill="1" applyBorder="1" applyAlignment="1">
      <alignment horizontal="right" vertical="center"/>
    </xf>
    <xf numFmtId="168" fontId="35" fillId="9" borderId="42" xfId="1" applyNumberFormat="1" applyFont="1" applyFill="1" applyBorder="1" applyAlignment="1">
      <alignment horizontal="right" vertical="center"/>
    </xf>
    <xf numFmtId="167" fontId="35" fillId="0" borderId="0" xfId="0" applyNumberFormat="1" applyFont="1" applyAlignment="1">
      <alignment horizontal="right" vertical="center"/>
    </xf>
    <xf numFmtId="1" fontId="35" fillId="8" borderId="47" xfId="0" applyNumberFormat="1" applyFont="1" applyFill="1" applyBorder="1" applyAlignment="1">
      <alignment horizontal="center" vertical="center"/>
    </xf>
    <xf numFmtId="168" fontId="38" fillId="8" borderId="48" xfId="1" applyNumberFormat="1" applyFont="1" applyFill="1" applyBorder="1" applyAlignment="1">
      <alignment horizontal="right" vertical="center"/>
    </xf>
    <xf numFmtId="167" fontId="38" fillId="8" borderId="48" xfId="10" applyNumberFormat="1" applyFont="1" applyFill="1" applyBorder="1" applyAlignment="1">
      <alignment horizontal="right" vertical="center"/>
    </xf>
    <xf numFmtId="168" fontId="38" fillId="8" borderId="43" xfId="1" applyNumberFormat="1" applyFont="1" applyFill="1" applyBorder="1" applyAlignment="1">
      <alignment horizontal="right" vertical="center"/>
    </xf>
    <xf numFmtId="167" fontId="38" fillId="9" borderId="35" xfId="10" applyNumberFormat="1" applyFont="1" applyFill="1" applyBorder="1" applyAlignment="1">
      <alignment horizontal="right" vertical="center"/>
    </xf>
    <xf numFmtId="169" fontId="38" fillId="9" borderId="36" xfId="1" applyNumberFormat="1" applyFont="1" applyFill="1" applyBorder="1" applyAlignment="1">
      <alignment horizontal="right" vertical="center"/>
    </xf>
    <xf numFmtId="167" fontId="35" fillId="9" borderId="38" xfId="10" applyNumberFormat="1" applyFont="1" applyFill="1" applyBorder="1" applyAlignment="1">
      <alignment horizontal="right" vertical="center"/>
    </xf>
    <xf numFmtId="167" fontId="35" fillId="9" borderId="41" xfId="10" applyNumberFormat="1" applyFont="1" applyFill="1" applyBorder="1" applyAlignment="1">
      <alignment horizontal="right" vertical="center"/>
    </xf>
    <xf numFmtId="169" fontId="35" fillId="9" borderId="42" xfId="1" applyNumberFormat="1" applyFont="1" applyFill="1" applyBorder="1" applyAlignment="1">
      <alignment horizontal="right" vertical="center"/>
    </xf>
    <xf numFmtId="169" fontId="35" fillId="8" borderId="24" xfId="1" applyNumberFormat="1" applyFont="1" applyFill="1" applyBorder="1" applyAlignment="1">
      <alignment horizontal="right" vertical="center"/>
    </xf>
    <xf numFmtId="167" fontId="38" fillId="9" borderId="46" xfId="10" applyNumberFormat="1" applyFont="1" applyFill="1" applyBorder="1" applyAlignment="1">
      <alignment horizontal="right" vertical="center"/>
    </xf>
    <xf numFmtId="0" fontId="38" fillId="10" borderId="31" xfId="0" applyFont="1" applyFill="1" applyBorder="1" applyAlignment="1">
      <alignment horizontal="center" vertical="center"/>
    </xf>
    <xf numFmtId="0" fontId="38" fillId="10" borderId="32" xfId="0" applyFont="1" applyFill="1" applyBorder="1" applyAlignment="1">
      <alignment horizontal="left" vertical="center"/>
    </xf>
    <xf numFmtId="3" fontId="38" fillId="10" borderId="32" xfId="0" applyNumberFormat="1" applyFont="1" applyFill="1" applyBorder="1" applyAlignment="1">
      <alignment horizontal="right" vertical="center" wrapText="1"/>
    </xf>
    <xf numFmtId="0" fontId="38" fillId="10" borderId="32" xfId="0" applyFont="1" applyFill="1" applyBorder="1" applyAlignment="1">
      <alignment horizontal="right" vertical="center"/>
    </xf>
    <xf numFmtId="168" fontId="38" fillId="10" borderId="49" xfId="1" applyNumberFormat="1" applyFont="1" applyFill="1" applyBorder="1" applyAlignment="1">
      <alignment horizontal="right" vertical="center" wrapText="1"/>
    </xf>
    <xf numFmtId="0" fontId="38" fillId="11" borderId="31" xfId="0" applyFont="1" applyFill="1" applyBorder="1" applyAlignment="1">
      <alignment horizontal="center" vertical="center"/>
    </xf>
    <xf numFmtId="0" fontId="38" fillId="11" borderId="32" xfId="0" applyFont="1" applyFill="1" applyBorder="1" applyAlignment="1">
      <alignment horizontal="left" vertical="center"/>
    </xf>
    <xf numFmtId="3" fontId="38" fillId="11" borderId="32" xfId="0" applyNumberFormat="1" applyFont="1" applyFill="1" applyBorder="1" applyAlignment="1">
      <alignment horizontal="right" vertical="center" wrapText="1"/>
    </xf>
    <xf numFmtId="0" fontId="38" fillId="11" borderId="32" xfId="0" applyFont="1" applyFill="1" applyBorder="1" applyAlignment="1">
      <alignment horizontal="right" vertical="center"/>
    </xf>
    <xf numFmtId="168" fontId="38" fillId="11" borderId="33" xfId="1" applyNumberFormat="1" applyFont="1" applyFill="1" applyBorder="1" applyAlignment="1">
      <alignment horizontal="right" vertical="center" wrapText="1"/>
    </xf>
    <xf numFmtId="1" fontId="35" fillId="10" borderId="34" xfId="0" applyNumberFormat="1" applyFont="1" applyFill="1" applyBorder="1" applyAlignment="1">
      <alignment horizontal="center" vertical="center"/>
    </xf>
    <xf numFmtId="0" fontId="38" fillId="10" borderId="35" xfId="0" applyFont="1" applyFill="1" applyBorder="1" applyAlignment="1">
      <alignment horizontal="left" vertical="center"/>
    </xf>
    <xf numFmtId="167" fontId="38" fillId="10" borderId="35" xfId="10" applyNumberFormat="1" applyFont="1" applyFill="1" applyBorder="1" applyAlignment="1">
      <alignment horizontal="right" vertical="center"/>
    </xf>
    <xf numFmtId="169" fontId="38" fillId="10" borderId="50" xfId="1" applyNumberFormat="1" applyFont="1" applyFill="1" applyBorder="1" applyAlignment="1">
      <alignment horizontal="right" vertical="center"/>
    </xf>
    <xf numFmtId="1" fontId="35" fillId="11" borderId="34" xfId="0" applyNumberFormat="1" applyFont="1" applyFill="1" applyBorder="1" applyAlignment="1">
      <alignment horizontal="center" vertical="center"/>
    </xf>
    <xf numFmtId="167" fontId="38" fillId="11" borderId="35" xfId="10" applyNumberFormat="1" applyFont="1" applyFill="1" applyBorder="1" applyAlignment="1">
      <alignment horizontal="right" vertical="center"/>
    </xf>
    <xf numFmtId="169" fontId="38" fillId="11" borderId="36" xfId="1" applyNumberFormat="1" applyFont="1" applyFill="1" applyBorder="1" applyAlignment="1">
      <alignment horizontal="right" vertical="center"/>
    </xf>
    <xf numFmtId="1" fontId="35" fillId="10" borderId="37" xfId="0" applyNumberFormat="1" applyFont="1" applyFill="1" applyBorder="1" applyAlignment="1">
      <alignment horizontal="center" vertical="center"/>
    </xf>
    <xf numFmtId="0" fontId="35" fillId="10" borderId="38" xfId="0" applyFont="1" applyFill="1" applyBorder="1" applyAlignment="1">
      <alignment horizontal="left" vertical="center"/>
    </xf>
    <xf numFmtId="167" fontId="35" fillId="10" borderId="38" xfId="10" applyNumberFormat="1" applyFont="1" applyFill="1" applyBorder="1" applyAlignment="1">
      <alignment horizontal="right" vertical="center"/>
    </xf>
    <xf numFmtId="169" fontId="35" fillId="10" borderId="51" xfId="1" applyNumberFormat="1" applyFont="1" applyFill="1" applyBorder="1" applyAlignment="1">
      <alignment horizontal="right" vertical="center"/>
    </xf>
    <xf numFmtId="1" fontId="35" fillId="11" borderId="37" xfId="0" applyNumberFormat="1" applyFont="1" applyFill="1" applyBorder="1" applyAlignment="1">
      <alignment horizontal="center" vertical="center"/>
    </xf>
    <xf numFmtId="0" fontId="35" fillId="11" borderId="38" xfId="0" applyFont="1" applyFill="1" applyBorder="1" applyAlignment="1">
      <alignment horizontal="left" vertical="center"/>
    </xf>
    <xf numFmtId="167" fontId="35" fillId="11" borderId="38" xfId="10" applyNumberFormat="1" applyFont="1" applyFill="1" applyBorder="1" applyAlignment="1">
      <alignment horizontal="right" vertical="center"/>
    </xf>
    <xf numFmtId="168" fontId="35" fillId="11" borderId="39" xfId="1" applyNumberFormat="1" applyFont="1" applyFill="1" applyBorder="1" applyAlignment="1">
      <alignment horizontal="right" vertical="center"/>
    </xf>
    <xf numFmtId="1" fontId="35" fillId="10" borderId="40" xfId="0" applyNumberFormat="1" applyFont="1" applyFill="1" applyBorder="1" applyAlignment="1">
      <alignment horizontal="center" vertical="center"/>
    </xf>
    <xf numFmtId="0" fontId="35" fillId="10" borderId="41" xfId="0" applyFont="1" applyFill="1" applyBorder="1" applyAlignment="1">
      <alignment horizontal="left" vertical="center"/>
    </xf>
    <xf numFmtId="167" fontId="35" fillId="10" borderId="41" xfId="10" applyNumberFormat="1" applyFont="1" applyFill="1" applyBorder="1" applyAlignment="1">
      <alignment horizontal="right" vertical="center"/>
    </xf>
    <xf numFmtId="169" fontId="35" fillId="10" borderId="52" xfId="1" applyNumberFormat="1" applyFont="1" applyFill="1" applyBorder="1" applyAlignment="1">
      <alignment horizontal="right" vertical="center"/>
    </xf>
    <xf numFmtId="1" fontId="35" fillId="11" borderId="40" xfId="0" applyNumberFormat="1" applyFont="1" applyFill="1" applyBorder="1" applyAlignment="1">
      <alignment horizontal="center" vertical="center"/>
    </xf>
    <xf numFmtId="0" fontId="35" fillId="11" borderId="41" xfId="0" applyFont="1" applyFill="1" applyBorder="1" applyAlignment="1">
      <alignment horizontal="left" vertical="center"/>
    </xf>
    <xf numFmtId="167" fontId="35" fillId="11" borderId="41" xfId="10" applyNumberFormat="1" applyFont="1" applyFill="1" applyBorder="1" applyAlignment="1">
      <alignment horizontal="right" vertical="center"/>
    </xf>
    <xf numFmtId="168" fontId="35" fillId="11" borderId="42" xfId="1" applyNumberFormat="1" applyFont="1" applyFill="1" applyBorder="1" applyAlignment="1">
      <alignment horizontal="right" vertical="center"/>
    </xf>
    <xf numFmtId="1" fontId="35" fillId="11" borderId="47" xfId="0" applyNumberFormat="1" applyFont="1" applyFill="1" applyBorder="1" applyAlignment="1">
      <alignment horizontal="center" vertical="center"/>
    </xf>
    <xf numFmtId="0" fontId="38" fillId="11" borderId="48" xfId="0" applyFont="1" applyFill="1" applyBorder="1" applyAlignment="1">
      <alignment horizontal="left" vertical="center"/>
    </xf>
    <xf numFmtId="167" fontId="38" fillId="11" borderId="48" xfId="10" applyNumberFormat="1" applyFont="1" applyFill="1" applyBorder="1" applyAlignment="1">
      <alignment horizontal="right" vertical="center"/>
    </xf>
    <xf numFmtId="168" fontId="35" fillId="10" borderId="51" xfId="1" applyNumberFormat="1" applyFont="1" applyFill="1" applyBorder="1" applyAlignment="1">
      <alignment horizontal="right" vertical="center"/>
    </xf>
    <xf numFmtId="168" fontId="35" fillId="10" borderId="52" xfId="1" applyNumberFormat="1" applyFont="1" applyFill="1" applyBorder="1" applyAlignment="1">
      <alignment horizontal="right" vertical="center"/>
    </xf>
    <xf numFmtId="167" fontId="20" fillId="5" borderId="23" xfId="10" applyNumberFormat="1" applyFont="1" applyFill="1" applyBorder="1"/>
    <xf numFmtId="167" fontId="20" fillId="5" borderId="24" xfId="10" applyNumberFormat="1" applyFont="1" applyFill="1" applyBorder="1"/>
    <xf numFmtId="3" fontId="21" fillId="0" borderId="0" xfId="1" applyNumberFormat="1" applyFont="1" applyBorder="1"/>
    <xf numFmtId="0" fontId="4" fillId="0" borderId="0" xfId="0" applyNumberFormat="1" applyFont="1" applyFill="1" applyBorder="1" applyAlignment="1">
      <alignment horizontal="left" vertical="top"/>
    </xf>
    <xf numFmtId="3" fontId="21" fillId="2" borderId="16" xfId="1" applyNumberFormat="1" applyFont="1" applyFill="1" applyBorder="1"/>
    <xf numFmtId="3" fontId="39" fillId="0" borderId="0" xfId="0" applyNumberFormat="1" applyFont="1" applyBorder="1"/>
    <xf numFmtId="170" fontId="35" fillId="10" borderId="38" xfId="1" applyNumberFormat="1" applyFont="1" applyFill="1" applyBorder="1" applyAlignment="1">
      <alignment horizontal="right" vertical="center"/>
    </xf>
    <xf numFmtId="170" fontId="35" fillId="10" borderId="41" xfId="1" applyNumberFormat="1" applyFont="1" applyFill="1" applyBorder="1" applyAlignment="1">
      <alignment horizontal="right" vertical="center"/>
    </xf>
    <xf numFmtId="170" fontId="38" fillId="10" borderId="35" xfId="1" applyNumberFormat="1" applyFont="1" applyFill="1" applyBorder="1" applyAlignment="1">
      <alignment horizontal="right" vertical="center"/>
    </xf>
    <xf numFmtId="170" fontId="38" fillId="11" borderId="35" xfId="1" applyNumberFormat="1" applyFont="1" applyFill="1" applyBorder="1" applyAlignment="1">
      <alignment horizontal="right" vertical="center"/>
    </xf>
    <xf numFmtId="170" fontId="35" fillId="11" borderId="38" xfId="1" applyNumberFormat="1" applyFont="1" applyFill="1" applyBorder="1" applyAlignment="1">
      <alignment horizontal="right" vertical="center"/>
    </xf>
    <xf numFmtId="170" fontId="35" fillId="11" borderId="41" xfId="1" applyNumberFormat="1" applyFont="1" applyFill="1" applyBorder="1" applyAlignment="1">
      <alignment horizontal="right" vertical="center"/>
    </xf>
    <xf numFmtId="170" fontId="38" fillId="11" borderId="48" xfId="1" applyNumberFormat="1" applyFont="1" applyFill="1" applyBorder="1" applyAlignment="1">
      <alignment horizontal="right" vertical="center"/>
    </xf>
    <xf numFmtId="3" fontId="20" fillId="0" borderId="15" xfId="1" applyNumberFormat="1" applyFont="1" applyBorder="1" applyAlignment="1">
      <alignment horizontal="center"/>
    </xf>
    <xf numFmtId="3" fontId="21" fillId="5" borderId="22" xfId="1" applyNumberFormat="1" applyFont="1" applyFill="1" applyBorder="1"/>
    <xf numFmtId="3" fontId="21" fillId="0" borderId="22" xfId="1" applyNumberFormat="1" applyFont="1" applyFill="1" applyBorder="1"/>
    <xf numFmtId="3" fontId="21" fillId="0" borderId="22" xfId="1" applyNumberFormat="1" applyFont="1" applyBorder="1"/>
    <xf numFmtId="3" fontId="20" fillId="4" borderId="16" xfId="1" applyNumberFormat="1" applyFont="1" applyFill="1" applyBorder="1"/>
    <xf numFmtId="3" fontId="22" fillId="5" borderId="16" xfId="1" applyNumberFormat="1" applyFont="1" applyFill="1" applyBorder="1"/>
    <xf numFmtId="3" fontId="26" fillId="7" borderId="16" xfId="1" applyNumberFormat="1" applyFont="1" applyFill="1" applyBorder="1"/>
    <xf numFmtId="3" fontId="21" fillId="0" borderId="12" xfId="0" applyNumberFormat="1" applyFont="1" applyFill="1" applyBorder="1"/>
    <xf numFmtId="3" fontId="21" fillId="0" borderId="16" xfId="0" applyNumberFormat="1" applyFont="1" applyFill="1" applyBorder="1"/>
    <xf numFmtId="49" fontId="6" fillId="4" borderId="17" xfId="0" applyNumberFormat="1" applyFont="1" applyFill="1" applyBorder="1" applyAlignment="1">
      <alignment horizontal="left" vertical="center" wrapText="1"/>
    </xf>
    <xf numFmtId="49" fontId="20" fillId="5" borderId="12" xfId="1" applyNumberFormat="1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 vertical="center"/>
    </xf>
    <xf numFmtId="49" fontId="7" fillId="7" borderId="12" xfId="0" applyNumberFormat="1" applyFont="1" applyFill="1" applyBorder="1" applyAlignment="1">
      <alignment horizontal="left" vertical="center"/>
    </xf>
    <xf numFmtId="49" fontId="20" fillId="5" borderId="27" xfId="1" applyNumberFormat="1" applyFont="1" applyFill="1" applyBorder="1" applyAlignment="1">
      <alignment horizontal="left"/>
    </xf>
    <xf numFmtId="3" fontId="27" fillId="7" borderId="0" xfId="1" applyNumberFormat="1" applyFont="1" applyFill="1" applyBorder="1"/>
    <xf numFmtId="3" fontId="27" fillId="7" borderId="16" xfId="1" applyNumberFormat="1" applyFont="1" applyFill="1" applyBorder="1"/>
    <xf numFmtId="3" fontId="15" fillId="0" borderId="16" xfId="1" applyNumberFormat="1" applyFont="1" applyBorder="1"/>
    <xf numFmtId="0" fontId="15" fillId="0" borderId="16" xfId="0" applyFont="1" applyBorder="1"/>
    <xf numFmtId="3" fontId="15" fillId="0" borderId="16" xfId="0" applyNumberFormat="1" applyFont="1" applyBorder="1"/>
    <xf numFmtId="3" fontId="20" fillId="2" borderId="3" xfId="1" applyNumberFormat="1" applyFont="1" applyFill="1" applyBorder="1" applyAlignment="1">
      <alignment horizontal="center"/>
    </xf>
    <xf numFmtId="3" fontId="21" fillId="5" borderId="21" xfId="1" applyNumberFormat="1" applyFont="1" applyFill="1" applyBorder="1"/>
    <xf numFmtId="3" fontId="20" fillId="4" borderId="53" xfId="1" applyNumberFormat="1" applyFont="1" applyFill="1" applyBorder="1"/>
    <xf numFmtId="3" fontId="22" fillId="5" borderId="53" xfId="1" applyNumberFormat="1" applyFont="1" applyFill="1" applyBorder="1"/>
    <xf numFmtId="3" fontId="21" fillId="2" borderId="53" xfId="1" applyNumberFormat="1" applyFont="1" applyFill="1" applyBorder="1"/>
    <xf numFmtId="3" fontId="21" fillId="2" borderId="12" xfId="1" applyNumberFormat="1" applyFont="1" applyFill="1" applyBorder="1"/>
    <xf numFmtId="3" fontId="26" fillId="2" borderId="12" xfId="1" applyNumberFormat="1" applyFont="1" applyFill="1" applyBorder="1"/>
    <xf numFmtId="3" fontId="22" fillId="5" borderId="46" xfId="1" applyNumberFormat="1" applyFont="1" applyFill="1" applyBorder="1"/>
    <xf numFmtId="3" fontId="27" fillId="7" borderId="12" xfId="1" applyNumberFormat="1" applyFont="1" applyFill="1" applyBorder="1"/>
    <xf numFmtId="171" fontId="21" fillId="0" borderId="9" xfId="1" applyNumberFormat="1" applyFont="1" applyBorder="1"/>
    <xf numFmtId="3" fontId="16" fillId="0" borderId="28" xfId="0" applyNumberFormat="1" applyFont="1" applyBorder="1" applyAlignment="1">
      <alignment horizontal="center"/>
    </xf>
    <xf numFmtId="3" fontId="16" fillId="0" borderId="29" xfId="0" applyNumberFormat="1" applyFont="1" applyBorder="1" applyAlignment="1">
      <alignment horizontal="center"/>
    </xf>
    <xf numFmtId="3" fontId="20" fillId="5" borderId="9" xfId="1" applyNumberFormat="1" applyFont="1" applyFill="1" applyBorder="1" applyAlignment="1">
      <alignment horizontal="center"/>
    </xf>
    <xf numFmtId="3" fontId="20" fillId="5" borderId="22" xfId="1" applyNumberFormat="1" applyFont="1" applyFill="1" applyBorder="1" applyAlignment="1">
      <alignment horizontal="center"/>
    </xf>
    <xf numFmtId="0" fontId="36" fillId="10" borderId="28" xfId="0" applyFont="1" applyFill="1" applyBorder="1" applyAlignment="1">
      <alignment horizontal="center"/>
    </xf>
    <xf numFmtId="0" fontId="36" fillId="10" borderId="30" xfId="0" applyFont="1" applyFill="1" applyBorder="1" applyAlignment="1">
      <alignment horizontal="center"/>
    </xf>
    <xf numFmtId="0" fontId="36" fillId="10" borderId="29" xfId="0" applyFont="1" applyFill="1" applyBorder="1" applyAlignment="1">
      <alignment horizontal="center"/>
    </xf>
    <xf numFmtId="0" fontId="36" fillId="11" borderId="28" xfId="0" applyFont="1" applyFill="1" applyBorder="1" applyAlignment="1">
      <alignment horizontal="center"/>
    </xf>
    <xf numFmtId="0" fontId="36" fillId="11" borderId="30" xfId="0" applyFont="1" applyFill="1" applyBorder="1" applyAlignment="1">
      <alignment horizontal="center"/>
    </xf>
    <xf numFmtId="0" fontId="36" fillId="11" borderId="29" xfId="0" applyFont="1" applyFill="1" applyBorder="1" applyAlignment="1">
      <alignment horizontal="center"/>
    </xf>
    <xf numFmtId="0" fontId="36" fillId="8" borderId="28" xfId="0" applyFont="1" applyFill="1" applyBorder="1" applyAlignment="1">
      <alignment horizontal="center"/>
    </xf>
    <xf numFmtId="0" fontId="36" fillId="8" borderId="30" xfId="0" applyFont="1" applyFill="1" applyBorder="1" applyAlignment="1">
      <alignment horizontal="center"/>
    </xf>
    <xf numFmtId="0" fontId="36" fillId="8" borderId="29" xfId="0" applyFont="1" applyFill="1" applyBorder="1" applyAlignment="1">
      <alignment horizontal="center"/>
    </xf>
    <xf numFmtId="0" fontId="36" fillId="9" borderId="2" xfId="0" applyFont="1" applyFill="1" applyBorder="1" applyAlignment="1">
      <alignment horizontal="center"/>
    </xf>
    <xf numFmtId="0" fontId="36" fillId="9" borderId="3" xfId="0" applyFont="1" applyFill="1" applyBorder="1" applyAlignment="1">
      <alignment horizontal="center"/>
    </xf>
    <xf numFmtId="0" fontId="36" fillId="9" borderId="20" xfId="0" applyFont="1" applyFill="1" applyBorder="1" applyAlignment="1">
      <alignment horizontal="center"/>
    </xf>
    <xf numFmtId="0" fontId="36" fillId="11" borderId="2" xfId="0" applyFont="1" applyFill="1" applyBorder="1" applyAlignment="1">
      <alignment horizontal="center"/>
    </xf>
    <xf numFmtId="0" fontId="36" fillId="11" borderId="3" xfId="0" applyFont="1" applyFill="1" applyBorder="1" applyAlignment="1">
      <alignment horizontal="center"/>
    </xf>
    <xf numFmtId="0" fontId="36" fillId="11" borderId="20" xfId="0" applyFont="1" applyFill="1" applyBorder="1" applyAlignment="1">
      <alignment horizontal="center"/>
    </xf>
    <xf numFmtId="3" fontId="20" fillId="0" borderId="7" xfId="1" applyNumberFormat="1" applyFont="1" applyFill="1" applyBorder="1" applyAlignment="1">
      <alignment horizontal="center"/>
    </xf>
    <xf numFmtId="3" fontId="20" fillId="0" borderId="8" xfId="1" applyNumberFormat="1" applyFont="1" applyFill="1" applyBorder="1" applyAlignment="1">
      <alignment horizontal="center"/>
    </xf>
    <xf numFmtId="3" fontId="20" fillId="3" borderId="2" xfId="1" applyNumberFormat="1" applyFont="1" applyFill="1" applyBorder="1" applyAlignment="1">
      <alignment horizontal="center"/>
    </xf>
    <xf numFmtId="3" fontId="20" fillId="3" borderId="3" xfId="1" applyNumberFormat="1" applyFont="1" applyFill="1" applyBorder="1" applyAlignment="1">
      <alignment horizontal="center"/>
    </xf>
    <xf numFmtId="3" fontId="20" fillId="3" borderId="20" xfId="1" applyNumberFormat="1" applyFont="1" applyFill="1" applyBorder="1" applyAlignment="1">
      <alignment horizontal="center"/>
    </xf>
  </cellXfs>
  <cellStyles count="15">
    <cellStyle name="Comma" xfId="1" builtinId="3"/>
    <cellStyle name="Comma 2" xfId="14"/>
    <cellStyle name="Comma0" xfId="2"/>
    <cellStyle name="Currency0" xfId="3"/>
    <cellStyle name="Date" xfId="4"/>
    <cellStyle name="Fixed" xfId="5"/>
    <cellStyle name="Heading" xfId="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7"/>
    <cellStyle name="Normal" xfId="0" builtinId="0"/>
    <cellStyle name="Normal 2" xfId="8"/>
    <cellStyle name="Normal_Annex Table 3" xfId="9"/>
    <cellStyle name="Percent" xfId="10" builtinId="5"/>
    <cellStyle name="Stub" xfId="11"/>
    <cellStyle name="Top" xfId="12"/>
    <cellStyle name="Totals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QWILLOW\SecureD\TEMP\Estimating%20adult%20mortality\Relational\BaseYearUN\RegionalLifeTab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HE\Consultations\CL_23_16\Country%20consultation%20template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whr/1999/en/excel/D95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HR2003\GBD\NBD\Templates%20v2\Italy\DALYs%20country%204180%20year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whr/1999/en/excel/popgbd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QWILLOW\SecureD\Estimating%20adult%20mortality\Relational\New%20Stand-WHO\Country\AUSTRI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untry%20consultation%202004\India\DALYs%20country%203100%20year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x"/>
      <sheetName val="Adj lx"/>
      <sheetName val="slop-inter"/>
      <sheetName val="DB"/>
      <sheetName val="Sheet1"/>
      <sheetName val="Global"/>
      <sheetName val="EurA"/>
      <sheetName val="EurB"/>
      <sheetName val="EurC"/>
      <sheetName val="AmrA"/>
      <sheetName val="AmrB"/>
      <sheetName val="SearD"/>
      <sheetName val="WprA"/>
      <sheetName val="WprB"/>
      <sheetName val="AmrD"/>
      <sheetName val="EmrB"/>
      <sheetName val="EmrD"/>
      <sheetName val="SearB"/>
      <sheetName val="EurA-M"/>
      <sheetName val="Chart2"/>
      <sheetName val="EurA-F"/>
      <sheetName val="Sheet2"/>
      <sheetName val="Sheet3"/>
      <sheetName val="Sheet3 (2)"/>
    </sheetNames>
    <sheetDataSet>
      <sheetData sheetId="0" refreshError="1">
        <row r="1788">
          <cell r="D1788" t="str">
            <v>MALES</v>
          </cell>
          <cell r="E1788">
            <v>0</v>
          </cell>
        </row>
        <row r="1789">
          <cell r="D1789" t="str">
            <v>MALES</v>
          </cell>
          <cell r="E1789">
            <v>1</v>
          </cell>
        </row>
        <row r="1790">
          <cell r="D1790" t="str">
            <v>MALES</v>
          </cell>
          <cell r="E1790">
            <v>5</v>
          </cell>
        </row>
        <row r="1791">
          <cell r="D1791" t="str">
            <v>MALES</v>
          </cell>
          <cell r="E1791">
            <v>10</v>
          </cell>
        </row>
        <row r="1792">
          <cell r="D1792" t="str">
            <v>MALES</v>
          </cell>
          <cell r="E1792">
            <v>15</v>
          </cell>
        </row>
        <row r="1793">
          <cell r="D1793" t="str">
            <v>MALES</v>
          </cell>
          <cell r="E1793">
            <v>20</v>
          </cell>
        </row>
        <row r="1794">
          <cell r="D1794" t="str">
            <v>MALES</v>
          </cell>
          <cell r="E1794">
            <v>25</v>
          </cell>
        </row>
        <row r="1795">
          <cell r="D1795" t="str">
            <v>MALES</v>
          </cell>
          <cell r="E1795">
            <v>30</v>
          </cell>
        </row>
        <row r="1796">
          <cell r="D1796" t="str">
            <v>MALES</v>
          </cell>
          <cell r="E1796">
            <v>35</v>
          </cell>
        </row>
        <row r="1797">
          <cell r="D1797" t="str">
            <v>MALES</v>
          </cell>
          <cell r="E1797">
            <v>40</v>
          </cell>
        </row>
        <row r="1798">
          <cell r="D1798" t="str">
            <v>MALES</v>
          </cell>
          <cell r="E1798">
            <v>45</v>
          </cell>
        </row>
        <row r="1799">
          <cell r="D1799" t="str">
            <v>MALES</v>
          </cell>
          <cell r="E1799">
            <v>50</v>
          </cell>
        </row>
        <row r="1800">
          <cell r="D1800" t="str">
            <v>MALES</v>
          </cell>
          <cell r="E1800">
            <v>55</v>
          </cell>
        </row>
        <row r="1801">
          <cell r="D1801" t="str">
            <v>MALES</v>
          </cell>
          <cell r="E1801">
            <v>60</v>
          </cell>
        </row>
        <row r="1802">
          <cell r="D1802" t="str">
            <v>MALES</v>
          </cell>
          <cell r="E1802">
            <v>65</v>
          </cell>
        </row>
        <row r="1803">
          <cell r="D1803" t="str">
            <v>MALES</v>
          </cell>
          <cell r="E1803">
            <v>70</v>
          </cell>
        </row>
        <row r="1804">
          <cell r="D1804" t="str">
            <v>MALES</v>
          </cell>
          <cell r="E1804">
            <v>75</v>
          </cell>
        </row>
        <row r="1805">
          <cell r="D1805" t="str">
            <v>MALES</v>
          </cell>
          <cell r="E1805">
            <v>80</v>
          </cell>
        </row>
        <row r="1806">
          <cell r="D1806" t="str">
            <v>MALES</v>
          </cell>
          <cell r="E1806">
            <v>85</v>
          </cell>
        </row>
        <row r="1807">
          <cell r="D1807" t="str">
            <v>FEMALES</v>
          </cell>
          <cell r="E1807">
            <v>0</v>
          </cell>
        </row>
        <row r="1808">
          <cell r="D1808" t="str">
            <v>FEMALES</v>
          </cell>
          <cell r="E1808">
            <v>1</v>
          </cell>
        </row>
        <row r="1809">
          <cell r="D1809" t="str">
            <v>FEMALES</v>
          </cell>
          <cell r="E1809">
            <v>5</v>
          </cell>
        </row>
        <row r="1810">
          <cell r="D1810" t="str">
            <v>FEMALES</v>
          </cell>
          <cell r="E1810">
            <v>10</v>
          </cell>
        </row>
        <row r="1811">
          <cell r="D1811" t="str">
            <v>FEMALES</v>
          </cell>
          <cell r="E1811">
            <v>15</v>
          </cell>
        </row>
        <row r="1812">
          <cell r="D1812" t="str">
            <v>FEMALES</v>
          </cell>
          <cell r="E1812">
            <v>20</v>
          </cell>
        </row>
        <row r="1813">
          <cell r="D1813" t="str">
            <v>FEMALES</v>
          </cell>
          <cell r="E1813">
            <v>25</v>
          </cell>
        </row>
        <row r="1814">
          <cell r="D1814" t="str">
            <v>FEMALES</v>
          </cell>
          <cell r="E1814">
            <v>30</v>
          </cell>
        </row>
        <row r="1815">
          <cell r="D1815" t="str">
            <v>FEMALES</v>
          </cell>
          <cell r="E1815">
            <v>35</v>
          </cell>
        </row>
        <row r="1816">
          <cell r="D1816" t="str">
            <v>FEMALES</v>
          </cell>
          <cell r="E1816">
            <v>40</v>
          </cell>
        </row>
        <row r="1817">
          <cell r="D1817" t="str">
            <v>FEMALES</v>
          </cell>
          <cell r="E1817">
            <v>45</v>
          </cell>
        </row>
        <row r="1818">
          <cell r="D1818" t="str">
            <v>FEMALES</v>
          </cell>
          <cell r="E1818">
            <v>50</v>
          </cell>
        </row>
        <row r="1819">
          <cell r="D1819" t="str">
            <v>FEMALES</v>
          </cell>
          <cell r="E1819">
            <v>55</v>
          </cell>
        </row>
        <row r="1820">
          <cell r="D1820" t="str">
            <v>FEMALES</v>
          </cell>
          <cell r="E1820">
            <v>60</v>
          </cell>
        </row>
        <row r="1821">
          <cell r="D1821" t="str">
            <v>FEMALES</v>
          </cell>
          <cell r="E1821">
            <v>65</v>
          </cell>
        </row>
        <row r="1822">
          <cell r="D1822" t="str">
            <v>FEMALES</v>
          </cell>
          <cell r="E1822">
            <v>70</v>
          </cell>
        </row>
        <row r="1823">
          <cell r="D1823" t="str">
            <v>FEMALES</v>
          </cell>
          <cell r="E1823">
            <v>75</v>
          </cell>
        </row>
        <row r="1824">
          <cell r="D1824" t="str">
            <v>FEMALES</v>
          </cell>
          <cell r="E1824">
            <v>80</v>
          </cell>
        </row>
        <row r="1825">
          <cell r="D1825" t="str">
            <v>FEMALES</v>
          </cell>
          <cell r="E1825">
            <v>85</v>
          </cell>
        </row>
      </sheetData>
      <sheetData sheetId="1" refreshError="1"/>
      <sheetData sheetId="2" refreshError="1">
        <row r="45">
          <cell r="A45">
            <v>3350</v>
          </cell>
          <cell r="B45" t="str">
            <v>SINGAPORE</v>
          </cell>
          <cell r="C45" t="str">
            <v>slope</v>
          </cell>
          <cell r="D45" t="str">
            <v>M</v>
          </cell>
          <cell r="E45">
            <v>0.92907723090646332</v>
          </cell>
          <cell r="F45">
            <v>0.9726291217792149</v>
          </cell>
          <cell r="G45">
            <v>0.94807665791612961</v>
          </cell>
          <cell r="H45">
            <v>0.93923159322195715</v>
          </cell>
          <cell r="I45">
            <v>0.98307654438077763</v>
          </cell>
          <cell r="J45">
            <v>1.0345509019934083</v>
          </cell>
          <cell r="K45">
            <v>1.0264115781044727</v>
          </cell>
          <cell r="L45">
            <v>1.0375525553320615</v>
          </cell>
          <cell r="M45">
            <v>0.99139473843277581</v>
          </cell>
          <cell r="N45">
            <v>1.0150676435807644</v>
          </cell>
          <cell r="O45">
            <v>1.0326143945712434</v>
          </cell>
          <cell r="P45">
            <v>1.0601860528220253</v>
          </cell>
          <cell r="Q45">
            <v>1.0082616749230897</v>
          </cell>
          <cell r="R45">
            <v>1.0737311185184544</v>
          </cell>
          <cell r="S45">
            <v>1.0634108443217154</v>
          </cell>
          <cell r="T45">
            <v>1.0626655849320432</v>
          </cell>
          <cell r="U45">
            <v>1.0562592114062257</v>
          </cell>
          <cell r="V45">
            <v>1.0401280061131593</v>
          </cell>
          <cell r="W45">
            <v>1.0756131198949326</v>
          </cell>
          <cell r="X45">
            <v>1.1195196873331612</v>
          </cell>
          <cell r="Y45">
            <v>1.0572364001947208</v>
          </cell>
          <cell r="Z45">
            <v>1.1161806648123604</v>
          </cell>
          <cell r="AA45">
            <v>1.1044937968777109</v>
          </cell>
          <cell r="AB45">
            <v>1.1156589789809499</v>
          </cell>
          <cell r="AC45">
            <v>1.1373970370876185</v>
          </cell>
          <cell r="AD45">
            <v>1.1281482122827089</v>
          </cell>
          <cell r="AE45">
            <v>1.1489790388558383</v>
          </cell>
          <cell r="AF45">
            <v>1.1152291079741574</v>
          </cell>
          <cell r="AG45" t="str">
            <v/>
          </cell>
        </row>
        <row r="46">
          <cell r="A46">
            <v>3350</v>
          </cell>
          <cell r="B46" t="str">
            <v>SINGAPORE</v>
          </cell>
          <cell r="C46" t="str">
            <v>intercept</v>
          </cell>
          <cell r="D46" t="str">
            <v>M</v>
          </cell>
          <cell r="E46">
            <v>0.48822078638460709</v>
          </cell>
          <cell r="F46">
            <v>0.53465310115286635</v>
          </cell>
          <cell r="G46">
            <v>0.48391656620727552</v>
          </cell>
          <cell r="H46">
            <v>0.48085810577519439</v>
          </cell>
          <cell r="I46">
            <v>0.48028861196330097</v>
          </cell>
          <cell r="J46">
            <v>0.51430865574765572</v>
          </cell>
          <cell r="K46">
            <v>0.47871725747371308</v>
          </cell>
          <cell r="L46">
            <v>0.472813105791279</v>
          </cell>
          <cell r="M46">
            <v>0.42280594531848892</v>
          </cell>
          <cell r="N46">
            <v>0.42342479940472844</v>
          </cell>
          <cell r="O46">
            <v>0.43803257698906162</v>
          </cell>
          <cell r="P46">
            <v>0.46412064042382495</v>
          </cell>
          <cell r="Q46">
            <v>0.40200301601480359</v>
          </cell>
          <cell r="R46">
            <v>0.44701940116006722</v>
          </cell>
          <cell r="S46">
            <v>0.43247464566239358</v>
          </cell>
          <cell r="T46">
            <v>0.39648868976386709</v>
          </cell>
          <cell r="U46">
            <v>0.34848308055124222</v>
          </cell>
          <cell r="V46">
            <v>0.31066971609285066</v>
          </cell>
          <cell r="W46">
            <v>0.34343637926589299</v>
          </cell>
          <cell r="X46">
            <v>0.38637933019703197</v>
          </cell>
          <cell r="Y46">
            <v>0.29982125460255649</v>
          </cell>
          <cell r="Z46">
            <v>0.33971474154837944</v>
          </cell>
          <cell r="AA46">
            <v>0.33365550585674497</v>
          </cell>
          <cell r="AB46">
            <v>0.31210207020634084</v>
          </cell>
          <cell r="AC46">
            <v>0.3470551975406917</v>
          </cell>
          <cell r="AD46">
            <v>0.32772299104861013</v>
          </cell>
          <cell r="AE46">
            <v>0.3418503400499262</v>
          </cell>
          <cell r="AF46">
            <v>0.27654006494243011</v>
          </cell>
          <cell r="AG46" t="str">
            <v/>
          </cell>
        </row>
        <row r="47">
          <cell r="A47">
            <v>3350</v>
          </cell>
          <cell r="B47" t="str">
            <v>SINGAPORE</v>
          </cell>
          <cell r="C47" t="str">
            <v>slope</v>
          </cell>
          <cell r="D47" t="str">
            <v>F</v>
          </cell>
          <cell r="E47">
            <v>0.90053210931392869</v>
          </cell>
          <cell r="F47">
            <v>0.95901062940412485</v>
          </cell>
          <cell r="G47">
            <v>0.97621557152946037</v>
          </cell>
          <cell r="H47">
            <v>0.96662212736929121</v>
          </cell>
          <cell r="I47">
            <v>1.0100005099199116</v>
          </cell>
          <cell r="J47">
            <v>1.0391160543129312</v>
          </cell>
          <cell r="K47">
            <v>1.0764834383618378</v>
          </cell>
          <cell r="L47">
            <v>1.0941255343910061</v>
          </cell>
          <cell r="M47">
            <v>1.0595686980705281</v>
          </cell>
          <cell r="N47">
            <v>1.0172091108974974</v>
          </cell>
          <cell r="O47">
            <v>0.99601859736581255</v>
          </cell>
          <cell r="P47">
            <v>1.0626442300840344</v>
          </cell>
          <cell r="Q47">
            <v>1.0754185135592416</v>
          </cell>
          <cell r="R47">
            <v>1.0731642188692434</v>
          </cell>
          <cell r="S47">
            <v>1.0547151017279017</v>
          </cell>
          <cell r="T47">
            <v>1.0877195180102848</v>
          </cell>
          <cell r="U47">
            <v>1.0771444071546934</v>
          </cell>
          <cell r="V47">
            <v>1.1187449944104657</v>
          </cell>
          <cell r="W47">
            <v>1.0727970543655949</v>
          </cell>
          <cell r="X47">
            <v>1.1262822839870867</v>
          </cell>
          <cell r="Y47">
            <v>1.1099578085691246</v>
          </cell>
          <cell r="Z47">
            <v>1.1453166675783055</v>
          </cell>
          <cell r="AA47">
            <v>1.155800275632777</v>
          </cell>
          <cell r="AB47">
            <v>1.170349105509745</v>
          </cell>
          <cell r="AC47">
            <v>1.1732623719009996</v>
          </cell>
          <cell r="AD47">
            <v>1.2078011431317033</v>
          </cell>
          <cell r="AE47">
            <v>1.1657625064633219</v>
          </cell>
          <cell r="AF47">
            <v>1.2182581200282534</v>
          </cell>
          <cell r="AG47" t="str">
            <v/>
          </cell>
        </row>
        <row r="48">
          <cell r="A48">
            <v>3350</v>
          </cell>
          <cell r="B48" t="str">
            <v>SINGAPORE</v>
          </cell>
          <cell r="C48" t="str">
            <v>intercept</v>
          </cell>
          <cell r="D48" t="str">
            <v>F</v>
          </cell>
          <cell r="E48">
            <v>0.47863718975290293</v>
          </cell>
          <cell r="F48">
            <v>0.54862855998066995</v>
          </cell>
          <cell r="G48">
            <v>0.54938517012214394</v>
          </cell>
          <cell r="H48">
            <v>0.52879530370292227</v>
          </cell>
          <cell r="I48">
            <v>0.55541440141446774</v>
          </cell>
          <cell r="J48">
            <v>0.558096583302925</v>
          </cell>
          <cell r="K48">
            <v>0.57776790476960826</v>
          </cell>
          <cell r="L48">
            <v>0.60960304867675141</v>
          </cell>
          <cell r="M48">
            <v>0.55924564117177322</v>
          </cell>
          <cell r="N48">
            <v>0.50976798999590223</v>
          </cell>
          <cell r="O48">
            <v>0.46833625463318884</v>
          </cell>
          <cell r="P48">
            <v>0.54911775209368474</v>
          </cell>
          <cell r="Q48">
            <v>0.5262423670441565</v>
          </cell>
          <cell r="R48">
            <v>0.51340840937526422</v>
          </cell>
          <cell r="S48">
            <v>0.46377726005992992</v>
          </cell>
          <cell r="T48">
            <v>0.50522080275526604</v>
          </cell>
          <cell r="U48">
            <v>0.45602643878312521</v>
          </cell>
          <cell r="V48">
            <v>0.51406527227909971</v>
          </cell>
          <cell r="W48">
            <v>0.45248314082031893</v>
          </cell>
          <cell r="X48">
            <v>0.49396062432154464</v>
          </cell>
          <cell r="Y48">
            <v>0.45665235545638194</v>
          </cell>
          <cell r="Z48">
            <v>0.47089656871161667</v>
          </cell>
          <cell r="AA48">
            <v>0.46741420779840759</v>
          </cell>
          <cell r="AB48">
            <v>0.47425052449810434</v>
          </cell>
          <cell r="AC48">
            <v>0.46522097475741031</v>
          </cell>
          <cell r="AD48">
            <v>0.5007598572543368</v>
          </cell>
          <cell r="AE48">
            <v>0.42553008334550579</v>
          </cell>
          <cell r="AF48">
            <v>0.47278848198392787</v>
          </cell>
          <cell r="AG48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&amp;deadline"/>
      <sheetName val="Deaths2015"/>
      <sheetName val="Deaths2010"/>
      <sheetName val="Deaths2005"/>
      <sheetName val="Deaths2000"/>
      <sheetName val="Summary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s"/>
    </sheetNames>
    <sheetDataSet>
      <sheetData sheetId="0" refreshError="1">
        <row r="1">
          <cell r="A1" t="str">
            <v>seq_s98</v>
          </cell>
          <cell r="B1" t="str">
            <v>UN CODs</v>
          </cell>
          <cell r="C1" t="str">
            <v>UN NAME_98</v>
          </cell>
          <cell r="D1" t="str">
            <v>MS_98</v>
          </cell>
          <cell r="E1" t="str">
            <v>REG_nb</v>
          </cell>
          <cell r="F1" t="str">
            <v>REG</v>
          </cell>
          <cell r="G1" t="str">
            <v>GBD_nb</v>
          </cell>
          <cell r="H1" t="str">
            <v>GBD</v>
          </cell>
          <cell r="I1" t="str">
            <v>WHR99, eco n</v>
          </cell>
          <cell r="J1" t="str">
            <v>WHR99, eco</v>
          </cell>
          <cell r="K1" t="str">
            <v>sex</v>
          </cell>
          <cell r="L1" t="str">
            <v>Period</v>
          </cell>
          <cell r="M1" t="str">
            <v>Total</v>
          </cell>
          <cell r="N1" t="str">
            <v>0-4</v>
          </cell>
          <cell r="O1" t="str">
            <v>5-14</v>
          </cell>
          <cell r="P1" t="str">
            <v>15-29</v>
          </cell>
          <cell r="Q1" t="str">
            <v>30-44</v>
          </cell>
          <cell r="R1" t="str">
            <v>45-59</v>
          </cell>
          <cell r="S1" t="str">
            <v>60-69</v>
          </cell>
          <cell r="T1" t="str">
            <v>70+</v>
          </cell>
        </row>
        <row r="2">
          <cell r="A2">
            <v>74</v>
          </cell>
          <cell r="B2">
            <v>4</v>
          </cell>
          <cell r="C2" t="str">
            <v>Afghanistan</v>
          </cell>
          <cell r="D2">
            <v>0</v>
          </cell>
          <cell r="E2">
            <v>3</v>
          </cell>
          <cell r="F2" t="str">
            <v>Emro</v>
          </cell>
          <cell r="G2">
            <v>8</v>
          </cell>
          <cell r="H2" t="str">
            <v>mec</v>
          </cell>
          <cell r="I2">
            <v>1</v>
          </cell>
          <cell r="J2" t="str">
            <v>low and middle</v>
          </cell>
          <cell r="K2" t="str">
            <v>both sexes</v>
          </cell>
          <cell r="L2" t="str">
            <v>1995-2000</v>
          </cell>
          <cell r="M2">
            <v>2177.4299999999998</v>
          </cell>
          <cell r="N2">
            <v>1311.1790000000001</v>
          </cell>
          <cell r="O2">
            <v>113.756</v>
          </cell>
          <cell r="P2">
            <v>160.30199999999999</v>
          </cell>
          <cell r="Q2">
            <v>132</v>
          </cell>
          <cell r="R2">
            <v>146.99700000000001</v>
          </cell>
          <cell r="S2">
            <v>134.68299999999999</v>
          </cell>
          <cell r="T2">
            <v>178.51300000000001</v>
          </cell>
        </row>
        <row r="3">
          <cell r="A3">
            <v>143</v>
          </cell>
          <cell r="B3">
            <v>8</v>
          </cell>
          <cell r="C3" t="str">
            <v>Albania</v>
          </cell>
          <cell r="D3">
            <v>0</v>
          </cell>
          <cell r="E3">
            <v>4</v>
          </cell>
          <cell r="F3" t="str">
            <v>Euro</v>
          </cell>
          <cell r="G3">
            <v>2</v>
          </cell>
          <cell r="H3" t="str">
            <v>fse</v>
          </cell>
          <cell r="I3">
            <v>1</v>
          </cell>
          <cell r="J3" t="str">
            <v>low and middle</v>
          </cell>
          <cell r="K3" t="str">
            <v>both sexes</v>
          </cell>
          <cell r="L3" t="str">
            <v>1995-2000</v>
          </cell>
          <cell r="M3">
            <v>87.087000000000003</v>
          </cell>
          <cell r="N3">
            <v>13.597</v>
          </cell>
          <cell r="O3">
            <v>1.827</v>
          </cell>
          <cell r="P3">
            <v>2.9370000000000003</v>
          </cell>
          <cell r="Q3">
            <v>3.9449999999999998</v>
          </cell>
          <cell r="R3">
            <v>8.7629999999999999</v>
          </cell>
          <cell r="S3">
            <v>14.305</v>
          </cell>
          <cell r="T3">
            <v>41.713000000000001</v>
          </cell>
        </row>
        <row r="4">
          <cell r="A4">
            <v>34</v>
          </cell>
          <cell r="B4">
            <v>12</v>
          </cell>
          <cell r="C4" t="str">
            <v>Algeria</v>
          </cell>
          <cell r="D4">
            <v>0</v>
          </cell>
          <cell r="E4">
            <v>1</v>
          </cell>
          <cell r="F4" t="str">
            <v>Afro</v>
          </cell>
          <cell r="G4">
            <v>8</v>
          </cell>
          <cell r="H4" t="str">
            <v>mec</v>
          </cell>
          <cell r="I4">
            <v>1</v>
          </cell>
          <cell r="J4" t="str">
            <v>low and middle</v>
          </cell>
          <cell r="K4" t="str">
            <v>both sexes</v>
          </cell>
          <cell r="L4" t="str">
            <v>1995-2000</v>
          </cell>
          <cell r="M4">
            <v>832.15</v>
          </cell>
          <cell r="N4">
            <v>223.05799999999999</v>
          </cell>
          <cell r="O4">
            <v>29.783000000000001</v>
          </cell>
          <cell r="P4">
            <v>48.436</v>
          </cell>
          <cell r="Q4">
            <v>52.965000000000003</v>
          </cell>
          <cell r="R4">
            <v>74.546999999999997</v>
          </cell>
          <cell r="S4">
            <v>113.395</v>
          </cell>
          <cell r="T4">
            <v>289.96600000000007</v>
          </cell>
        </row>
        <row r="5">
          <cell r="A5">
            <v>25</v>
          </cell>
          <cell r="B5">
            <v>24</v>
          </cell>
          <cell r="C5" t="str">
            <v>Angola</v>
          </cell>
          <cell r="D5">
            <v>0</v>
          </cell>
          <cell r="E5">
            <v>1</v>
          </cell>
          <cell r="F5" t="str">
            <v>Afro</v>
          </cell>
          <cell r="G5">
            <v>6</v>
          </cell>
          <cell r="H5" t="str">
            <v>ssa</v>
          </cell>
          <cell r="I5">
            <v>1</v>
          </cell>
          <cell r="J5" t="str">
            <v>low and middle</v>
          </cell>
          <cell r="K5" t="str">
            <v>both sexes</v>
          </cell>
          <cell r="L5" t="str">
            <v>1995-2000</v>
          </cell>
          <cell r="M5">
            <v>1118.31</v>
          </cell>
          <cell r="N5">
            <v>602.28399999999999</v>
          </cell>
          <cell r="O5">
            <v>104.325</v>
          </cell>
          <cell r="P5">
            <v>93.799000000000007</v>
          </cell>
          <cell r="Q5">
            <v>77.826999999999998</v>
          </cell>
          <cell r="R5">
            <v>76.793999999999997</v>
          </cell>
          <cell r="S5">
            <v>65.759</v>
          </cell>
          <cell r="T5">
            <v>97.521999999999991</v>
          </cell>
        </row>
        <row r="6">
          <cell r="A6">
            <v>102</v>
          </cell>
          <cell r="B6">
            <v>31</v>
          </cell>
          <cell r="C6" t="str">
            <v>Azerbaijan</v>
          </cell>
          <cell r="D6">
            <v>0</v>
          </cell>
          <cell r="E6">
            <v>4</v>
          </cell>
          <cell r="F6" t="str">
            <v>Euro</v>
          </cell>
          <cell r="G6">
            <v>8</v>
          </cell>
          <cell r="H6" t="str">
            <v>mec</v>
          </cell>
          <cell r="I6">
            <v>1</v>
          </cell>
          <cell r="J6" t="str">
            <v>low and middle</v>
          </cell>
          <cell r="K6" t="str">
            <v>both sexes</v>
          </cell>
          <cell r="L6" t="str">
            <v>1995-2000</v>
          </cell>
          <cell r="M6">
            <v>257.23099999999999</v>
          </cell>
          <cell r="N6">
            <v>32.682000000000002</v>
          </cell>
          <cell r="O6">
            <v>5.1100000000000003</v>
          </cell>
          <cell r="P6">
            <v>10.056000000000001</v>
          </cell>
          <cell r="Q6">
            <v>22.314</v>
          </cell>
          <cell r="R6">
            <v>35.090000000000003</v>
          </cell>
          <cell r="S6">
            <v>56.853999999999999</v>
          </cell>
          <cell r="T6">
            <v>95.125</v>
          </cell>
        </row>
        <row r="7">
          <cell r="A7">
            <v>185</v>
          </cell>
          <cell r="B7">
            <v>32</v>
          </cell>
          <cell r="C7" t="str">
            <v>Argentina</v>
          </cell>
          <cell r="D7">
            <v>0</v>
          </cell>
          <cell r="E7">
            <v>2</v>
          </cell>
          <cell r="F7" t="str">
            <v>Amro</v>
          </cell>
          <cell r="G7">
            <v>7</v>
          </cell>
          <cell r="H7" t="str">
            <v>lac</v>
          </cell>
          <cell r="I7">
            <v>1</v>
          </cell>
          <cell r="J7" t="str">
            <v>low and middle</v>
          </cell>
          <cell r="K7" t="str">
            <v>both sexes</v>
          </cell>
          <cell r="L7" t="str">
            <v>1995-2000</v>
          </cell>
          <cell r="M7">
            <v>1426.0920000000001</v>
          </cell>
          <cell r="N7">
            <v>91.304000000000002</v>
          </cell>
          <cell r="O7">
            <v>10.260999999999999</v>
          </cell>
          <cell r="P7">
            <v>37.046999999999997</v>
          </cell>
          <cell r="Q7">
            <v>66.525999999999996</v>
          </cell>
          <cell r="R7">
            <v>178.81299999999999</v>
          </cell>
          <cell r="S7">
            <v>236.25700000000001</v>
          </cell>
          <cell r="T7">
            <v>805.88400000000001</v>
          </cell>
        </row>
        <row r="8">
          <cell r="A8">
            <v>202</v>
          </cell>
          <cell r="B8">
            <v>36</v>
          </cell>
          <cell r="C8" t="str">
            <v>Australia (13)</v>
          </cell>
          <cell r="D8">
            <v>0</v>
          </cell>
          <cell r="E8">
            <v>6</v>
          </cell>
          <cell r="F8" t="str">
            <v>Wpro</v>
          </cell>
          <cell r="G8">
            <v>1</v>
          </cell>
          <cell r="H8" t="str">
            <v>eme</v>
          </cell>
          <cell r="I8">
            <v>4</v>
          </cell>
          <cell r="J8" t="str">
            <v>high</v>
          </cell>
          <cell r="K8" t="str">
            <v>both sexes</v>
          </cell>
          <cell r="L8" t="str">
            <v>1995-2000</v>
          </cell>
          <cell r="M8">
            <v>698.71</v>
          </cell>
          <cell r="N8">
            <v>8.7989999999999995</v>
          </cell>
          <cell r="O8">
            <v>2.1120000000000001</v>
          </cell>
          <cell r="P8">
            <v>12.759</v>
          </cell>
          <cell r="Q8">
            <v>23.852</v>
          </cell>
          <cell r="R8">
            <v>59.674999999999997</v>
          </cell>
          <cell r="S8">
            <v>93.140999999999991</v>
          </cell>
          <cell r="T8">
            <v>498.37200000000001</v>
          </cell>
        </row>
        <row r="9">
          <cell r="A9">
            <v>155</v>
          </cell>
          <cell r="B9">
            <v>40</v>
          </cell>
          <cell r="C9" t="str">
            <v>Austria</v>
          </cell>
          <cell r="D9">
            <v>0</v>
          </cell>
          <cell r="E9">
            <v>4</v>
          </cell>
          <cell r="F9" t="str">
            <v>Euro</v>
          </cell>
          <cell r="G9">
            <v>1</v>
          </cell>
          <cell r="H9" t="str">
            <v>eme</v>
          </cell>
          <cell r="I9">
            <v>4</v>
          </cell>
          <cell r="J9" t="str">
            <v>high</v>
          </cell>
          <cell r="K9" t="str">
            <v>both sexes</v>
          </cell>
          <cell r="L9" t="str">
            <v>1995-2000</v>
          </cell>
          <cell r="M9">
            <v>405.363</v>
          </cell>
          <cell r="N9">
            <v>3.2719999999999998</v>
          </cell>
          <cell r="O9">
            <v>0.74399999999999999</v>
          </cell>
          <cell r="P9">
            <v>5.6539999999999999</v>
          </cell>
          <cell r="Q9">
            <v>12.847999999999999</v>
          </cell>
          <cell r="R9">
            <v>36.653000000000006</v>
          </cell>
          <cell r="S9">
            <v>55.228999999999999</v>
          </cell>
          <cell r="T9">
            <v>290.96299999999997</v>
          </cell>
        </row>
        <row r="10">
          <cell r="A10">
            <v>164</v>
          </cell>
          <cell r="B10">
            <v>44</v>
          </cell>
          <cell r="C10" t="str">
            <v>Bahamas</v>
          </cell>
          <cell r="D10">
            <v>0</v>
          </cell>
          <cell r="E10">
            <v>2</v>
          </cell>
          <cell r="F10" t="str">
            <v>Amro</v>
          </cell>
          <cell r="G10">
            <v>7</v>
          </cell>
          <cell r="H10" t="str">
            <v>lac</v>
          </cell>
          <cell r="I10">
            <v>4</v>
          </cell>
          <cell r="J10" t="str">
            <v>high</v>
          </cell>
          <cell r="K10" t="str">
            <v>both sexes</v>
          </cell>
          <cell r="L10" t="str">
            <v>1995-2000</v>
          </cell>
          <cell r="M10">
            <v>7.2549999999999999</v>
          </cell>
          <cell r="N10">
            <v>0.6</v>
          </cell>
          <cell r="O10">
            <v>7.3999999999999996E-2</v>
          </cell>
          <cell r="P10">
            <v>0.40899999999999997</v>
          </cell>
          <cell r="Q10">
            <v>0.89800000000000013</v>
          </cell>
          <cell r="R10">
            <v>1.2610000000000001</v>
          </cell>
          <cell r="S10">
            <v>1.1560000000000001</v>
          </cell>
          <cell r="T10">
            <v>2.8569999999999998</v>
          </cell>
        </row>
        <row r="11">
          <cell r="A11">
            <v>103</v>
          </cell>
          <cell r="B11">
            <v>48</v>
          </cell>
          <cell r="C11" t="str">
            <v>Bahrain</v>
          </cell>
          <cell r="D11">
            <v>0</v>
          </cell>
          <cell r="E11">
            <v>3</v>
          </cell>
          <cell r="F11" t="str">
            <v>Emro</v>
          </cell>
          <cell r="G11">
            <v>8</v>
          </cell>
          <cell r="H11" t="str">
            <v>mec</v>
          </cell>
          <cell r="I11">
            <v>1</v>
          </cell>
          <cell r="J11" t="str">
            <v>low and middle</v>
          </cell>
          <cell r="K11" t="str">
            <v>both sexes</v>
          </cell>
          <cell r="L11" t="str">
            <v>1995-2000</v>
          </cell>
          <cell r="M11">
            <v>10.502000000000001</v>
          </cell>
          <cell r="N11">
            <v>1.3420000000000001</v>
          </cell>
          <cell r="O11">
            <v>0.16699999999999998</v>
          </cell>
          <cell r="P11">
            <v>0.48</v>
          </cell>
          <cell r="Q11">
            <v>1.337</v>
          </cell>
          <cell r="R11">
            <v>2.0459999999999998</v>
          </cell>
          <cell r="S11">
            <v>1.754</v>
          </cell>
          <cell r="T11">
            <v>3.3760000000000003</v>
          </cell>
        </row>
        <row r="12">
          <cell r="A12">
            <v>75</v>
          </cell>
          <cell r="B12">
            <v>50</v>
          </cell>
          <cell r="C12" t="str">
            <v>Bangladesh</v>
          </cell>
          <cell r="D12">
            <v>0</v>
          </cell>
          <cell r="E12">
            <v>5</v>
          </cell>
          <cell r="F12" t="str">
            <v>Searo</v>
          </cell>
          <cell r="G12">
            <v>5</v>
          </cell>
          <cell r="H12" t="str">
            <v>oai</v>
          </cell>
          <cell r="I12">
            <v>1</v>
          </cell>
          <cell r="J12" t="str">
            <v>low and middle</v>
          </cell>
          <cell r="K12" t="str">
            <v>both sexes</v>
          </cell>
          <cell r="L12" t="str">
            <v>1995-2000</v>
          </cell>
          <cell r="M12">
            <v>5940.4089999999997</v>
          </cell>
          <cell r="N12">
            <v>1878.85</v>
          </cell>
          <cell r="O12">
            <v>309.23400000000004</v>
          </cell>
          <cell r="P12">
            <v>649.97800000000007</v>
          </cell>
          <cell r="Q12">
            <v>586.03300000000002</v>
          </cell>
          <cell r="R12">
            <v>729.726</v>
          </cell>
          <cell r="S12">
            <v>644.74300000000005</v>
          </cell>
          <cell r="T12">
            <v>1141.845</v>
          </cell>
        </row>
        <row r="13">
          <cell r="A13">
            <v>101</v>
          </cell>
          <cell r="B13">
            <v>51</v>
          </cell>
          <cell r="C13" t="str">
            <v>Armenia</v>
          </cell>
          <cell r="D13">
            <v>0</v>
          </cell>
          <cell r="E13">
            <v>4</v>
          </cell>
          <cell r="F13" t="str">
            <v>Euro</v>
          </cell>
          <cell r="G13">
            <v>8</v>
          </cell>
          <cell r="H13" t="str">
            <v>mec</v>
          </cell>
          <cell r="I13">
            <v>1</v>
          </cell>
          <cell r="J13" t="str">
            <v>low and middle</v>
          </cell>
          <cell r="K13" t="str">
            <v>both sexes</v>
          </cell>
          <cell r="L13" t="str">
            <v>1995-2000</v>
          </cell>
          <cell r="M13">
            <v>135.547</v>
          </cell>
          <cell r="N13">
            <v>7.8949999999999996</v>
          </cell>
          <cell r="O13">
            <v>1.3940000000000001</v>
          </cell>
          <cell r="P13">
            <v>4.1059999999999999</v>
          </cell>
          <cell r="Q13">
            <v>11.193000000000001</v>
          </cell>
          <cell r="R13">
            <v>18.588999999999999</v>
          </cell>
          <cell r="S13">
            <v>32.867999999999995</v>
          </cell>
          <cell r="T13">
            <v>59.502000000000002</v>
          </cell>
        </row>
        <row r="14">
          <cell r="A14">
            <v>165</v>
          </cell>
          <cell r="B14">
            <v>52</v>
          </cell>
          <cell r="C14" t="str">
            <v>Barbados</v>
          </cell>
          <cell r="D14">
            <v>0</v>
          </cell>
          <cell r="E14">
            <v>2</v>
          </cell>
          <cell r="F14" t="str">
            <v>Amro</v>
          </cell>
          <cell r="G14">
            <v>7</v>
          </cell>
          <cell r="H14" t="str">
            <v>lac</v>
          </cell>
          <cell r="I14">
            <v>1</v>
          </cell>
          <cell r="J14" t="str">
            <v>low and middle</v>
          </cell>
          <cell r="K14" t="str">
            <v>both sexes</v>
          </cell>
          <cell r="L14" t="str">
            <v>1995-2000</v>
          </cell>
          <cell r="M14">
            <v>10.987</v>
          </cell>
          <cell r="N14">
            <v>0.249</v>
          </cell>
          <cell r="O14">
            <v>3.9E-2</v>
          </cell>
          <cell r="P14">
            <v>0.157</v>
          </cell>
          <cell r="Q14">
            <v>0.4</v>
          </cell>
          <cell r="R14">
            <v>0.88500000000000001</v>
          </cell>
          <cell r="S14">
            <v>1.278</v>
          </cell>
          <cell r="T14">
            <v>7.9790000000000001</v>
          </cell>
        </row>
        <row r="15">
          <cell r="A15">
            <v>156</v>
          </cell>
          <cell r="B15">
            <v>56</v>
          </cell>
          <cell r="C15" t="str">
            <v>Belgium</v>
          </cell>
          <cell r="D15">
            <v>0</v>
          </cell>
          <cell r="E15">
            <v>4</v>
          </cell>
          <cell r="F15" t="str">
            <v>Euro</v>
          </cell>
          <cell r="G15">
            <v>1</v>
          </cell>
          <cell r="H15" t="str">
            <v>eme</v>
          </cell>
          <cell r="I15">
            <v>4</v>
          </cell>
          <cell r="J15" t="str">
            <v>high</v>
          </cell>
          <cell r="K15" t="str">
            <v>both sexes</v>
          </cell>
          <cell r="L15" t="str">
            <v>1995-2000</v>
          </cell>
          <cell r="M15">
            <v>531.83600000000001</v>
          </cell>
          <cell r="N15">
            <v>4.5970000000000004</v>
          </cell>
          <cell r="O15">
            <v>0.95400000000000007</v>
          </cell>
          <cell r="P15">
            <v>5.8559999999999999</v>
          </cell>
          <cell r="Q15">
            <v>13.807</v>
          </cell>
          <cell r="R15">
            <v>41.387999999999998</v>
          </cell>
          <cell r="S15">
            <v>79.936000000000007</v>
          </cell>
          <cell r="T15">
            <v>385.298</v>
          </cell>
        </row>
        <row r="16">
          <cell r="A16">
            <v>76</v>
          </cell>
          <cell r="B16">
            <v>64</v>
          </cell>
          <cell r="C16" t="str">
            <v>Bhutan</v>
          </cell>
          <cell r="D16">
            <v>0</v>
          </cell>
          <cell r="E16">
            <v>5</v>
          </cell>
          <cell r="F16" t="str">
            <v>Searo</v>
          </cell>
          <cell r="G16">
            <v>5</v>
          </cell>
          <cell r="H16" t="str">
            <v>oai</v>
          </cell>
          <cell r="I16">
            <v>1</v>
          </cell>
          <cell r="J16" t="str">
            <v>low and middle</v>
          </cell>
          <cell r="K16" t="str">
            <v>both sexes</v>
          </cell>
          <cell r="L16" t="str">
            <v>1995-2000</v>
          </cell>
          <cell r="M16">
            <v>97.08</v>
          </cell>
          <cell r="N16">
            <v>36.088999999999999</v>
          </cell>
          <cell r="O16">
            <v>6.4890000000000008</v>
          </cell>
          <cell r="P16">
            <v>8.3979999999999997</v>
          </cell>
          <cell r="Q16">
            <v>7.9109999999999996</v>
          </cell>
          <cell r="R16">
            <v>9.5609999999999999</v>
          </cell>
          <cell r="S16">
            <v>9.7830000000000013</v>
          </cell>
          <cell r="T16">
            <v>18.848999999999997</v>
          </cell>
        </row>
        <row r="17">
          <cell r="A17">
            <v>186</v>
          </cell>
          <cell r="B17">
            <v>68</v>
          </cell>
          <cell r="C17" t="str">
            <v>Bolivia</v>
          </cell>
          <cell r="D17">
            <v>0</v>
          </cell>
          <cell r="E17">
            <v>2</v>
          </cell>
          <cell r="F17" t="str">
            <v>Amro</v>
          </cell>
          <cell r="G17">
            <v>7</v>
          </cell>
          <cell r="H17" t="str">
            <v>lac</v>
          </cell>
          <cell r="I17">
            <v>1</v>
          </cell>
          <cell r="J17" t="str">
            <v>low and middle</v>
          </cell>
          <cell r="K17" t="str">
            <v>both sexes</v>
          </cell>
          <cell r="L17" t="str">
            <v>1995-2000</v>
          </cell>
          <cell r="M17">
            <v>358.38799999999998</v>
          </cell>
          <cell r="N17">
            <v>116.941</v>
          </cell>
          <cell r="O17">
            <v>21.748000000000001</v>
          </cell>
          <cell r="P17">
            <v>31.746000000000002</v>
          </cell>
          <cell r="Q17">
            <v>30.616</v>
          </cell>
          <cell r="R17">
            <v>39.874000000000002</v>
          </cell>
          <cell r="S17">
            <v>40.465999999999994</v>
          </cell>
          <cell r="T17">
            <v>76.996999999999986</v>
          </cell>
        </row>
        <row r="18">
          <cell r="A18">
            <v>144</v>
          </cell>
          <cell r="B18">
            <v>70</v>
          </cell>
          <cell r="C18" t="str">
            <v>Bosnia and Herzegovina</v>
          </cell>
          <cell r="D18">
            <v>0</v>
          </cell>
          <cell r="E18">
            <v>4</v>
          </cell>
          <cell r="F18" t="str">
            <v>Euro</v>
          </cell>
          <cell r="G18">
            <v>2</v>
          </cell>
          <cell r="H18" t="str">
            <v>fse</v>
          </cell>
          <cell r="I18">
            <v>1</v>
          </cell>
          <cell r="J18" t="str">
            <v>low and middle</v>
          </cell>
          <cell r="K18" t="str">
            <v>both sexes</v>
          </cell>
          <cell r="L18" t="str">
            <v>1995-2000</v>
          </cell>
          <cell r="M18">
            <v>136.75700000000001</v>
          </cell>
          <cell r="N18">
            <v>3.5569999999999999</v>
          </cell>
          <cell r="O18">
            <v>0.72099999999999997</v>
          </cell>
          <cell r="P18">
            <v>2.9350000000000001</v>
          </cell>
          <cell r="Q18">
            <v>7.89</v>
          </cell>
          <cell r="R18">
            <v>20.271000000000001</v>
          </cell>
          <cell r="S18">
            <v>35.258000000000003</v>
          </cell>
          <cell r="T18">
            <v>66.125</v>
          </cell>
        </row>
        <row r="19">
          <cell r="A19">
            <v>42</v>
          </cell>
          <cell r="B19">
            <v>72</v>
          </cell>
          <cell r="C19" t="str">
            <v>Botswana</v>
          </cell>
          <cell r="D19">
            <v>0</v>
          </cell>
          <cell r="E19">
            <v>1</v>
          </cell>
          <cell r="F19" t="str">
            <v>Afro</v>
          </cell>
          <cell r="G19">
            <v>6</v>
          </cell>
          <cell r="H19" t="str">
            <v>ssa</v>
          </cell>
          <cell r="I19">
            <v>1</v>
          </cell>
          <cell r="J19" t="str">
            <v>low and middle</v>
          </cell>
          <cell r="K19" t="str">
            <v>both sexes</v>
          </cell>
          <cell r="L19" t="str">
            <v>1995-2000</v>
          </cell>
          <cell r="M19">
            <v>115.024</v>
          </cell>
          <cell r="N19">
            <v>27.532</v>
          </cell>
          <cell r="O19">
            <v>4.7229999999999999</v>
          </cell>
          <cell r="P19">
            <v>13.266</v>
          </cell>
          <cell r="Q19">
            <v>28.175000000000001</v>
          </cell>
          <cell r="R19">
            <v>21.860999999999997</v>
          </cell>
          <cell r="S19">
            <v>8.6229999999999993</v>
          </cell>
          <cell r="T19">
            <v>10.844000000000001</v>
          </cell>
        </row>
        <row r="20">
          <cell r="A20">
            <v>187</v>
          </cell>
          <cell r="B20">
            <v>76</v>
          </cell>
          <cell r="C20" t="str">
            <v>Brazil</v>
          </cell>
          <cell r="D20">
            <v>0</v>
          </cell>
          <cell r="E20">
            <v>2</v>
          </cell>
          <cell r="F20" t="str">
            <v>Amro</v>
          </cell>
          <cell r="G20">
            <v>7</v>
          </cell>
          <cell r="H20" t="str">
            <v>lac</v>
          </cell>
          <cell r="I20">
            <v>1</v>
          </cell>
          <cell r="J20" t="str">
            <v>low and middle</v>
          </cell>
          <cell r="K20" t="str">
            <v>both sexes</v>
          </cell>
          <cell r="L20" t="str">
            <v>1995-2000</v>
          </cell>
          <cell r="M20">
            <v>5951.4369999999999</v>
          </cell>
          <cell r="N20">
            <v>811.96500000000003</v>
          </cell>
          <cell r="O20">
            <v>116.947</v>
          </cell>
          <cell r="P20">
            <v>430.23900000000003</v>
          </cell>
          <cell r="Q20">
            <v>746.69800000000009</v>
          </cell>
          <cell r="R20">
            <v>1018.97</v>
          </cell>
          <cell r="S20">
            <v>898.34500000000003</v>
          </cell>
          <cell r="T20">
            <v>1928.2730000000001</v>
          </cell>
        </row>
        <row r="21">
          <cell r="A21">
            <v>176</v>
          </cell>
          <cell r="B21">
            <v>84</v>
          </cell>
          <cell r="C21" t="str">
            <v>Belize</v>
          </cell>
          <cell r="D21">
            <v>0</v>
          </cell>
          <cell r="E21">
            <v>2</v>
          </cell>
          <cell r="F21" t="str">
            <v>Amro</v>
          </cell>
          <cell r="G21">
            <v>7</v>
          </cell>
          <cell r="H21" t="str">
            <v>lac</v>
          </cell>
          <cell r="I21">
            <v>1</v>
          </cell>
          <cell r="J21" t="str">
            <v>low and middle</v>
          </cell>
          <cell r="K21" t="str">
            <v>both sexes</v>
          </cell>
          <cell r="L21" t="str">
            <v>1995-2000</v>
          </cell>
          <cell r="M21">
            <v>4.78</v>
          </cell>
          <cell r="N21">
            <v>1.3009999999999999</v>
          </cell>
          <cell r="O21">
            <v>0.11599999999999999</v>
          </cell>
          <cell r="P21">
            <v>0.20100000000000001</v>
          </cell>
          <cell r="Q21">
            <v>0.248</v>
          </cell>
          <cell r="R21">
            <v>0.35799999999999998</v>
          </cell>
          <cell r="S21">
            <v>0.58199999999999996</v>
          </cell>
          <cell r="T21">
            <v>1.974</v>
          </cell>
        </row>
        <row r="22">
          <cell r="A22">
            <v>208</v>
          </cell>
          <cell r="B22">
            <v>90</v>
          </cell>
          <cell r="C22" t="str">
            <v>Solomon Islands</v>
          </cell>
          <cell r="D22">
            <v>0</v>
          </cell>
          <cell r="E22">
            <v>6</v>
          </cell>
          <cell r="F22" t="str">
            <v>Wpro</v>
          </cell>
          <cell r="G22">
            <v>5</v>
          </cell>
          <cell r="H22" t="str">
            <v>oai</v>
          </cell>
          <cell r="I22">
            <v>1</v>
          </cell>
          <cell r="J22" t="str">
            <v>low and middle</v>
          </cell>
          <cell r="K22" t="str">
            <v>both sexes</v>
          </cell>
          <cell r="L22" t="str">
            <v>1995-2000</v>
          </cell>
          <cell r="M22">
            <v>8.1940000000000008</v>
          </cell>
          <cell r="N22">
            <v>1.974</v>
          </cell>
          <cell r="O22">
            <v>0.217</v>
          </cell>
          <cell r="P22">
            <v>0.51100000000000001</v>
          </cell>
          <cell r="Q22">
            <v>0.54100000000000004</v>
          </cell>
          <cell r="R22">
            <v>1.0900000000000001</v>
          </cell>
          <cell r="S22">
            <v>1.2889999999999999</v>
          </cell>
          <cell r="T22">
            <v>2.5719999999999996</v>
          </cell>
        </row>
        <row r="23">
          <cell r="A23">
            <v>89</v>
          </cell>
          <cell r="B23">
            <v>96</v>
          </cell>
          <cell r="C23" t="str">
            <v>Brunei Darussalam</v>
          </cell>
          <cell r="D23">
            <v>0</v>
          </cell>
          <cell r="E23">
            <v>6</v>
          </cell>
          <cell r="F23" t="str">
            <v>Wpro</v>
          </cell>
          <cell r="G23">
            <v>5</v>
          </cell>
          <cell r="H23" t="str">
            <v>oai</v>
          </cell>
          <cell r="I23">
            <v>4</v>
          </cell>
          <cell r="J23" t="str">
            <v>high</v>
          </cell>
          <cell r="K23" t="str">
            <v>both sexes</v>
          </cell>
          <cell r="L23" t="str">
            <v>1995-2000</v>
          </cell>
          <cell r="M23">
            <v>4.7539999999999996</v>
          </cell>
          <cell r="N23">
            <v>0.40600000000000003</v>
          </cell>
          <cell r="O23">
            <v>9.8000000000000004E-2</v>
          </cell>
          <cell r="P23">
            <v>0.26800000000000002</v>
          </cell>
          <cell r="Q23">
            <v>0.39500000000000002</v>
          </cell>
          <cell r="R23">
            <v>0.78899999999999992</v>
          </cell>
          <cell r="S23">
            <v>0.8</v>
          </cell>
          <cell r="T23">
            <v>1.998</v>
          </cell>
        </row>
        <row r="24">
          <cell r="A24">
            <v>122</v>
          </cell>
          <cell r="B24">
            <v>100</v>
          </cell>
          <cell r="C24" t="str">
            <v>Bulgaria</v>
          </cell>
          <cell r="D24">
            <v>0</v>
          </cell>
          <cell r="E24">
            <v>4</v>
          </cell>
          <cell r="F24" t="str">
            <v>Euro</v>
          </cell>
          <cell r="G24">
            <v>2</v>
          </cell>
          <cell r="H24" t="str">
            <v>fse</v>
          </cell>
          <cell r="I24">
            <v>1</v>
          </cell>
          <cell r="J24" t="str">
            <v>low and middle</v>
          </cell>
          <cell r="K24" t="str">
            <v>both sexes</v>
          </cell>
          <cell r="L24" t="str">
            <v>1995-2000</v>
          </cell>
          <cell r="M24">
            <v>563.53399999999999</v>
          </cell>
          <cell r="N24">
            <v>7.6470000000000002</v>
          </cell>
          <cell r="O24">
            <v>2.2130000000000001</v>
          </cell>
          <cell r="P24">
            <v>9.0510000000000002</v>
          </cell>
          <cell r="Q24">
            <v>20.573999999999998</v>
          </cell>
          <cell r="R24">
            <v>66.691999999999993</v>
          </cell>
          <cell r="S24">
            <v>112.01599999999999</v>
          </cell>
          <cell r="T24">
            <v>345.34100000000001</v>
          </cell>
        </row>
        <row r="25">
          <cell r="A25">
            <v>95</v>
          </cell>
          <cell r="B25">
            <v>104</v>
          </cell>
          <cell r="C25" t="str">
            <v>Myanmar</v>
          </cell>
          <cell r="D25">
            <v>0</v>
          </cell>
          <cell r="E25">
            <v>5</v>
          </cell>
          <cell r="F25" t="str">
            <v>Searo</v>
          </cell>
          <cell r="G25">
            <v>5</v>
          </cell>
          <cell r="H25" t="str">
            <v>oai</v>
          </cell>
          <cell r="I25">
            <v>1</v>
          </cell>
          <cell r="J25" t="str">
            <v>low and middle</v>
          </cell>
          <cell r="K25" t="str">
            <v>both sexes</v>
          </cell>
          <cell r="L25" t="str">
            <v>1995-2000</v>
          </cell>
          <cell r="M25">
            <v>2068.0259999999998</v>
          </cell>
          <cell r="N25">
            <v>532.68200000000002</v>
          </cell>
          <cell r="O25">
            <v>84.356999999999999</v>
          </cell>
          <cell r="P25">
            <v>124.77200000000001</v>
          </cell>
          <cell r="Q25">
            <v>168.649</v>
          </cell>
          <cell r="R25">
            <v>278.48699999999997</v>
          </cell>
          <cell r="S25">
            <v>349.29500000000002</v>
          </cell>
          <cell r="T25">
            <v>529.78399999999999</v>
          </cell>
        </row>
        <row r="26">
          <cell r="A26">
            <v>7</v>
          </cell>
          <cell r="B26">
            <v>108</v>
          </cell>
          <cell r="C26" t="str">
            <v>Burundi</v>
          </cell>
          <cell r="D26">
            <v>0</v>
          </cell>
          <cell r="E26">
            <v>1</v>
          </cell>
          <cell r="F26" t="str">
            <v>Afro</v>
          </cell>
          <cell r="G26">
            <v>6</v>
          </cell>
          <cell r="H26" t="str">
            <v>ssa</v>
          </cell>
          <cell r="I26">
            <v>1</v>
          </cell>
          <cell r="J26" t="str">
            <v>low and middle</v>
          </cell>
          <cell r="K26" t="str">
            <v>both sexes</v>
          </cell>
          <cell r="L26" t="str">
            <v>1995-2000</v>
          </cell>
          <cell r="M26">
            <v>639.15</v>
          </cell>
          <cell r="N26">
            <v>254.42099999999999</v>
          </cell>
          <cell r="O26">
            <v>68.456999999999994</v>
          </cell>
          <cell r="P26">
            <v>64.546000000000006</v>
          </cell>
          <cell r="Q26">
            <v>91.237000000000009</v>
          </cell>
          <cell r="R26">
            <v>66.533000000000001</v>
          </cell>
          <cell r="S26">
            <v>35.805</v>
          </cell>
          <cell r="T26">
            <v>58.150999999999996</v>
          </cell>
        </row>
        <row r="27">
          <cell r="A27">
            <v>121</v>
          </cell>
          <cell r="B27">
            <v>112</v>
          </cell>
          <cell r="C27" t="str">
            <v>Belarus</v>
          </cell>
          <cell r="D27">
            <v>0</v>
          </cell>
          <cell r="E27">
            <v>4</v>
          </cell>
          <cell r="F27" t="str">
            <v>Euro</v>
          </cell>
          <cell r="G27">
            <v>2</v>
          </cell>
          <cell r="H27" t="str">
            <v>fse</v>
          </cell>
          <cell r="I27">
            <v>1</v>
          </cell>
          <cell r="J27" t="str">
            <v>low and middle</v>
          </cell>
          <cell r="K27" t="str">
            <v>both sexes</v>
          </cell>
          <cell r="L27" t="str">
            <v>1995-2000</v>
          </cell>
          <cell r="M27">
            <v>680.79499999999996</v>
          </cell>
          <cell r="N27">
            <v>15.14</v>
          </cell>
          <cell r="O27">
            <v>4.2649999999999997</v>
          </cell>
          <cell r="P27">
            <v>18.640999999999998</v>
          </cell>
          <cell r="Q27">
            <v>47.058999999999997</v>
          </cell>
          <cell r="R27">
            <v>101.03100000000001</v>
          </cell>
          <cell r="S27">
            <v>146.74799999999999</v>
          </cell>
          <cell r="T27">
            <v>347.911</v>
          </cell>
        </row>
        <row r="28">
          <cell r="A28">
            <v>90</v>
          </cell>
          <cell r="B28">
            <v>116</v>
          </cell>
          <cell r="C28" t="str">
            <v>Cambodia</v>
          </cell>
          <cell r="D28">
            <v>0</v>
          </cell>
          <cell r="E28">
            <v>6</v>
          </cell>
          <cell r="F28" t="str">
            <v>Wpro</v>
          </cell>
          <cell r="G28">
            <v>5</v>
          </cell>
          <cell r="H28" t="str">
            <v>oai</v>
          </cell>
          <cell r="I28">
            <v>1</v>
          </cell>
          <cell r="J28" t="str">
            <v>low and middle</v>
          </cell>
          <cell r="K28" t="str">
            <v>both sexes</v>
          </cell>
          <cell r="L28" t="str">
            <v>1995-2000</v>
          </cell>
          <cell r="M28">
            <v>670.24699999999996</v>
          </cell>
          <cell r="N28">
            <v>252.489</v>
          </cell>
          <cell r="O28">
            <v>48.302</v>
          </cell>
          <cell r="P28">
            <v>59.246000000000002</v>
          </cell>
          <cell r="Q28">
            <v>81.233999999999995</v>
          </cell>
          <cell r="R28">
            <v>81.544000000000011</v>
          </cell>
          <cell r="S28">
            <v>59.23</v>
          </cell>
          <cell r="T28">
            <v>88.201999999999984</v>
          </cell>
        </row>
        <row r="29">
          <cell r="A29">
            <v>26</v>
          </cell>
          <cell r="B29">
            <v>120</v>
          </cell>
          <cell r="C29" t="str">
            <v>Cameroon</v>
          </cell>
          <cell r="D29">
            <v>0</v>
          </cell>
          <cell r="E29">
            <v>1</v>
          </cell>
          <cell r="F29" t="str">
            <v>Afro</v>
          </cell>
          <cell r="G29">
            <v>6</v>
          </cell>
          <cell r="H29" t="str">
            <v>ssa</v>
          </cell>
          <cell r="I29">
            <v>1</v>
          </cell>
          <cell r="J29" t="str">
            <v>low and middle</v>
          </cell>
          <cell r="K29" t="str">
            <v>both sexes</v>
          </cell>
          <cell r="L29" t="str">
            <v>1995-2000</v>
          </cell>
          <cell r="M29">
            <v>878.24300000000005</v>
          </cell>
          <cell r="N29">
            <v>322.75700000000001</v>
          </cell>
          <cell r="O29">
            <v>70.426999999999992</v>
          </cell>
          <cell r="P29">
            <v>82.525000000000006</v>
          </cell>
          <cell r="Q29">
            <v>98.614999999999995</v>
          </cell>
          <cell r="R29">
            <v>96.861999999999995</v>
          </cell>
          <cell r="S29">
            <v>73.863</v>
          </cell>
          <cell r="T29">
            <v>133.19399999999999</v>
          </cell>
        </row>
        <row r="30">
          <cell r="A30">
            <v>198</v>
          </cell>
          <cell r="B30">
            <v>124</v>
          </cell>
          <cell r="C30" t="str">
            <v>Canada</v>
          </cell>
          <cell r="D30">
            <v>0</v>
          </cell>
          <cell r="E30">
            <v>2</v>
          </cell>
          <cell r="F30" t="str">
            <v>Amro</v>
          </cell>
          <cell r="G30">
            <v>1</v>
          </cell>
          <cell r="H30" t="str">
            <v>eme</v>
          </cell>
          <cell r="I30">
            <v>4</v>
          </cell>
          <cell r="J30" t="str">
            <v>high</v>
          </cell>
          <cell r="K30" t="str">
            <v>both sexes</v>
          </cell>
          <cell r="L30" t="str">
            <v>1995-2000</v>
          </cell>
          <cell r="M30">
            <v>1073.499</v>
          </cell>
          <cell r="N30">
            <v>12.964</v>
          </cell>
          <cell r="O30">
            <v>3.3890000000000002</v>
          </cell>
          <cell r="P30">
            <v>18.350000000000001</v>
          </cell>
          <cell r="Q30">
            <v>44.89</v>
          </cell>
          <cell r="R30">
            <v>105.512</v>
          </cell>
          <cell r="S30">
            <v>160.202</v>
          </cell>
          <cell r="T30">
            <v>728.19199999999989</v>
          </cell>
        </row>
        <row r="31">
          <cell r="A31">
            <v>50</v>
          </cell>
          <cell r="B31">
            <v>132</v>
          </cell>
          <cell r="C31" t="str">
            <v>Cape Verde</v>
          </cell>
          <cell r="D31">
            <v>0</v>
          </cell>
          <cell r="E31">
            <v>1</v>
          </cell>
          <cell r="F31" t="str">
            <v>Afro</v>
          </cell>
          <cell r="G31">
            <v>6</v>
          </cell>
          <cell r="H31" t="str">
            <v>ssa</v>
          </cell>
          <cell r="I31">
            <v>1</v>
          </cell>
          <cell r="J31" t="str">
            <v>low and middle</v>
          </cell>
          <cell r="K31" t="str">
            <v>both sexes</v>
          </cell>
          <cell r="L31" t="str">
            <v>1995-2000</v>
          </cell>
          <cell r="M31">
            <v>12.901999999999999</v>
          </cell>
          <cell r="N31">
            <v>4.1280000000000001</v>
          </cell>
          <cell r="O31">
            <v>0.253</v>
          </cell>
          <cell r="P31">
            <v>0.66300000000000003</v>
          </cell>
          <cell r="Q31">
            <v>0.84799999999999998</v>
          </cell>
          <cell r="R31">
            <v>0.72499999999999998</v>
          </cell>
          <cell r="S31">
            <v>1.69</v>
          </cell>
          <cell r="T31">
            <v>4.5949999999999998</v>
          </cell>
        </row>
        <row r="32">
          <cell r="A32">
            <v>27</v>
          </cell>
          <cell r="B32">
            <v>140</v>
          </cell>
          <cell r="C32" t="str">
            <v>Central African Republic</v>
          </cell>
          <cell r="D32">
            <v>0</v>
          </cell>
          <cell r="E32">
            <v>1</v>
          </cell>
          <cell r="F32" t="str">
            <v>Afro</v>
          </cell>
          <cell r="G32">
            <v>6</v>
          </cell>
          <cell r="H32" t="str">
            <v>ssa</v>
          </cell>
          <cell r="I32">
            <v>1</v>
          </cell>
          <cell r="J32" t="str">
            <v>low and middle</v>
          </cell>
          <cell r="K32" t="str">
            <v>both sexes</v>
          </cell>
          <cell r="L32" t="str">
            <v>1995-2000</v>
          </cell>
          <cell r="M32">
            <v>322.44900000000001</v>
          </cell>
          <cell r="N32">
            <v>105.4</v>
          </cell>
          <cell r="O32">
            <v>29.103000000000002</v>
          </cell>
          <cell r="P32">
            <v>32.055</v>
          </cell>
          <cell r="Q32">
            <v>48.18</v>
          </cell>
          <cell r="R32">
            <v>41.764000000000003</v>
          </cell>
          <cell r="S32">
            <v>25.571999999999999</v>
          </cell>
          <cell r="T32">
            <v>40.375</v>
          </cell>
        </row>
        <row r="33">
          <cell r="A33">
            <v>84</v>
          </cell>
          <cell r="B33">
            <v>144</v>
          </cell>
          <cell r="C33" t="str">
            <v>Sri Lanka</v>
          </cell>
          <cell r="D33">
            <v>0</v>
          </cell>
          <cell r="E33">
            <v>5</v>
          </cell>
          <cell r="F33" t="str">
            <v>Searo</v>
          </cell>
          <cell r="G33">
            <v>5</v>
          </cell>
          <cell r="H33" t="str">
            <v>oai</v>
          </cell>
          <cell r="I33">
            <v>1</v>
          </cell>
          <cell r="J33" t="str">
            <v>low and middle</v>
          </cell>
          <cell r="K33" t="str">
            <v>both sexes</v>
          </cell>
          <cell r="L33" t="str">
            <v>1995-2000</v>
          </cell>
          <cell r="M33">
            <v>527.29399999999998</v>
          </cell>
          <cell r="N33">
            <v>34.707000000000001</v>
          </cell>
          <cell r="O33">
            <v>6.173</v>
          </cell>
          <cell r="P33">
            <v>24.677999999999997</v>
          </cell>
          <cell r="Q33">
            <v>35.829000000000001</v>
          </cell>
          <cell r="R33">
            <v>75.338999999999999</v>
          </cell>
          <cell r="S33">
            <v>96.841999999999999</v>
          </cell>
          <cell r="T33">
            <v>253.726</v>
          </cell>
        </row>
        <row r="34">
          <cell r="A34">
            <v>28</v>
          </cell>
          <cell r="B34">
            <v>148</v>
          </cell>
          <cell r="C34" t="str">
            <v>Chad</v>
          </cell>
          <cell r="D34">
            <v>0</v>
          </cell>
          <cell r="E34">
            <v>1</v>
          </cell>
          <cell r="F34" t="str">
            <v>Afro</v>
          </cell>
          <cell r="G34">
            <v>6</v>
          </cell>
          <cell r="H34" t="str">
            <v>ssa</v>
          </cell>
          <cell r="I34">
            <v>1</v>
          </cell>
          <cell r="J34" t="str">
            <v>low and middle</v>
          </cell>
          <cell r="K34" t="str">
            <v>both sexes</v>
          </cell>
          <cell r="L34" t="str">
            <v>1995-2000</v>
          </cell>
          <cell r="M34">
            <v>635.44899999999996</v>
          </cell>
          <cell r="N34">
            <v>282.92</v>
          </cell>
          <cell r="O34">
            <v>65.450999999999993</v>
          </cell>
          <cell r="P34">
            <v>55.186999999999998</v>
          </cell>
          <cell r="Q34">
            <v>60.798000000000002</v>
          </cell>
          <cell r="R34">
            <v>56.838999999999999</v>
          </cell>
          <cell r="S34">
            <v>44.361999999999995</v>
          </cell>
          <cell r="T34">
            <v>69.89200000000001</v>
          </cell>
        </row>
        <row r="35">
          <cell r="A35">
            <v>188</v>
          </cell>
          <cell r="B35">
            <v>152</v>
          </cell>
          <cell r="C35" t="str">
            <v>Chile</v>
          </cell>
          <cell r="D35">
            <v>0</v>
          </cell>
          <cell r="E35">
            <v>2</v>
          </cell>
          <cell r="F35" t="str">
            <v>Amro</v>
          </cell>
          <cell r="G35">
            <v>7</v>
          </cell>
          <cell r="H35" t="str">
            <v>lac</v>
          </cell>
          <cell r="I35">
            <v>1</v>
          </cell>
          <cell r="J35" t="str">
            <v>low and middle</v>
          </cell>
          <cell r="K35" t="str">
            <v>both sexes</v>
          </cell>
          <cell r="L35" t="str">
            <v>1995-2000</v>
          </cell>
          <cell r="M35">
            <v>411.48700000000002</v>
          </cell>
          <cell r="N35">
            <v>22.606999999999999</v>
          </cell>
          <cell r="O35">
            <v>3.8210000000000002</v>
          </cell>
          <cell r="P35">
            <v>15.298000000000002</v>
          </cell>
          <cell r="Q35">
            <v>29.103000000000002</v>
          </cell>
          <cell r="R35">
            <v>56.652999999999992</v>
          </cell>
          <cell r="S35">
            <v>68.819999999999993</v>
          </cell>
          <cell r="T35">
            <v>215.185</v>
          </cell>
        </row>
        <row r="36">
          <cell r="A36">
            <v>66</v>
          </cell>
          <cell r="B36">
            <v>156</v>
          </cell>
          <cell r="C36" t="str">
            <v>China (5)</v>
          </cell>
          <cell r="D36">
            <v>0</v>
          </cell>
          <cell r="E36">
            <v>6</v>
          </cell>
          <cell r="F36" t="str">
            <v>Wpro</v>
          </cell>
          <cell r="G36">
            <v>4</v>
          </cell>
          <cell r="H36" t="str">
            <v>chn</v>
          </cell>
          <cell r="I36">
            <v>5</v>
          </cell>
          <cell r="J36" t="str">
            <v>chn</v>
          </cell>
          <cell r="K36" t="str">
            <v>both sexes</v>
          </cell>
          <cell r="L36" t="str">
            <v>1995-2000</v>
          </cell>
          <cell r="M36">
            <v>43382.82</v>
          </cell>
          <cell r="N36">
            <v>4894.9560000000001</v>
          </cell>
          <cell r="O36">
            <v>541.58100000000002</v>
          </cell>
          <cell r="P36">
            <v>1524.999</v>
          </cell>
          <cell r="Q36">
            <v>2521.2719999999999</v>
          </cell>
          <cell r="R36">
            <v>5590.2880000000005</v>
          </cell>
          <cell r="S36">
            <v>8630.6080000000002</v>
          </cell>
          <cell r="T36">
            <v>19679.115999999998</v>
          </cell>
        </row>
        <row r="37">
          <cell r="A37">
            <v>189</v>
          </cell>
          <cell r="B37">
            <v>170</v>
          </cell>
          <cell r="C37" t="str">
            <v>Colombia</v>
          </cell>
          <cell r="D37">
            <v>0</v>
          </cell>
          <cell r="E37">
            <v>2</v>
          </cell>
          <cell r="F37" t="str">
            <v>Amro</v>
          </cell>
          <cell r="G37">
            <v>7</v>
          </cell>
          <cell r="H37" t="str">
            <v>lac</v>
          </cell>
          <cell r="I37">
            <v>1</v>
          </cell>
          <cell r="J37" t="str">
            <v>low and middle</v>
          </cell>
          <cell r="K37" t="str">
            <v>both sexes</v>
          </cell>
          <cell r="L37" t="str">
            <v>1995-2000</v>
          </cell>
          <cell r="M37">
            <v>1170.528</v>
          </cell>
          <cell r="N37">
            <v>193.184</v>
          </cell>
          <cell r="O37">
            <v>24.021999999999998</v>
          </cell>
          <cell r="P37">
            <v>124.87</v>
          </cell>
          <cell r="Q37">
            <v>126.104</v>
          </cell>
          <cell r="R37">
            <v>143.16899999999998</v>
          </cell>
          <cell r="S37">
            <v>150.108</v>
          </cell>
          <cell r="T37">
            <v>409.07100000000003</v>
          </cell>
        </row>
        <row r="38">
          <cell r="A38">
            <v>8</v>
          </cell>
          <cell r="B38">
            <v>174</v>
          </cell>
          <cell r="C38" t="str">
            <v>Comoros</v>
          </cell>
          <cell r="D38">
            <v>0</v>
          </cell>
          <cell r="E38">
            <v>1</v>
          </cell>
          <cell r="F38" t="str">
            <v>Afro</v>
          </cell>
          <cell r="G38">
            <v>6</v>
          </cell>
          <cell r="H38" t="str">
            <v>ssa</v>
          </cell>
          <cell r="I38">
            <v>1</v>
          </cell>
          <cell r="J38" t="str">
            <v>low and middle</v>
          </cell>
          <cell r="K38" t="str">
            <v>both sexes</v>
          </cell>
          <cell r="L38" t="str">
            <v>1995-2000</v>
          </cell>
          <cell r="M38">
            <v>30.402000000000001</v>
          </cell>
          <cell r="N38">
            <v>12.544</v>
          </cell>
          <cell r="O38">
            <v>1.6579999999999999</v>
          </cell>
          <cell r="P38">
            <v>3.056</v>
          </cell>
          <cell r="Q38">
            <v>2.629</v>
          </cell>
          <cell r="R38">
            <v>3.1470000000000002</v>
          </cell>
          <cell r="S38">
            <v>2.87</v>
          </cell>
          <cell r="T38">
            <v>4.4980000000000002</v>
          </cell>
        </row>
        <row r="39">
          <cell r="A39">
            <v>29</v>
          </cell>
          <cell r="B39">
            <v>178</v>
          </cell>
          <cell r="C39" t="str">
            <v>Congo</v>
          </cell>
          <cell r="D39">
            <v>0</v>
          </cell>
          <cell r="E39">
            <v>1</v>
          </cell>
          <cell r="F39" t="str">
            <v>Afro</v>
          </cell>
          <cell r="G39">
            <v>6</v>
          </cell>
          <cell r="H39" t="str">
            <v>ssa</v>
          </cell>
          <cell r="I39">
            <v>1</v>
          </cell>
          <cell r="J39" t="str">
            <v>low and middle</v>
          </cell>
          <cell r="K39" t="str">
            <v>both sexes</v>
          </cell>
          <cell r="L39" t="str">
            <v>1995-2000</v>
          </cell>
          <cell r="M39">
            <v>217.43600000000001</v>
          </cell>
          <cell r="N39">
            <v>80.656000000000006</v>
          </cell>
          <cell r="O39">
            <v>17.849</v>
          </cell>
          <cell r="P39">
            <v>21.222999999999999</v>
          </cell>
          <cell r="Q39">
            <v>30.654</v>
          </cell>
          <cell r="R39">
            <v>26.080999999999996</v>
          </cell>
          <cell r="S39">
            <v>15.481999999999999</v>
          </cell>
          <cell r="T39">
            <v>25.491000000000003</v>
          </cell>
        </row>
        <row r="40">
          <cell r="A40">
            <v>30</v>
          </cell>
          <cell r="B40">
            <v>180</v>
          </cell>
          <cell r="C40" t="str">
            <v>Dem. Republic of the Congo</v>
          </cell>
          <cell r="D40">
            <v>0</v>
          </cell>
          <cell r="E40">
            <v>1</v>
          </cell>
          <cell r="F40" t="str">
            <v>Afro</v>
          </cell>
          <cell r="G40">
            <v>6</v>
          </cell>
          <cell r="H40" t="str">
            <v>ssa</v>
          </cell>
          <cell r="I40">
            <v>1</v>
          </cell>
          <cell r="J40" t="str">
            <v>low and middle</v>
          </cell>
          <cell r="K40" t="str">
            <v>both sexes</v>
          </cell>
          <cell r="L40" t="str">
            <v>1995-2000</v>
          </cell>
          <cell r="M40">
            <v>3569.25</v>
          </cell>
          <cell r="N40">
            <v>1583.05</v>
          </cell>
          <cell r="O40">
            <v>331.32499999999999</v>
          </cell>
          <cell r="P40">
            <v>321.666</v>
          </cell>
          <cell r="Q40">
            <v>383.53800000000001</v>
          </cell>
          <cell r="R40">
            <v>350.21499999999997</v>
          </cell>
          <cell r="S40">
            <v>237.488</v>
          </cell>
          <cell r="T40">
            <v>361.96800000000007</v>
          </cell>
        </row>
        <row r="41">
          <cell r="A41">
            <v>177</v>
          </cell>
          <cell r="B41">
            <v>188</v>
          </cell>
          <cell r="C41" t="str">
            <v>Costa Rica</v>
          </cell>
          <cell r="D41">
            <v>0</v>
          </cell>
          <cell r="E41">
            <v>2</v>
          </cell>
          <cell r="F41" t="str">
            <v>Amro</v>
          </cell>
          <cell r="G41">
            <v>7</v>
          </cell>
          <cell r="H41" t="str">
            <v>lac</v>
          </cell>
          <cell r="I41">
            <v>1</v>
          </cell>
          <cell r="J41" t="str">
            <v>low and middle</v>
          </cell>
          <cell r="K41" t="str">
            <v>both sexes</v>
          </cell>
          <cell r="L41" t="str">
            <v>1995-2000</v>
          </cell>
          <cell r="M41">
            <v>72.631</v>
          </cell>
          <cell r="N41">
            <v>6.5259999999999998</v>
          </cell>
          <cell r="O41">
            <v>1.1360000000000001</v>
          </cell>
          <cell r="P41">
            <v>3.3709999999999996</v>
          </cell>
          <cell r="Q41">
            <v>5.7089999999999996</v>
          </cell>
          <cell r="R41">
            <v>9.2940000000000005</v>
          </cell>
          <cell r="S41">
            <v>11.147</v>
          </cell>
          <cell r="T41">
            <v>35.448</v>
          </cell>
        </row>
        <row r="42">
          <cell r="A42">
            <v>145</v>
          </cell>
          <cell r="B42">
            <v>191</v>
          </cell>
          <cell r="C42" t="str">
            <v>Croatia</v>
          </cell>
          <cell r="D42">
            <v>0</v>
          </cell>
          <cell r="E42">
            <v>4</v>
          </cell>
          <cell r="F42" t="str">
            <v>Euro</v>
          </cell>
          <cell r="G42">
            <v>2</v>
          </cell>
          <cell r="H42" t="str">
            <v>fse</v>
          </cell>
          <cell r="I42">
            <v>1</v>
          </cell>
          <cell r="J42" t="str">
            <v>low and middle</v>
          </cell>
          <cell r="K42" t="str">
            <v>both sexes</v>
          </cell>
          <cell r="L42" t="str">
            <v>1995-2000</v>
          </cell>
          <cell r="M42">
            <v>257.56200000000001</v>
          </cell>
          <cell r="N42">
            <v>3.0150000000000001</v>
          </cell>
          <cell r="O42">
            <v>0.82200000000000006</v>
          </cell>
          <cell r="P42">
            <v>3.8220000000000001</v>
          </cell>
          <cell r="Q42">
            <v>10.516</v>
          </cell>
          <cell r="R42">
            <v>33.561999999999998</v>
          </cell>
          <cell r="S42">
            <v>55.563000000000002</v>
          </cell>
          <cell r="T42">
            <v>150.26200000000003</v>
          </cell>
        </row>
        <row r="43">
          <cell r="A43">
            <v>166</v>
          </cell>
          <cell r="B43">
            <v>192</v>
          </cell>
          <cell r="C43" t="str">
            <v>Cuba</v>
          </cell>
          <cell r="D43">
            <v>0</v>
          </cell>
          <cell r="E43">
            <v>2</v>
          </cell>
          <cell r="F43" t="str">
            <v>Amro</v>
          </cell>
          <cell r="G43">
            <v>7</v>
          </cell>
          <cell r="H43" t="str">
            <v>lac</v>
          </cell>
          <cell r="I43">
            <v>1</v>
          </cell>
          <cell r="J43" t="str">
            <v>low and middle</v>
          </cell>
          <cell r="K43" t="str">
            <v>both sexes</v>
          </cell>
          <cell r="L43" t="str">
            <v>1995-2000</v>
          </cell>
          <cell r="M43">
            <v>389.76</v>
          </cell>
          <cell r="N43">
            <v>8.8160000000000007</v>
          </cell>
          <cell r="O43">
            <v>3.069</v>
          </cell>
          <cell r="P43">
            <v>14.347</v>
          </cell>
          <cell r="Q43">
            <v>22.85</v>
          </cell>
          <cell r="R43">
            <v>49.567999999999998</v>
          </cell>
          <cell r="S43">
            <v>57.926000000000002</v>
          </cell>
          <cell r="T43">
            <v>233.184</v>
          </cell>
        </row>
        <row r="44">
          <cell r="A44">
            <v>104</v>
          </cell>
          <cell r="B44">
            <v>196</v>
          </cell>
          <cell r="C44" t="str">
            <v>Cyprus</v>
          </cell>
          <cell r="D44">
            <v>0</v>
          </cell>
          <cell r="E44">
            <v>3</v>
          </cell>
          <cell r="F44" t="str">
            <v>Emro</v>
          </cell>
          <cell r="G44">
            <v>8</v>
          </cell>
          <cell r="H44" t="str">
            <v>mec</v>
          </cell>
          <cell r="I44">
            <v>4</v>
          </cell>
          <cell r="J44" t="str">
            <v>high</v>
          </cell>
          <cell r="K44" t="str">
            <v>both sexes</v>
          </cell>
          <cell r="L44" t="str">
            <v>1995-2000</v>
          </cell>
          <cell r="M44">
            <v>27.991</v>
          </cell>
          <cell r="N44">
            <v>0.51900000000000002</v>
          </cell>
          <cell r="O44">
            <v>9.1999999999999998E-2</v>
          </cell>
          <cell r="P44">
            <v>0.65700000000000003</v>
          </cell>
          <cell r="Q44">
            <v>0.96300000000000008</v>
          </cell>
          <cell r="R44">
            <v>2.637</v>
          </cell>
          <cell r="S44">
            <v>3.7989999999999999</v>
          </cell>
          <cell r="T44">
            <v>19.323999999999998</v>
          </cell>
        </row>
        <row r="45">
          <cell r="A45">
            <v>123</v>
          </cell>
          <cell r="B45">
            <v>203</v>
          </cell>
          <cell r="C45" t="str">
            <v>Czech Republic</v>
          </cell>
          <cell r="D45">
            <v>0</v>
          </cell>
          <cell r="E45">
            <v>4</v>
          </cell>
          <cell r="F45" t="str">
            <v>Euro</v>
          </cell>
          <cell r="G45">
            <v>2</v>
          </cell>
          <cell r="H45" t="str">
            <v>fse</v>
          </cell>
          <cell r="I45">
            <v>1</v>
          </cell>
          <cell r="J45" t="str">
            <v>low and middle</v>
          </cell>
          <cell r="K45" t="str">
            <v>both sexes</v>
          </cell>
          <cell r="L45" t="str">
            <v>1995-2000</v>
          </cell>
          <cell r="M45">
            <v>569.48800000000006</v>
          </cell>
          <cell r="N45">
            <v>4.085</v>
          </cell>
          <cell r="O45">
            <v>1.4039999999999999</v>
          </cell>
          <cell r="P45">
            <v>8.0120000000000005</v>
          </cell>
          <cell r="Q45">
            <v>17.771000000000001</v>
          </cell>
          <cell r="R45">
            <v>70.631</v>
          </cell>
          <cell r="S45">
            <v>100.313</v>
          </cell>
          <cell r="T45">
            <v>367.27199999999999</v>
          </cell>
        </row>
        <row r="46">
          <cell r="A46">
            <v>48</v>
          </cell>
          <cell r="B46">
            <v>204</v>
          </cell>
          <cell r="C46" t="str">
            <v>Benin</v>
          </cell>
          <cell r="D46">
            <v>0</v>
          </cell>
          <cell r="E46">
            <v>1</v>
          </cell>
          <cell r="F46" t="str">
            <v>Afro</v>
          </cell>
          <cell r="G46">
            <v>6</v>
          </cell>
          <cell r="H46" t="str">
            <v>ssa</v>
          </cell>
          <cell r="I46">
            <v>1</v>
          </cell>
          <cell r="J46" t="str">
            <v>low and middle</v>
          </cell>
          <cell r="K46" t="str">
            <v>both sexes</v>
          </cell>
          <cell r="L46" t="str">
            <v>1995-2000</v>
          </cell>
          <cell r="M46">
            <v>371.49799999999999</v>
          </cell>
          <cell r="N46">
            <v>161.35</v>
          </cell>
          <cell r="O46">
            <v>38.707999999999998</v>
          </cell>
          <cell r="P46">
            <v>34.244</v>
          </cell>
          <cell r="Q46">
            <v>34.914999999999999</v>
          </cell>
          <cell r="R46">
            <v>30.76</v>
          </cell>
          <cell r="S46">
            <v>23.852</v>
          </cell>
          <cell r="T46">
            <v>47.668999999999997</v>
          </cell>
        </row>
        <row r="47">
          <cell r="A47">
            <v>132</v>
          </cell>
          <cell r="B47">
            <v>208</v>
          </cell>
          <cell r="C47" t="str">
            <v>Denmark</v>
          </cell>
          <cell r="D47">
            <v>0</v>
          </cell>
          <cell r="E47">
            <v>4</v>
          </cell>
          <cell r="F47" t="str">
            <v>Euro</v>
          </cell>
          <cell r="G47">
            <v>1</v>
          </cell>
          <cell r="H47" t="str">
            <v>eme</v>
          </cell>
          <cell r="I47">
            <v>4</v>
          </cell>
          <cell r="J47" t="str">
            <v>high</v>
          </cell>
          <cell r="K47" t="str">
            <v>both sexes</v>
          </cell>
          <cell r="L47" t="str">
            <v>1995-2000</v>
          </cell>
          <cell r="M47">
            <v>307.43200000000002</v>
          </cell>
          <cell r="N47">
            <v>2.8130000000000002</v>
          </cell>
          <cell r="O47">
            <v>0.54500000000000004</v>
          </cell>
          <cell r="P47">
            <v>2.8819999999999997</v>
          </cell>
          <cell r="Q47">
            <v>8.6439999999999984</v>
          </cell>
          <cell r="R47">
            <v>33.134</v>
          </cell>
          <cell r="S47">
            <v>45.231000000000002</v>
          </cell>
          <cell r="T47">
            <v>214.18300000000002</v>
          </cell>
        </row>
        <row r="48">
          <cell r="A48">
            <v>167</v>
          </cell>
          <cell r="B48">
            <v>214</v>
          </cell>
          <cell r="C48" t="str">
            <v>Dominican Republic</v>
          </cell>
          <cell r="D48">
            <v>0</v>
          </cell>
          <cell r="E48">
            <v>2</v>
          </cell>
          <cell r="F48" t="str">
            <v>Amro</v>
          </cell>
          <cell r="G48">
            <v>7</v>
          </cell>
          <cell r="H48" t="str">
            <v>lac</v>
          </cell>
          <cell r="I48">
            <v>1</v>
          </cell>
          <cell r="J48" t="str">
            <v>low and middle</v>
          </cell>
          <cell r="K48" t="str">
            <v>both sexes</v>
          </cell>
          <cell r="L48" t="str">
            <v>1995-2000</v>
          </cell>
          <cell r="M48">
            <v>216.28200000000001</v>
          </cell>
          <cell r="N48">
            <v>45.902999999999999</v>
          </cell>
          <cell r="O48">
            <v>6.3140000000000001</v>
          </cell>
          <cell r="P48">
            <v>13.788</v>
          </cell>
          <cell r="Q48">
            <v>19.905000000000001</v>
          </cell>
          <cell r="R48">
            <v>27.356000000000002</v>
          </cell>
          <cell r="S48">
            <v>30.516000000000002</v>
          </cell>
          <cell r="T48">
            <v>72.5</v>
          </cell>
        </row>
        <row r="49">
          <cell r="A49">
            <v>190</v>
          </cell>
          <cell r="B49">
            <v>218</v>
          </cell>
          <cell r="C49" t="str">
            <v>Ecuador</v>
          </cell>
          <cell r="D49">
            <v>0</v>
          </cell>
          <cell r="E49">
            <v>2</v>
          </cell>
          <cell r="F49" t="str">
            <v>Amro</v>
          </cell>
          <cell r="G49">
            <v>7</v>
          </cell>
          <cell r="H49" t="str">
            <v>lac</v>
          </cell>
          <cell r="I49">
            <v>1</v>
          </cell>
          <cell r="J49" t="str">
            <v>low and middle</v>
          </cell>
          <cell r="K49" t="str">
            <v>both sexes</v>
          </cell>
          <cell r="L49" t="str">
            <v>1995-2000</v>
          </cell>
          <cell r="M49">
            <v>359.47500000000002</v>
          </cell>
          <cell r="N49">
            <v>92.406000000000006</v>
          </cell>
          <cell r="O49">
            <v>10.93</v>
          </cell>
          <cell r="P49">
            <v>25.100999999999999</v>
          </cell>
          <cell r="Q49">
            <v>32.808</v>
          </cell>
          <cell r="R49">
            <v>41.044000000000004</v>
          </cell>
          <cell r="S49">
            <v>41.2</v>
          </cell>
          <cell r="T49">
            <v>115.98599999999999</v>
          </cell>
        </row>
        <row r="50">
          <cell r="A50">
            <v>178</v>
          </cell>
          <cell r="B50">
            <v>222</v>
          </cell>
          <cell r="C50" t="str">
            <v>El Salvador</v>
          </cell>
          <cell r="D50">
            <v>0</v>
          </cell>
          <cell r="E50">
            <v>2</v>
          </cell>
          <cell r="F50" t="str">
            <v>Amro</v>
          </cell>
          <cell r="G50">
            <v>7</v>
          </cell>
          <cell r="H50" t="str">
            <v>lac</v>
          </cell>
          <cell r="I50">
            <v>1</v>
          </cell>
          <cell r="J50" t="str">
            <v>low and middle</v>
          </cell>
          <cell r="K50" t="str">
            <v>both sexes</v>
          </cell>
          <cell r="L50" t="str">
            <v>1995-2000</v>
          </cell>
          <cell r="M50">
            <v>182.595</v>
          </cell>
          <cell r="N50">
            <v>34.28</v>
          </cell>
          <cell r="O50">
            <v>5.2679999999999998</v>
          </cell>
          <cell r="P50">
            <v>17.314</v>
          </cell>
          <cell r="Q50">
            <v>19.227</v>
          </cell>
          <cell r="R50">
            <v>23.541</v>
          </cell>
          <cell r="S50">
            <v>23.21</v>
          </cell>
          <cell r="T50">
            <v>59.755000000000003</v>
          </cell>
        </row>
        <row r="51">
          <cell r="A51">
            <v>31</v>
          </cell>
          <cell r="B51">
            <v>226</v>
          </cell>
          <cell r="C51" t="str">
            <v>Equatorial Guinea</v>
          </cell>
          <cell r="D51">
            <v>0</v>
          </cell>
          <cell r="E51">
            <v>1</v>
          </cell>
          <cell r="F51" t="str">
            <v>Afro</v>
          </cell>
          <cell r="G51">
            <v>6</v>
          </cell>
          <cell r="H51" t="str">
            <v>ssa</v>
          </cell>
          <cell r="I51">
            <v>1</v>
          </cell>
          <cell r="J51" t="str">
            <v>low and middle</v>
          </cell>
          <cell r="K51" t="str">
            <v>both sexes</v>
          </cell>
          <cell r="L51" t="str">
            <v>1995-2000</v>
          </cell>
          <cell r="M51">
            <v>34.652000000000001</v>
          </cell>
          <cell r="N51">
            <v>15.648</v>
          </cell>
          <cell r="O51">
            <v>2.8259999999999996</v>
          </cell>
          <cell r="P51">
            <v>2.9660000000000002</v>
          </cell>
          <cell r="Q51">
            <v>2.726</v>
          </cell>
          <cell r="R51">
            <v>2.867</v>
          </cell>
          <cell r="S51">
            <v>2.7679999999999998</v>
          </cell>
          <cell r="T51">
            <v>4.8510000000000009</v>
          </cell>
        </row>
        <row r="52">
          <cell r="A52">
            <v>11</v>
          </cell>
          <cell r="B52">
            <v>231</v>
          </cell>
          <cell r="C52" t="str">
            <v>Ethiopia</v>
          </cell>
          <cell r="D52">
            <v>0</v>
          </cell>
          <cell r="E52">
            <v>1</v>
          </cell>
          <cell r="F52" t="str">
            <v>Afro</v>
          </cell>
          <cell r="G52">
            <v>6</v>
          </cell>
          <cell r="H52" t="str">
            <v>ssa</v>
          </cell>
          <cell r="I52">
            <v>1</v>
          </cell>
          <cell r="J52" t="str">
            <v>low and middle</v>
          </cell>
          <cell r="K52" t="str">
            <v>both sexes</v>
          </cell>
          <cell r="L52" t="str">
            <v>1995-2000</v>
          </cell>
          <cell r="M52">
            <v>5837.0159999999996</v>
          </cell>
          <cell r="N52">
            <v>2463.846</v>
          </cell>
          <cell r="O52">
            <v>544.69200000000001</v>
          </cell>
          <cell r="P52">
            <v>548.94799999999998</v>
          </cell>
          <cell r="Q52">
            <v>762.21399999999994</v>
          </cell>
          <cell r="R52">
            <v>648.19599999999991</v>
          </cell>
          <cell r="S52">
            <v>370.35699999999997</v>
          </cell>
          <cell r="T52">
            <v>498.76300000000003</v>
          </cell>
        </row>
        <row r="53">
          <cell r="A53">
            <v>10</v>
          </cell>
          <cell r="B53">
            <v>232</v>
          </cell>
          <cell r="C53" t="str">
            <v>Eritrea</v>
          </cell>
          <cell r="D53">
            <v>0</v>
          </cell>
          <cell r="E53">
            <v>1</v>
          </cell>
          <cell r="F53" t="str">
            <v>Afro</v>
          </cell>
          <cell r="G53">
            <v>6</v>
          </cell>
          <cell r="H53" t="str">
            <v>ssa</v>
          </cell>
          <cell r="I53">
            <v>1</v>
          </cell>
          <cell r="J53" t="str">
            <v>low and middle</v>
          </cell>
          <cell r="K53" t="str">
            <v>both sexes</v>
          </cell>
          <cell r="L53" t="str">
            <v>1995-2000</v>
          </cell>
          <cell r="M53">
            <v>253.072</v>
          </cell>
          <cell r="N53">
            <v>106.636</v>
          </cell>
          <cell r="O53">
            <v>21.389000000000003</v>
          </cell>
          <cell r="P53">
            <v>23.951999999999998</v>
          </cell>
          <cell r="Q53">
            <v>27.759</v>
          </cell>
          <cell r="R53">
            <v>27.717000000000002</v>
          </cell>
          <cell r="S53">
            <v>19.574999999999999</v>
          </cell>
          <cell r="T53">
            <v>26.043999999999997</v>
          </cell>
        </row>
        <row r="54">
          <cell r="A54">
            <v>133</v>
          </cell>
          <cell r="B54">
            <v>233</v>
          </cell>
          <cell r="C54" t="str">
            <v>Estonia</v>
          </cell>
          <cell r="D54">
            <v>0</v>
          </cell>
          <cell r="E54">
            <v>4</v>
          </cell>
          <cell r="F54" t="str">
            <v>Euro</v>
          </cell>
          <cell r="G54">
            <v>2</v>
          </cell>
          <cell r="H54" t="str">
            <v>fse</v>
          </cell>
          <cell r="I54">
            <v>1</v>
          </cell>
          <cell r="J54" t="str">
            <v>low and middle</v>
          </cell>
          <cell r="K54" t="str">
            <v>both sexes</v>
          </cell>
          <cell r="L54" t="str">
            <v>1995-2000</v>
          </cell>
          <cell r="M54">
            <v>97.805999999999997</v>
          </cell>
          <cell r="N54">
            <v>1.702</v>
          </cell>
          <cell r="O54">
            <v>0.63200000000000001</v>
          </cell>
          <cell r="P54">
            <v>2.5990000000000002</v>
          </cell>
          <cell r="Q54">
            <v>5.7770000000000001</v>
          </cell>
          <cell r="R54">
            <v>13.933</v>
          </cell>
          <cell r="S54">
            <v>20.331000000000003</v>
          </cell>
          <cell r="T54">
            <v>52.832000000000001</v>
          </cell>
        </row>
        <row r="55">
          <cell r="A55">
            <v>205</v>
          </cell>
          <cell r="B55">
            <v>242</v>
          </cell>
          <cell r="C55" t="str">
            <v>Fiji</v>
          </cell>
          <cell r="D55">
            <v>0</v>
          </cell>
          <cell r="E55">
            <v>6</v>
          </cell>
          <cell r="F55" t="str">
            <v>Wpro</v>
          </cell>
          <cell r="G55">
            <v>5</v>
          </cell>
          <cell r="H55" t="str">
            <v>oai</v>
          </cell>
          <cell r="I55">
            <v>1</v>
          </cell>
          <cell r="J55" t="str">
            <v>low and middle</v>
          </cell>
          <cell r="K55" t="str">
            <v>both sexes</v>
          </cell>
          <cell r="L55" t="str">
            <v>1995-2000</v>
          </cell>
          <cell r="M55">
            <v>17.792000000000002</v>
          </cell>
          <cell r="N55">
            <v>2.0230000000000001</v>
          </cell>
          <cell r="O55">
            <v>0.28800000000000003</v>
          </cell>
          <cell r="P55">
            <v>0.84100000000000008</v>
          </cell>
          <cell r="Q55">
            <v>1.1819999999999999</v>
          </cell>
          <cell r="R55">
            <v>2.87</v>
          </cell>
          <cell r="S55">
            <v>3.53</v>
          </cell>
          <cell r="T55">
            <v>7.0579999999999998</v>
          </cell>
        </row>
        <row r="56">
          <cell r="A56">
            <v>134</v>
          </cell>
          <cell r="B56">
            <v>246</v>
          </cell>
          <cell r="C56" t="str">
            <v>Finland</v>
          </cell>
          <cell r="D56">
            <v>0</v>
          </cell>
          <cell r="E56">
            <v>4</v>
          </cell>
          <cell r="F56" t="str">
            <v>Euro</v>
          </cell>
          <cell r="G56">
            <v>1</v>
          </cell>
          <cell r="H56" t="str">
            <v>eme</v>
          </cell>
          <cell r="I56">
            <v>4</v>
          </cell>
          <cell r="J56" t="str">
            <v>high</v>
          </cell>
          <cell r="K56" t="str">
            <v>both sexes</v>
          </cell>
          <cell r="L56" t="str">
            <v>1995-2000</v>
          </cell>
          <cell r="M56">
            <v>250.08199999999999</v>
          </cell>
          <cell r="N56">
            <v>2.004</v>
          </cell>
          <cell r="O56">
            <v>0.505</v>
          </cell>
          <cell r="P56">
            <v>3.4460000000000002</v>
          </cell>
          <cell r="Q56">
            <v>8.99</v>
          </cell>
          <cell r="R56">
            <v>26.118000000000002</v>
          </cell>
          <cell r="S56">
            <v>37.817999999999998</v>
          </cell>
          <cell r="T56">
            <v>171.20099999999999</v>
          </cell>
        </row>
        <row r="57">
          <cell r="A57">
            <v>157</v>
          </cell>
          <cell r="B57">
            <v>250</v>
          </cell>
          <cell r="C57" t="str">
            <v>France</v>
          </cell>
          <cell r="D57">
            <v>0</v>
          </cell>
          <cell r="E57">
            <v>4</v>
          </cell>
          <cell r="F57" t="str">
            <v>Euro</v>
          </cell>
          <cell r="G57">
            <v>1</v>
          </cell>
          <cell r="H57" t="str">
            <v>eme</v>
          </cell>
          <cell r="I57">
            <v>4</v>
          </cell>
          <cell r="J57" t="str">
            <v>high</v>
          </cell>
          <cell r="K57" t="str">
            <v>both sexes</v>
          </cell>
          <cell r="L57" t="str">
            <v>1995-2000</v>
          </cell>
          <cell r="M57">
            <v>2714.7</v>
          </cell>
          <cell r="N57">
            <v>27.489000000000001</v>
          </cell>
          <cell r="O57">
            <v>6.0259999999999998</v>
          </cell>
          <cell r="P57">
            <v>45.178000000000004</v>
          </cell>
          <cell r="Q57">
            <v>101.39</v>
          </cell>
          <cell r="R57">
            <v>249.32300000000001</v>
          </cell>
          <cell r="S57">
            <v>370.26499999999999</v>
          </cell>
          <cell r="T57">
            <v>1915.029</v>
          </cell>
        </row>
        <row r="58">
          <cell r="A58">
            <v>213</v>
          </cell>
          <cell r="B58">
            <v>258</v>
          </cell>
          <cell r="C58" t="str">
            <v>French Polynesia</v>
          </cell>
          <cell r="G58">
            <v>5</v>
          </cell>
          <cell r="H58" t="str">
            <v>oai</v>
          </cell>
          <cell r="I58">
            <v>4</v>
          </cell>
          <cell r="J58" t="str">
            <v>high</v>
          </cell>
          <cell r="K58" t="str">
            <v>both sexes</v>
          </cell>
          <cell r="L58" t="str">
            <v>1995-2000</v>
          </cell>
          <cell r="M58">
            <v>5.3289999999999997</v>
          </cell>
          <cell r="N58">
            <v>0.38800000000000001</v>
          </cell>
          <cell r="O58">
            <v>8.8999999999999996E-2</v>
          </cell>
          <cell r="P58">
            <v>0.34200000000000003</v>
          </cell>
          <cell r="Q58">
            <v>0.41800000000000004</v>
          </cell>
          <cell r="R58">
            <v>0.99900000000000011</v>
          </cell>
          <cell r="S58">
            <v>1.1830000000000001</v>
          </cell>
          <cell r="T58">
            <v>1.91</v>
          </cell>
        </row>
        <row r="59">
          <cell r="A59">
            <v>9</v>
          </cell>
          <cell r="B59">
            <v>262</v>
          </cell>
          <cell r="C59" t="str">
            <v>Djibouti</v>
          </cell>
          <cell r="D59">
            <v>0</v>
          </cell>
          <cell r="E59">
            <v>3</v>
          </cell>
          <cell r="F59" t="str">
            <v>Emro</v>
          </cell>
          <cell r="G59">
            <v>6</v>
          </cell>
          <cell r="H59" t="str">
            <v>ssa</v>
          </cell>
          <cell r="I59">
            <v>1</v>
          </cell>
          <cell r="J59" t="str">
            <v>low and middle</v>
          </cell>
          <cell r="K59" t="str">
            <v>both sexes</v>
          </cell>
          <cell r="L59" t="str">
            <v>1995-2000</v>
          </cell>
          <cell r="M59">
            <v>45.902999999999999</v>
          </cell>
          <cell r="N59">
            <v>20.187999999999999</v>
          </cell>
          <cell r="O59">
            <v>3.9429999999999996</v>
          </cell>
          <cell r="P59">
            <v>4.516</v>
          </cell>
          <cell r="Q59">
            <v>4.0539999999999994</v>
          </cell>
          <cell r="R59">
            <v>4.3879999999999999</v>
          </cell>
          <cell r="S59">
            <v>3.6480000000000001</v>
          </cell>
          <cell r="T59">
            <v>5.1660000000000013</v>
          </cell>
        </row>
        <row r="60">
          <cell r="A60">
            <v>32</v>
          </cell>
          <cell r="B60">
            <v>266</v>
          </cell>
          <cell r="C60" t="str">
            <v>Gabon</v>
          </cell>
          <cell r="D60">
            <v>0</v>
          </cell>
          <cell r="E60">
            <v>1</v>
          </cell>
          <cell r="F60" t="str">
            <v>Afro</v>
          </cell>
          <cell r="G60">
            <v>6</v>
          </cell>
          <cell r="H60" t="str">
            <v>ssa</v>
          </cell>
          <cell r="I60">
            <v>1</v>
          </cell>
          <cell r="J60" t="str">
            <v>low and middle</v>
          </cell>
          <cell r="K60" t="str">
            <v>both sexes</v>
          </cell>
          <cell r="L60" t="str">
            <v>1995-2000</v>
          </cell>
          <cell r="M60">
            <v>91.844999999999999</v>
          </cell>
          <cell r="N60">
            <v>29.628</v>
          </cell>
          <cell r="O60">
            <v>6.1820000000000004</v>
          </cell>
          <cell r="P60">
            <v>6.86</v>
          </cell>
          <cell r="Q60">
            <v>8.9949999999999992</v>
          </cell>
          <cell r="R60">
            <v>10.814</v>
          </cell>
          <cell r="S60">
            <v>9.5440000000000005</v>
          </cell>
          <cell r="T60">
            <v>19.821999999999996</v>
          </cell>
        </row>
        <row r="61">
          <cell r="A61">
            <v>106</v>
          </cell>
          <cell r="B61">
            <v>268</v>
          </cell>
          <cell r="C61" t="str">
            <v>Georgia</v>
          </cell>
          <cell r="D61">
            <v>0</v>
          </cell>
          <cell r="E61">
            <v>4</v>
          </cell>
          <cell r="F61" t="str">
            <v>Euro</v>
          </cell>
          <cell r="G61">
            <v>8</v>
          </cell>
          <cell r="H61" t="str">
            <v>mec</v>
          </cell>
          <cell r="I61">
            <v>1</v>
          </cell>
          <cell r="J61" t="str">
            <v>low and middle</v>
          </cell>
          <cell r="K61" t="str">
            <v>both sexes</v>
          </cell>
          <cell r="L61" t="str">
            <v>1995-2000</v>
          </cell>
          <cell r="M61">
            <v>238.56899999999999</v>
          </cell>
          <cell r="N61">
            <v>8.3320000000000007</v>
          </cell>
          <cell r="O61">
            <v>1.2970000000000002</v>
          </cell>
          <cell r="P61">
            <v>5.3620000000000001</v>
          </cell>
          <cell r="Q61">
            <v>13.101000000000001</v>
          </cell>
          <cell r="R61">
            <v>29.870999999999999</v>
          </cell>
          <cell r="S61">
            <v>52.040999999999997</v>
          </cell>
          <cell r="T61">
            <v>128.565</v>
          </cell>
        </row>
        <row r="62">
          <cell r="A62">
            <v>52</v>
          </cell>
          <cell r="B62">
            <v>270</v>
          </cell>
          <cell r="C62" t="str">
            <v>Gambia</v>
          </cell>
          <cell r="D62">
            <v>0</v>
          </cell>
          <cell r="E62">
            <v>1</v>
          </cell>
          <cell r="F62" t="str">
            <v>Afro</v>
          </cell>
          <cell r="G62">
            <v>6</v>
          </cell>
          <cell r="H62" t="str">
            <v>ssa</v>
          </cell>
          <cell r="I62">
            <v>1</v>
          </cell>
          <cell r="J62" t="str">
            <v>low and middle</v>
          </cell>
          <cell r="K62" t="str">
            <v>both sexes</v>
          </cell>
          <cell r="L62" t="str">
            <v>1995-2000</v>
          </cell>
          <cell r="M62">
            <v>105.282</v>
          </cell>
          <cell r="N62">
            <v>50.026000000000003</v>
          </cell>
          <cell r="O62">
            <v>8.8650000000000002</v>
          </cell>
          <cell r="P62">
            <v>9.56</v>
          </cell>
          <cell r="Q62">
            <v>10.013999999999999</v>
          </cell>
          <cell r="R62">
            <v>9.6110000000000007</v>
          </cell>
          <cell r="S62">
            <v>7.399</v>
          </cell>
          <cell r="T62">
            <v>9.8070000000000022</v>
          </cell>
        </row>
        <row r="63">
          <cell r="A63">
            <v>105</v>
          </cell>
          <cell r="B63">
            <v>274</v>
          </cell>
          <cell r="C63" t="str">
            <v>Gaza Strip</v>
          </cell>
          <cell r="G63">
            <v>8</v>
          </cell>
          <cell r="H63" t="str">
            <v>mec</v>
          </cell>
          <cell r="I63">
            <v>1</v>
          </cell>
          <cell r="J63" t="str">
            <v>low and middle</v>
          </cell>
          <cell r="K63" t="str">
            <v>both sexes</v>
          </cell>
          <cell r="L63" t="str">
            <v>1995-2000</v>
          </cell>
          <cell r="M63">
            <v>23.219000000000001</v>
          </cell>
          <cell r="N63">
            <v>6.9139999999999997</v>
          </cell>
          <cell r="O63">
            <v>0.623</v>
          </cell>
          <cell r="P63">
            <v>1.222</v>
          </cell>
          <cell r="Q63">
            <v>1.1339999999999999</v>
          </cell>
          <cell r="R63">
            <v>1.9359999999999999</v>
          </cell>
          <cell r="S63">
            <v>2.9530000000000003</v>
          </cell>
          <cell r="T63">
            <v>8.4369999999999994</v>
          </cell>
        </row>
        <row r="64">
          <cell r="A64">
            <v>158</v>
          </cell>
          <cell r="B64">
            <v>276</v>
          </cell>
          <cell r="C64" t="str">
            <v>Germany</v>
          </cell>
          <cell r="D64">
            <v>0</v>
          </cell>
          <cell r="E64">
            <v>4</v>
          </cell>
          <cell r="F64" t="str">
            <v>Euro</v>
          </cell>
          <cell r="G64">
            <v>1</v>
          </cell>
          <cell r="H64" t="str">
            <v>eme</v>
          </cell>
          <cell r="I64">
            <v>4</v>
          </cell>
          <cell r="J64" t="str">
            <v>high</v>
          </cell>
          <cell r="K64" t="str">
            <v>both sexes</v>
          </cell>
          <cell r="L64" t="str">
            <v>1995-2000</v>
          </cell>
          <cell r="M64">
            <v>4411.9530000000004</v>
          </cell>
          <cell r="N64">
            <v>24.347000000000001</v>
          </cell>
          <cell r="O64">
            <v>6.2770000000000001</v>
          </cell>
          <cell r="P64">
            <v>42.991</v>
          </cell>
          <cell r="Q64">
            <v>130.40300000000002</v>
          </cell>
          <cell r="R64">
            <v>409.88</v>
          </cell>
          <cell r="S64">
            <v>698.01400000000001</v>
          </cell>
          <cell r="T64">
            <v>3100.0410000000002</v>
          </cell>
        </row>
        <row r="65">
          <cell r="A65">
            <v>53</v>
          </cell>
          <cell r="B65">
            <v>288</v>
          </cell>
          <cell r="C65" t="str">
            <v>Ghana</v>
          </cell>
          <cell r="D65">
            <v>0</v>
          </cell>
          <cell r="E65">
            <v>1</v>
          </cell>
          <cell r="F65" t="str">
            <v>Afro</v>
          </cell>
          <cell r="G65">
            <v>6</v>
          </cell>
          <cell r="H65" t="str">
            <v>ssa</v>
          </cell>
          <cell r="I65">
            <v>1</v>
          </cell>
          <cell r="J65" t="str">
            <v>low and middle</v>
          </cell>
          <cell r="K65" t="str">
            <v>both sexes</v>
          </cell>
          <cell r="L65" t="str">
            <v>1995-2000</v>
          </cell>
          <cell r="M65">
            <v>892.28899999999999</v>
          </cell>
          <cell r="N65">
            <v>360.87099999999998</v>
          </cell>
          <cell r="O65">
            <v>68.829000000000008</v>
          </cell>
          <cell r="P65">
            <v>87.254999999999995</v>
          </cell>
          <cell r="Q65">
            <v>76.753000000000014</v>
          </cell>
          <cell r="R65">
            <v>82.863</v>
          </cell>
          <cell r="S65">
            <v>75.588999999999999</v>
          </cell>
          <cell r="T65">
            <v>140.12899999999999</v>
          </cell>
        </row>
        <row r="66">
          <cell r="A66">
            <v>146</v>
          </cell>
          <cell r="B66">
            <v>300</v>
          </cell>
          <cell r="C66" t="str">
            <v>Greece</v>
          </cell>
          <cell r="D66">
            <v>0</v>
          </cell>
          <cell r="E66">
            <v>4</v>
          </cell>
          <cell r="F66" t="str">
            <v>Euro</v>
          </cell>
          <cell r="G66">
            <v>1</v>
          </cell>
          <cell r="H66" t="str">
            <v>eme</v>
          </cell>
          <cell r="I66">
            <v>4</v>
          </cell>
          <cell r="J66" t="str">
            <v>high</v>
          </cell>
          <cell r="K66" t="str">
            <v>both sexes</v>
          </cell>
          <cell r="L66" t="str">
            <v>1995-2000</v>
          </cell>
          <cell r="M66">
            <v>508.76600000000002</v>
          </cell>
          <cell r="N66">
            <v>4.524</v>
          </cell>
          <cell r="O66">
            <v>0.83</v>
          </cell>
          <cell r="P66">
            <v>7.32</v>
          </cell>
          <cell r="Q66">
            <v>11.843</v>
          </cell>
          <cell r="R66">
            <v>36.045999999999999</v>
          </cell>
          <cell r="S66">
            <v>77.992000000000004</v>
          </cell>
          <cell r="T66">
            <v>370.21100000000001</v>
          </cell>
        </row>
        <row r="67">
          <cell r="A67">
            <v>168</v>
          </cell>
          <cell r="B67">
            <v>312</v>
          </cell>
          <cell r="C67" t="str">
            <v>Guadeloupe</v>
          </cell>
          <cell r="G67">
            <v>7</v>
          </cell>
          <cell r="H67" t="str">
            <v>lac</v>
          </cell>
          <cell r="I67">
            <v>1</v>
          </cell>
          <cell r="J67" t="str">
            <v>low and middle</v>
          </cell>
          <cell r="K67" t="str">
            <v>both sexes</v>
          </cell>
          <cell r="L67" t="str">
            <v>1995-2000</v>
          </cell>
          <cell r="M67">
            <v>12.709</v>
          </cell>
          <cell r="N67">
            <v>0.39300000000000002</v>
          </cell>
          <cell r="O67">
            <v>6.2E-2</v>
          </cell>
          <cell r="P67">
            <v>0.46</v>
          </cell>
          <cell r="Q67">
            <v>1.052</v>
          </cell>
          <cell r="R67">
            <v>1.44</v>
          </cell>
          <cell r="S67">
            <v>1.845</v>
          </cell>
          <cell r="T67">
            <v>7.4569999999999999</v>
          </cell>
        </row>
        <row r="68">
          <cell r="A68">
            <v>211</v>
          </cell>
          <cell r="B68">
            <v>316</v>
          </cell>
          <cell r="C68" t="str">
            <v>Guam</v>
          </cell>
          <cell r="G68">
            <v>5</v>
          </cell>
          <cell r="H68" t="str">
            <v>oai</v>
          </cell>
          <cell r="I68">
            <v>4</v>
          </cell>
          <cell r="J68" t="str">
            <v>high</v>
          </cell>
          <cell r="K68" t="str">
            <v>both sexes</v>
          </cell>
          <cell r="L68" t="str">
            <v>1995-2000</v>
          </cell>
          <cell r="M68">
            <v>3.4790000000000001</v>
          </cell>
          <cell r="N68">
            <v>0.24199999999999999</v>
          </cell>
          <cell r="O68">
            <v>4.8000000000000001E-2</v>
          </cell>
          <cell r="P68">
            <v>0.19500000000000001</v>
          </cell>
          <cell r="Q68">
            <v>0.35899999999999999</v>
          </cell>
          <cell r="R68">
            <v>0.625</v>
          </cell>
          <cell r="S68">
            <v>0.68900000000000006</v>
          </cell>
          <cell r="T68">
            <v>1.321</v>
          </cell>
        </row>
        <row r="69">
          <cell r="A69">
            <v>179</v>
          </cell>
          <cell r="B69">
            <v>320</v>
          </cell>
          <cell r="C69" t="str">
            <v>Guatemala</v>
          </cell>
          <cell r="D69">
            <v>0</v>
          </cell>
          <cell r="E69">
            <v>2</v>
          </cell>
          <cell r="F69" t="str">
            <v>Amro</v>
          </cell>
          <cell r="G69">
            <v>7</v>
          </cell>
          <cell r="H69" t="str">
            <v>lac</v>
          </cell>
          <cell r="I69">
            <v>1</v>
          </cell>
          <cell r="J69" t="str">
            <v>low and middle</v>
          </cell>
          <cell r="K69" t="str">
            <v>both sexes</v>
          </cell>
          <cell r="L69" t="str">
            <v>1995-2000</v>
          </cell>
          <cell r="M69">
            <v>394.25400000000002</v>
          </cell>
          <cell r="N69">
            <v>118.965</v>
          </cell>
          <cell r="O69">
            <v>15.888999999999999</v>
          </cell>
          <cell r="P69">
            <v>40.332000000000001</v>
          </cell>
          <cell r="Q69">
            <v>43.670999999999999</v>
          </cell>
          <cell r="R69">
            <v>45.98</v>
          </cell>
          <cell r="S69">
            <v>44.933</v>
          </cell>
          <cell r="T69">
            <v>84.483999999999995</v>
          </cell>
        </row>
        <row r="70">
          <cell r="A70">
            <v>54</v>
          </cell>
          <cell r="B70">
            <v>324</v>
          </cell>
          <cell r="C70" t="str">
            <v>Guinea</v>
          </cell>
          <cell r="D70">
            <v>0</v>
          </cell>
          <cell r="E70">
            <v>1</v>
          </cell>
          <cell r="F70" t="str">
            <v>Afro</v>
          </cell>
          <cell r="G70">
            <v>6</v>
          </cell>
          <cell r="H70" t="str">
            <v>ssa</v>
          </cell>
          <cell r="I70">
            <v>1</v>
          </cell>
          <cell r="J70" t="str">
            <v>low and middle</v>
          </cell>
          <cell r="K70" t="str">
            <v>both sexes</v>
          </cell>
          <cell r="L70" t="str">
            <v>1995-2000</v>
          </cell>
          <cell r="M70">
            <v>637.00900000000001</v>
          </cell>
          <cell r="N70">
            <v>317.267</v>
          </cell>
          <cell r="O70">
            <v>62.802</v>
          </cell>
          <cell r="P70">
            <v>61.942999999999998</v>
          </cell>
          <cell r="Q70">
            <v>52.486000000000004</v>
          </cell>
          <cell r="R70">
            <v>47.655999999999999</v>
          </cell>
          <cell r="S70">
            <v>39.195999999999998</v>
          </cell>
          <cell r="T70">
            <v>55.659000000000006</v>
          </cell>
        </row>
        <row r="71">
          <cell r="A71">
            <v>191</v>
          </cell>
          <cell r="B71">
            <v>328</v>
          </cell>
          <cell r="C71" t="str">
            <v>Guyana</v>
          </cell>
          <cell r="D71">
            <v>0</v>
          </cell>
          <cell r="E71">
            <v>2</v>
          </cell>
          <cell r="F71" t="str">
            <v>Amro</v>
          </cell>
          <cell r="G71">
            <v>7</v>
          </cell>
          <cell r="H71" t="str">
            <v>lac</v>
          </cell>
          <cell r="I71">
            <v>1</v>
          </cell>
          <cell r="J71" t="str">
            <v>low and middle</v>
          </cell>
          <cell r="K71" t="str">
            <v>both sexes</v>
          </cell>
          <cell r="L71" t="str">
            <v>1995-2000</v>
          </cell>
          <cell r="M71">
            <v>31.251000000000001</v>
          </cell>
          <cell r="N71">
            <v>7.2480000000000002</v>
          </cell>
          <cell r="O71">
            <v>0.95100000000000007</v>
          </cell>
          <cell r="P71">
            <v>2.157</v>
          </cell>
          <cell r="Q71">
            <v>3.423</v>
          </cell>
          <cell r="R71">
            <v>4.2530000000000001</v>
          </cell>
          <cell r="S71">
            <v>4.4710000000000001</v>
          </cell>
          <cell r="T71">
            <v>8.7480000000000011</v>
          </cell>
        </row>
        <row r="72">
          <cell r="A72">
            <v>169</v>
          </cell>
          <cell r="B72">
            <v>332</v>
          </cell>
          <cell r="C72" t="str">
            <v>Haiti</v>
          </cell>
          <cell r="D72">
            <v>0</v>
          </cell>
          <cell r="E72">
            <v>2</v>
          </cell>
          <cell r="F72" t="str">
            <v>Amro</v>
          </cell>
          <cell r="G72">
            <v>7</v>
          </cell>
          <cell r="H72" t="str">
            <v>lac</v>
          </cell>
          <cell r="I72">
            <v>1</v>
          </cell>
          <cell r="J72" t="str">
            <v>low and middle</v>
          </cell>
          <cell r="K72" t="str">
            <v>both sexes</v>
          </cell>
          <cell r="L72" t="str">
            <v>1995-2000</v>
          </cell>
          <cell r="M72">
            <v>491.01799999999997</v>
          </cell>
          <cell r="N72">
            <v>134.76</v>
          </cell>
          <cell r="O72">
            <v>33.378</v>
          </cell>
          <cell r="P72">
            <v>49.308</v>
          </cell>
          <cell r="Q72">
            <v>66.016000000000005</v>
          </cell>
          <cell r="R72">
            <v>69.727000000000004</v>
          </cell>
          <cell r="S72">
            <v>50.899000000000001</v>
          </cell>
          <cell r="T72">
            <v>86.93</v>
          </cell>
        </row>
        <row r="73">
          <cell r="A73">
            <v>180</v>
          </cell>
          <cell r="B73">
            <v>340</v>
          </cell>
          <cell r="C73" t="str">
            <v>Honduras</v>
          </cell>
          <cell r="D73">
            <v>0</v>
          </cell>
          <cell r="E73">
            <v>2</v>
          </cell>
          <cell r="F73" t="str">
            <v>Amro</v>
          </cell>
          <cell r="G73">
            <v>7</v>
          </cell>
          <cell r="H73" t="str">
            <v>lac</v>
          </cell>
          <cell r="I73">
            <v>1</v>
          </cell>
          <cell r="J73" t="str">
            <v>low and middle</v>
          </cell>
          <cell r="K73" t="str">
            <v>both sexes</v>
          </cell>
          <cell r="L73" t="str">
            <v>1995-2000</v>
          </cell>
          <cell r="M73">
            <v>163.45699999999999</v>
          </cell>
          <cell r="N73">
            <v>50.219000000000001</v>
          </cell>
          <cell r="O73">
            <v>8.23</v>
          </cell>
          <cell r="P73">
            <v>15.472999999999999</v>
          </cell>
          <cell r="Q73">
            <v>17.513000000000002</v>
          </cell>
          <cell r="R73">
            <v>17.350999999999999</v>
          </cell>
          <cell r="S73">
            <v>16.166</v>
          </cell>
          <cell r="T73">
            <v>38.505000000000003</v>
          </cell>
        </row>
        <row r="74">
          <cell r="A74">
            <v>67</v>
          </cell>
          <cell r="B74">
            <v>344</v>
          </cell>
          <cell r="C74" t="str">
            <v>China, Hong Kong SAR (6)</v>
          </cell>
          <cell r="G74">
            <v>5</v>
          </cell>
          <cell r="H74" t="str">
            <v>oai</v>
          </cell>
          <cell r="I74">
            <v>4</v>
          </cell>
          <cell r="J74" t="str">
            <v>high</v>
          </cell>
          <cell r="K74" t="str">
            <v>both sexes</v>
          </cell>
          <cell r="L74" t="str">
            <v>1995-2000</v>
          </cell>
          <cell r="M74">
            <v>190.85300000000001</v>
          </cell>
          <cell r="N74">
            <v>2.4990000000000001</v>
          </cell>
          <cell r="O74">
            <v>0.63200000000000001</v>
          </cell>
          <cell r="P74">
            <v>3.11</v>
          </cell>
          <cell r="Q74">
            <v>9.1750000000000007</v>
          </cell>
          <cell r="R74">
            <v>21.454000000000001</v>
          </cell>
          <cell r="S74">
            <v>36.269000000000005</v>
          </cell>
          <cell r="T74">
            <v>117.71400000000001</v>
          </cell>
        </row>
        <row r="75">
          <cell r="A75">
            <v>124</v>
          </cell>
          <cell r="B75">
            <v>348</v>
          </cell>
          <cell r="C75" t="str">
            <v>Hungary</v>
          </cell>
          <cell r="D75">
            <v>0</v>
          </cell>
          <cell r="E75">
            <v>4</v>
          </cell>
          <cell r="F75" t="str">
            <v>Euro</v>
          </cell>
          <cell r="G75">
            <v>2</v>
          </cell>
          <cell r="H75" t="str">
            <v>fse</v>
          </cell>
          <cell r="I75">
            <v>1</v>
          </cell>
          <cell r="J75" t="str">
            <v>low and middle</v>
          </cell>
          <cell r="K75" t="str">
            <v>both sexes</v>
          </cell>
          <cell r="L75" t="str">
            <v>1995-2000</v>
          </cell>
          <cell r="M75">
            <v>692.76800000000003</v>
          </cell>
          <cell r="N75">
            <v>6.07</v>
          </cell>
          <cell r="O75">
            <v>1.278</v>
          </cell>
          <cell r="P75">
            <v>7.5329999999999995</v>
          </cell>
          <cell r="Q75">
            <v>35.409999999999997</v>
          </cell>
          <cell r="R75">
            <v>108.846</v>
          </cell>
          <cell r="S75">
            <v>133.48500000000001</v>
          </cell>
          <cell r="T75">
            <v>400.14600000000002</v>
          </cell>
        </row>
        <row r="76">
          <cell r="A76">
            <v>135</v>
          </cell>
          <cell r="B76">
            <v>352</v>
          </cell>
          <cell r="C76" t="str">
            <v>Iceland</v>
          </cell>
          <cell r="D76">
            <v>0</v>
          </cell>
          <cell r="E76">
            <v>4</v>
          </cell>
          <cell r="F76" t="str">
            <v>Euro</v>
          </cell>
          <cell r="G76">
            <v>1</v>
          </cell>
          <cell r="H76" t="str">
            <v>eme</v>
          </cell>
          <cell r="I76">
            <v>4</v>
          </cell>
          <cell r="J76" t="str">
            <v>high</v>
          </cell>
          <cell r="K76" t="str">
            <v>both sexes</v>
          </cell>
          <cell r="L76" t="str">
            <v>1995-2000</v>
          </cell>
          <cell r="M76">
            <v>9.1999999999999993</v>
          </cell>
          <cell r="N76">
            <v>0.13500000000000001</v>
          </cell>
          <cell r="O76">
            <v>2.8000000000000001E-2</v>
          </cell>
          <cell r="P76">
            <v>0.16900000000000001</v>
          </cell>
          <cell r="Q76">
            <v>0.26600000000000001</v>
          </cell>
          <cell r="R76">
            <v>0.78400000000000003</v>
          </cell>
          <cell r="S76">
            <v>1.238</v>
          </cell>
          <cell r="T76">
            <v>6.58</v>
          </cell>
        </row>
        <row r="77">
          <cell r="A77">
            <v>77</v>
          </cell>
          <cell r="B77">
            <v>356</v>
          </cell>
          <cell r="C77" t="str">
            <v>India</v>
          </cell>
          <cell r="D77">
            <v>0</v>
          </cell>
          <cell r="E77">
            <v>5</v>
          </cell>
          <cell r="F77" t="str">
            <v>Searo</v>
          </cell>
          <cell r="G77">
            <v>3</v>
          </cell>
          <cell r="H77" t="str">
            <v>ind</v>
          </cell>
          <cell r="I77">
            <v>6</v>
          </cell>
          <cell r="J77" t="str">
            <v>ind</v>
          </cell>
          <cell r="K77" t="str">
            <v>both sexes</v>
          </cell>
          <cell r="L77" t="str">
            <v>1995-2000</v>
          </cell>
          <cell r="M77">
            <v>43222.786999999997</v>
          </cell>
          <cell r="N77">
            <v>11662.937</v>
          </cell>
          <cell r="O77">
            <v>2506.9690000000001</v>
          </cell>
          <cell r="P77">
            <v>2344.665</v>
          </cell>
          <cell r="Q77">
            <v>3030.3649999999998</v>
          </cell>
          <cell r="R77">
            <v>5494.3179999999993</v>
          </cell>
          <cell r="S77">
            <v>6541.6139999999996</v>
          </cell>
          <cell r="T77">
            <v>11641.919</v>
          </cell>
        </row>
        <row r="78">
          <cell r="A78">
            <v>92</v>
          </cell>
          <cell r="B78">
            <v>360</v>
          </cell>
          <cell r="C78" t="str">
            <v>Indonesia</v>
          </cell>
          <cell r="D78">
            <v>0</v>
          </cell>
          <cell r="E78">
            <v>5</v>
          </cell>
          <cell r="F78" t="str">
            <v>Searo</v>
          </cell>
          <cell r="G78">
            <v>5</v>
          </cell>
          <cell r="H78" t="str">
            <v>oai</v>
          </cell>
          <cell r="I78">
            <v>1</v>
          </cell>
          <cell r="J78" t="str">
            <v>low and middle</v>
          </cell>
          <cell r="K78" t="str">
            <v>both sexes</v>
          </cell>
          <cell r="L78" t="str">
            <v>1995-2000</v>
          </cell>
          <cell r="M78">
            <v>7729.5209999999997</v>
          </cell>
          <cell r="N78">
            <v>1475.759</v>
          </cell>
          <cell r="O78">
            <v>218.614</v>
          </cell>
          <cell r="P78">
            <v>604.85500000000002</v>
          </cell>
          <cell r="Q78">
            <v>718.68299999999999</v>
          </cell>
          <cell r="R78">
            <v>1124.143</v>
          </cell>
          <cell r="S78">
            <v>1275.6310000000001</v>
          </cell>
          <cell r="T78">
            <v>2311.8359999999998</v>
          </cell>
        </row>
        <row r="79">
          <cell r="A79">
            <v>78</v>
          </cell>
          <cell r="B79">
            <v>364</v>
          </cell>
          <cell r="C79" t="str">
            <v>Iran (Islamic Republic of)</v>
          </cell>
          <cell r="D79">
            <v>0</v>
          </cell>
          <cell r="E79">
            <v>3</v>
          </cell>
          <cell r="F79" t="str">
            <v>Emro</v>
          </cell>
          <cell r="G79">
            <v>8</v>
          </cell>
          <cell r="H79" t="str">
            <v>mec</v>
          </cell>
          <cell r="I79">
            <v>1</v>
          </cell>
          <cell r="J79" t="str">
            <v>low and middle</v>
          </cell>
          <cell r="K79" t="str">
            <v>both sexes</v>
          </cell>
          <cell r="L79" t="str">
            <v>1995-2000</v>
          </cell>
          <cell r="M79">
            <v>1778.7539999999999</v>
          </cell>
          <cell r="N79">
            <v>395.45</v>
          </cell>
          <cell r="O79">
            <v>90.225999999999999</v>
          </cell>
          <cell r="P79">
            <v>118.72300000000001</v>
          </cell>
          <cell r="Q79">
            <v>116.723</v>
          </cell>
          <cell r="R79">
            <v>200.80599999999998</v>
          </cell>
          <cell r="S79">
            <v>298.524</v>
          </cell>
          <cell r="T79">
            <v>558.30200000000002</v>
          </cell>
        </row>
        <row r="80">
          <cell r="A80">
            <v>107</v>
          </cell>
          <cell r="B80">
            <v>368</v>
          </cell>
          <cell r="C80" t="str">
            <v>Iraq</v>
          </cell>
          <cell r="D80">
            <v>0</v>
          </cell>
          <cell r="E80">
            <v>3</v>
          </cell>
          <cell r="F80" t="str">
            <v>Emro</v>
          </cell>
          <cell r="G80">
            <v>8</v>
          </cell>
          <cell r="H80" t="str">
            <v>mec</v>
          </cell>
          <cell r="I80">
            <v>1</v>
          </cell>
          <cell r="J80" t="str">
            <v>low and middle</v>
          </cell>
          <cell r="K80" t="str">
            <v>both sexes</v>
          </cell>
          <cell r="L80" t="str">
            <v>1995-2000</v>
          </cell>
          <cell r="M80">
            <v>916.28800000000001</v>
          </cell>
          <cell r="N80">
            <v>443.92700000000002</v>
          </cell>
          <cell r="O80">
            <v>30.6</v>
          </cell>
          <cell r="P80">
            <v>52.146000000000001</v>
          </cell>
          <cell r="Q80">
            <v>62.474000000000004</v>
          </cell>
          <cell r="R80">
            <v>96.27600000000001</v>
          </cell>
          <cell r="S80">
            <v>87.24</v>
          </cell>
          <cell r="T80">
            <v>143.625</v>
          </cell>
        </row>
        <row r="81">
          <cell r="A81">
            <v>136</v>
          </cell>
          <cell r="B81">
            <v>372</v>
          </cell>
          <cell r="C81" t="str">
            <v>Ireland</v>
          </cell>
          <cell r="D81">
            <v>0</v>
          </cell>
          <cell r="E81">
            <v>4</v>
          </cell>
          <cell r="F81" t="str">
            <v>Euro</v>
          </cell>
          <cell r="G81">
            <v>1</v>
          </cell>
          <cell r="H81" t="str">
            <v>eme</v>
          </cell>
          <cell r="I81">
            <v>4</v>
          </cell>
          <cell r="J81" t="str">
            <v>high</v>
          </cell>
          <cell r="K81" t="str">
            <v>both sexes</v>
          </cell>
          <cell r="L81" t="str">
            <v>1995-2000</v>
          </cell>
          <cell r="M81">
            <v>154.721</v>
          </cell>
          <cell r="N81">
            <v>2.2309999999999999</v>
          </cell>
          <cell r="O81">
            <v>0.432</v>
          </cell>
          <cell r="P81">
            <v>2.3540000000000001</v>
          </cell>
          <cell r="Q81">
            <v>3.661</v>
          </cell>
          <cell r="R81">
            <v>13.58</v>
          </cell>
          <cell r="S81">
            <v>23.754999999999999</v>
          </cell>
          <cell r="T81">
            <v>108.708</v>
          </cell>
        </row>
        <row r="82">
          <cell r="A82">
            <v>108</v>
          </cell>
          <cell r="B82">
            <v>376</v>
          </cell>
          <cell r="C82" t="str">
            <v>Israel</v>
          </cell>
          <cell r="D82">
            <v>0</v>
          </cell>
          <cell r="E82">
            <v>4</v>
          </cell>
          <cell r="F82" t="str">
            <v>Euro</v>
          </cell>
          <cell r="G82">
            <v>8</v>
          </cell>
          <cell r="H82" t="str">
            <v>mec</v>
          </cell>
          <cell r="I82">
            <v>4</v>
          </cell>
          <cell r="J82" t="str">
            <v>high</v>
          </cell>
          <cell r="K82" t="str">
            <v>both sexes</v>
          </cell>
          <cell r="L82" t="str">
            <v>1995-2000</v>
          </cell>
          <cell r="M82">
            <v>181.416</v>
          </cell>
          <cell r="N82">
            <v>6.069</v>
          </cell>
          <cell r="O82">
            <v>0.95499999999999996</v>
          </cell>
          <cell r="P82">
            <v>3.3230000000000004</v>
          </cell>
          <cell r="Q82">
            <v>5.4939999999999998</v>
          </cell>
          <cell r="R82">
            <v>15.863000000000001</v>
          </cell>
          <cell r="S82">
            <v>27.654000000000003</v>
          </cell>
          <cell r="T82">
            <v>122.05799999999999</v>
          </cell>
        </row>
        <row r="83">
          <cell r="A83">
            <v>147</v>
          </cell>
          <cell r="B83">
            <v>380</v>
          </cell>
          <cell r="C83" t="str">
            <v>Italy</v>
          </cell>
          <cell r="D83">
            <v>0</v>
          </cell>
          <cell r="E83">
            <v>4</v>
          </cell>
          <cell r="F83" t="str">
            <v>Euro</v>
          </cell>
          <cell r="G83">
            <v>1</v>
          </cell>
          <cell r="H83" t="str">
            <v>eme</v>
          </cell>
          <cell r="I83">
            <v>4</v>
          </cell>
          <cell r="J83" t="str">
            <v>high</v>
          </cell>
          <cell r="K83" t="str">
            <v>both sexes</v>
          </cell>
          <cell r="L83" t="str">
            <v>1995-2000</v>
          </cell>
          <cell r="M83">
            <v>2976.5729999999999</v>
          </cell>
          <cell r="N83">
            <v>22.439</v>
          </cell>
          <cell r="O83">
            <v>5.1870000000000003</v>
          </cell>
          <cell r="P83">
            <v>31.869</v>
          </cell>
          <cell r="Q83">
            <v>62.069000000000003</v>
          </cell>
          <cell r="R83">
            <v>222.86699999999999</v>
          </cell>
          <cell r="S83">
            <v>446.60400000000004</v>
          </cell>
          <cell r="T83">
            <v>2185.538</v>
          </cell>
        </row>
        <row r="84">
          <cell r="A84">
            <v>51</v>
          </cell>
          <cell r="B84">
            <v>384</v>
          </cell>
          <cell r="C84" t="str">
            <v>Cote d'Ivoire</v>
          </cell>
          <cell r="D84">
            <v>0</v>
          </cell>
          <cell r="E84">
            <v>1</v>
          </cell>
          <cell r="F84" t="str">
            <v>Afro</v>
          </cell>
          <cell r="G84">
            <v>6</v>
          </cell>
          <cell r="H84" t="str">
            <v>ssa</v>
          </cell>
          <cell r="I84">
            <v>1</v>
          </cell>
          <cell r="J84" t="str">
            <v>low and middle</v>
          </cell>
          <cell r="K84" t="str">
            <v>both sexes</v>
          </cell>
          <cell r="L84" t="str">
            <v>1995-2000</v>
          </cell>
          <cell r="M84">
            <v>1142.9110000000001</v>
          </cell>
          <cell r="N84">
            <v>369.91300000000001</v>
          </cell>
          <cell r="O84">
            <v>97.823999999999998</v>
          </cell>
          <cell r="P84">
            <v>125.295</v>
          </cell>
          <cell r="Q84">
            <v>191.649</v>
          </cell>
          <cell r="R84">
            <v>160.80500000000001</v>
          </cell>
          <cell r="S84">
            <v>86.872</v>
          </cell>
          <cell r="T84">
            <v>110.553</v>
          </cell>
        </row>
        <row r="85">
          <cell r="A85">
            <v>170</v>
          </cell>
          <cell r="B85">
            <v>388</v>
          </cell>
          <cell r="C85" t="str">
            <v>Jamaica</v>
          </cell>
          <cell r="D85">
            <v>0</v>
          </cell>
          <cell r="E85">
            <v>2</v>
          </cell>
          <cell r="F85" t="str">
            <v>Amro</v>
          </cell>
          <cell r="G85">
            <v>7</v>
          </cell>
          <cell r="H85" t="str">
            <v>lac</v>
          </cell>
          <cell r="I85">
            <v>1</v>
          </cell>
          <cell r="J85" t="str">
            <v>low and middle</v>
          </cell>
          <cell r="K85" t="str">
            <v>both sexes</v>
          </cell>
          <cell r="L85" t="str">
            <v>1995-2000</v>
          </cell>
          <cell r="M85">
            <v>74.876000000000005</v>
          </cell>
          <cell r="N85">
            <v>7.52</v>
          </cell>
          <cell r="O85">
            <v>0.98199999999999998</v>
          </cell>
          <cell r="P85">
            <v>2.2930000000000001</v>
          </cell>
          <cell r="Q85">
            <v>3.52</v>
          </cell>
          <cell r="R85">
            <v>6.3879999999999999</v>
          </cell>
          <cell r="S85">
            <v>9.411999999999999</v>
          </cell>
          <cell r="T85">
            <v>44.760999999999996</v>
          </cell>
        </row>
        <row r="86">
          <cell r="A86">
            <v>69</v>
          </cell>
          <cell r="B86">
            <v>392</v>
          </cell>
          <cell r="C86" t="str">
            <v>Japan</v>
          </cell>
          <cell r="D86">
            <v>0</v>
          </cell>
          <cell r="E86">
            <v>6</v>
          </cell>
          <cell r="F86" t="str">
            <v>Wpro</v>
          </cell>
          <cell r="G86">
            <v>1</v>
          </cell>
          <cell r="H86" t="str">
            <v>eme</v>
          </cell>
          <cell r="I86">
            <v>4</v>
          </cell>
          <cell r="J86" t="str">
            <v>high</v>
          </cell>
          <cell r="K86" t="str">
            <v>both sexes</v>
          </cell>
          <cell r="L86" t="str">
            <v>1995-2000</v>
          </cell>
          <cell r="M86">
            <v>5026.9279999999999</v>
          </cell>
          <cell r="N86">
            <v>37.021000000000001</v>
          </cell>
          <cell r="O86">
            <v>9.86</v>
          </cell>
          <cell r="P86">
            <v>60.429000000000002</v>
          </cell>
          <cell r="Q86">
            <v>118.708</v>
          </cell>
          <cell r="R86">
            <v>513.89</v>
          </cell>
          <cell r="S86">
            <v>803.88499999999999</v>
          </cell>
          <cell r="T86">
            <v>3483.1350000000002</v>
          </cell>
        </row>
        <row r="87">
          <cell r="A87">
            <v>79</v>
          </cell>
          <cell r="B87">
            <v>398</v>
          </cell>
          <cell r="C87" t="str">
            <v>Kazakhstan</v>
          </cell>
          <cell r="D87">
            <v>0</v>
          </cell>
          <cell r="E87">
            <v>4</v>
          </cell>
          <cell r="F87" t="str">
            <v>Euro</v>
          </cell>
          <cell r="G87">
            <v>8</v>
          </cell>
          <cell r="H87" t="str">
            <v>mec</v>
          </cell>
          <cell r="I87">
            <v>1</v>
          </cell>
          <cell r="J87" t="str">
            <v>low and middle</v>
          </cell>
          <cell r="K87" t="str">
            <v>both sexes</v>
          </cell>
          <cell r="L87" t="str">
            <v>1995-2000</v>
          </cell>
          <cell r="M87">
            <v>697.66399999999999</v>
          </cell>
          <cell r="N87">
            <v>62.820999999999998</v>
          </cell>
          <cell r="O87">
            <v>9.7650000000000006</v>
          </cell>
          <cell r="P87">
            <v>32.725000000000001</v>
          </cell>
          <cell r="Q87">
            <v>64.596000000000004</v>
          </cell>
          <cell r="R87">
            <v>116.738</v>
          </cell>
          <cell r="S87">
            <v>140.459</v>
          </cell>
          <cell r="T87">
            <v>270.56</v>
          </cell>
        </row>
        <row r="88">
          <cell r="A88">
            <v>109</v>
          </cell>
          <cell r="B88">
            <v>400</v>
          </cell>
          <cell r="C88" t="str">
            <v>Jordan</v>
          </cell>
          <cell r="D88">
            <v>0</v>
          </cell>
          <cell r="E88">
            <v>3</v>
          </cell>
          <cell r="F88" t="str">
            <v>Emro</v>
          </cell>
          <cell r="G88">
            <v>8</v>
          </cell>
          <cell r="H88" t="str">
            <v>mec</v>
          </cell>
          <cell r="I88">
            <v>1</v>
          </cell>
          <cell r="J88" t="str">
            <v>low and middle</v>
          </cell>
          <cell r="K88" t="str">
            <v>both sexes</v>
          </cell>
          <cell r="L88" t="str">
            <v>1995-2000</v>
          </cell>
          <cell r="M88">
            <v>142.655</v>
          </cell>
          <cell r="N88">
            <v>33.677999999999997</v>
          </cell>
          <cell r="O88">
            <v>4.1399999999999997</v>
          </cell>
          <cell r="P88">
            <v>10.079000000000001</v>
          </cell>
          <cell r="Q88">
            <v>11.106999999999999</v>
          </cell>
          <cell r="R88">
            <v>18.37</v>
          </cell>
          <cell r="S88">
            <v>20.672000000000001</v>
          </cell>
          <cell r="T88">
            <v>44.609000000000002</v>
          </cell>
        </row>
        <row r="89">
          <cell r="A89">
            <v>12</v>
          </cell>
          <cell r="B89">
            <v>404</v>
          </cell>
          <cell r="C89" t="str">
            <v>Kenya</v>
          </cell>
          <cell r="D89">
            <v>0</v>
          </cell>
          <cell r="E89">
            <v>1</v>
          </cell>
          <cell r="F89" t="str">
            <v>Afro</v>
          </cell>
          <cell r="G89">
            <v>6</v>
          </cell>
          <cell r="H89" t="str">
            <v>ssa</v>
          </cell>
          <cell r="I89">
            <v>1</v>
          </cell>
          <cell r="J89" t="str">
            <v>low and middle</v>
          </cell>
          <cell r="K89" t="str">
            <v>both sexes</v>
          </cell>
          <cell r="L89" t="str">
            <v>1995-2000</v>
          </cell>
          <cell r="M89">
            <v>1748.837</v>
          </cell>
          <cell r="N89">
            <v>520.94100000000003</v>
          </cell>
          <cell r="O89">
            <v>138.983</v>
          </cell>
          <cell r="P89">
            <v>194.88800000000001</v>
          </cell>
          <cell r="Q89">
            <v>305.548</v>
          </cell>
          <cell r="R89">
            <v>234.30699999999999</v>
          </cell>
          <cell r="S89">
            <v>123.943</v>
          </cell>
          <cell r="T89">
            <v>230.227</v>
          </cell>
        </row>
        <row r="90">
          <cell r="A90">
            <v>68</v>
          </cell>
          <cell r="B90">
            <v>408</v>
          </cell>
          <cell r="C90" t="str">
            <v>Dem. People's Rep. of Korea</v>
          </cell>
          <cell r="D90">
            <v>0</v>
          </cell>
          <cell r="E90">
            <v>5</v>
          </cell>
          <cell r="F90" t="str">
            <v>Searo</v>
          </cell>
          <cell r="G90">
            <v>5</v>
          </cell>
          <cell r="H90" t="str">
            <v>oai</v>
          </cell>
          <cell r="I90">
            <v>1</v>
          </cell>
          <cell r="J90" t="str">
            <v>low and middle</v>
          </cell>
          <cell r="K90" t="str">
            <v>both sexes</v>
          </cell>
          <cell r="L90" t="str">
            <v>1995-2000</v>
          </cell>
          <cell r="M90">
            <v>620.03599999999994</v>
          </cell>
          <cell r="N90">
            <v>62.155999999999999</v>
          </cell>
          <cell r="O90">
            <v>5.798</v>
          </cell>
          <cell r="P90">
            <v>23.387</v>
          </cell>
          <cell r="Q90">
            <v>49.505000000000003</v>
          </cell>
          <cell r="R90">
            <v>107.874</v>
          </cell>
          <cell r="S90">
            <v>127.82300000000001</v>
          </cell>
          <cell r="T90">
            <v>243.49299999999999</v>
          </cell>
        </row>
        <row r="91">
          <cell r="A91">
            <v>72</v>
          </cell>
          <cell r="B91">
            <v>410</v>
          </cell>
          <cell r="C91" t="str">
            <v>Republic of Korea</v>
          </cell>
          <cell r="D91">
            <v>0</v>
          </cell>
          <cell r="E91">
            <v>6</v>
          </cell>
          <cell r="F91" t="str">
            <v>Wpro</v>
          </cell>
          <cell r="G91">
            <v>5</v>
          </cell>
          <cell r="H91" t="str">
            <v>oai</v>
          </cell>
          <cell r="I91">
            <v>4</v>
          </cell>
          <cell r="J91" t="str">
            <v>high</v>
          </cell>
          <cell r="K91" t="str">
            <v>both sexes</v>
          </cell>
          <cell r="L91" t="str">
            <v>1995-2000</v>
          </cell>
          <cell r="M91">
            <v>1430.037</v>
          </cell>
          <cell r="N91">
            <v>47.128</v>
          </cell>
          <cell r="O91">
            <v>13.994</v>
          </cell>
          <cell r="P91">
            <v>56.11</v>
          </cell>
          <cell r="Q91">
            <v>124.53100000000001</v>
          </cell>
          <cell r="R91">
            <v>261.63900000000001</v>
          </cell>
          <cell r="S91">
            <v>303.30200000000002</v>
          </cell>
          <cell r="T91">
            <v>623.33299999999997</v>
          </cell>
        </row>
        <row r="92">
          <cell r="A92">
            <v>110</v>
          </cell>
          <cell r="B92">
            <v>414</v>
          </cell>
          <cell r="C92" t="str">
            <v>Kuwait</v>
          </cell>
          <cell r="D92">
            <v>0</v>
          </cell>
          <cell r="E92">
            <v>3</v>
          </cell>
          <cell r="F92" t="str">
            <v>Emro</v>
          </cell>
          <cell r="G92">
            <v>8</v>
          </cell>
          <cell r="H92" t="str">
            <v>mec</v>
          </cell>
          <cell r="I92">
            <v>4</v>
          </cell>
          <cell r="J92" t="str">
            <v>high</v>
          </cell>
          <cell r="K92" t="str">
            <v>both sexes</v>
          </cell>
          <cell r="L92" t="str">
            <v>1995-2000</v>
          </cell>
          <cell r="M92">
            <v>20.335999999999999</v>
          </cell>
          <cell r="N92">
            <v>3.1320000000000001</v>
          </cell>
          <cell r="O92">
            <v>0.55100000000000005</v>
          </cell>
          <cell r="P92">
            <v>0.92899999999999994</v>
          </cell>
          <cell r="Q92">
            <v>1.651</v>
          </cell>
          <cell r="R92">
            <v>4.0229999999999997</v>
          </cell>
          <cell r="S92">
            <v>3.5880000000000001</v>
          </cell>
          <cell r="T92">
            <v>6.4620000000000006</v>
          </cell>
        </row>
        <row r="93">
          <cell r="A93">
            <v>80</v>
          </cell>
          <cell r="B93">
            <v>417</v>
          </cell>
          <cell r="C93" t="str">
            <v>Kyrgyzstan</v>
          </cell>
          <cell r="D93">
            <v>0</v>
          </cell>
          <cell r="E93">
            <v>4</v>
          </cell>
          <cell r="F93" t="str">
            <v>Euro</v>
          </cell>
          <cell r="G93">
            <v>8</v>
          </cell>
          <cell r="H93" t="str">
            <v>mec</v>
          </cell>
          <cell r="I93">
            <v>1</v>
          </cell>
          <cell r="J93" t="str">
            <v>low and middle</v>
          </cell>
          <cell r="K93" t="str">
            <v>both sexes</v>
          </cell>
          <cell r="L93" t="str">
            <v>1995-2000</v>
          </cell>
          <cell r="M93">
            <v>170.679</v>
          </cell>
          <cell r="N93">
            <v>29.507999999999999</v>
          </cell>
          <cell r="O93">
            <v>3.5439999999999996</v>
          </cell>
          <cell r="P93">
            <v>8.8640000000000008</v>
          </cell>
          <cell r="Q93">
            <v>16.451999999999998</v>
          </cell>
          <cell r="R93">
            <v>21.507999999999999</v>
          </cell>
          <cell r="S93">
            <v>29.423999999999999</v>
          </cell>
          <cell r="T93">
            <v>61.379000000000005</v>
          </cell>
        </row>
        <row r="94">
          <cell r="A94">
            <v>93</v>
          </cell>
          <cell r="B94">
            <v>418</v>
          </cell>
          <cell r="C94" t="str">
            <v>Lao People's Dem. Republic</v>
          </cell>
          <cell r="D94">
            <v>0</v>
          </cell>
          <cell r="E94">
            <v>6</v>
          </cell>
          <cell r="F94" t="str">
            <v>Wpro</v>
          </cell>
          <cell r="G94">
            <v>5</v>
          </cell>
          <cell r="H94" t="str">
            <v>oai</v>
          </cell>
          <cell r="I94">
            <v>1</v>
          </cell>
          <cell r="J94" t="str">
            <v>low and middle</v>
          </cell>
          <cell r="K94" t="str">
            <v>both sexes</v>
          </cell>
          <cell r="L94" t="str">
            <v>1995-2000</v>
          </cell>
          <cell r="M94">
            <v>342.92700000000002</v>
          </cell>
          <cell r="N94">
            <v>154.27699999999999</v>
          </cell>
          <cell r="O94">
            <v>28.971000000000004</v>
          </cell>
          <cell r="P94">
            <v>30.974</v>
          </cell>
          <cell r="Q94">
            <v>29.021000000000001</v>
          </cell>
          <cell r="R94">
            <v>30.622999999999998</v>
          </cell>
          <cell r="S94">
            <v>26.832999999999998</v>
          </cell>
          <cell r="T94">
            <v>42.228000000000002</v>
          </cell>
        </row>
        <row r="95">
          <cell r="A95">
            <v>111</v>
          </cell>
          <cell r="B95">
            <v>422</v>
          </cell>
          <cell r="C95" t="str">
            <v>Lebanon</v>
          </cell>
          <cell r="D95">
            <v>0</v>
          </cell>
          <cell r="E95">
            <v>3</v>
          </cell>
          <cell r="F95" t="str">
            <v>Emro</v>
          </cell>
          <cell r="G95">
            <v>8</v>
          </cell>
          <cell r="H95" t="str">
            <v>mec</v>
          </cell>
          <cell r="I95">
            <v>1</v>
          </cell>
          <cell r="J95" t="str">
            <v>low and middle</v>
          </cell>
          <cell r="K95" t="str">
            <v>both sexes</v>
          </cell>
          <cell r="L95" t="str">
            <v>1995-2000</v>
          </cell>
          <cell r="M95">
            <v>100.962</v>
          </cell>
          <cell r="N95">
            <v>13.458</v>
          </cell>
          <cell r="O95">
            <v>1.796</v>
          </cell>
          <cell r="P95">
            <v>5.3070000000000004</v>
          </cell>
          <cell r="Q95">
            <v>6.609</v>
          </cell>
          <cell r="R95">
            <v>11.187000000000001</v>
          </cell>
          <cell r="S95">
            <v>18.393000000000001</v>
          </cell>
          <cell r="T95">
            <v>44.211999999999996</v>
          </cell>
        </row>
        <row r="96">
          <cell r="A96">
            <v>43</v>
          </cell>
          <cell r="B96">
            <v>426</v>
          </cell>
          <cell r="C96" t="str">
            <v>Lesotho</v>
          </cell>
          <cell r="D96">
            <v>0</v>
          </cell>
          <cell r="E96">
            <v>1</v>
          </cell>
          <cell r="F96" t="str">
            <v>Afro</v>
          </cell>
          <cell r="G96">
            <v>6</v>
          </cell>
          <cell r="H96" t="str">
            <v>ssa</v>
          </cell>
          <cell r="I96">
            <v>1</v>
          </cell>
          <cell r="J96" t="str">
            <v>low and middle</v>
          </cell>
          <cell r="K96" t="str">
            <v>both sexes</v>
          </cell>
          <cell r="L96" t="str">
            <v>1995-2000</v>
          </cell>
          <cell r="M96">
            <v>123.357</v>
          </cell>
          <cell r="N96">
            <v>46.664999999999999</v>
          </cell>
          <cell r="O96">
            <v>5.7330000000000005</v>
          </cell>
          <cell r="P96">
            <v>8.2680000000000007</v>
          </cell>
          <cell r="Q96">
            <v>13.98</v>
          </cell>
          <cell r="R96">
            <v>14.964000000000002</v>
          </cell>
          <cell r="S96">
            <v>11.609</v>
          </cell>
          <cell r="T96">
            <v>22.138000000000002</v>
          </cell>
        </row>
        <row r="97">
          <cell r="A97">
            <v>137</v>
          </cell>
          <cell r="B97">
            <v>428</v>
          </cell>
          <cell r="C97" t="str">
            <v>Latvia</v>
          </cell>
          <cell r="D97">
            <v>0</v>
          </cell>
          <cell r="E97">
            <v>4</v>
          </cell>
          <cell r="F97" t="str">
            <v>Euro</v>
          </cell>
          <cell r="G97">
            <v>2</v>
          </cell>
          <cell r="H97" t="str">
            <v>fse</v>
          </cell>
          <cell r="I97">
            <v>1</v>
          </cell>
          <cell r="J97" t="str">
            <v>low and middle</v>
          </cell>
          <cell r="K97" t="str">
            <v>both sexes</v>
          </cell>
          <cell r="L97" t="str">
            <v>1995-2000</v>
          </cell>
          <cell r="M97">
            <v>171.28299999999999</v>
          </cell>
          <cell r="N97">
            <v>2.7909999999999999</v>
          </cell>
          <cell r="O97">
            <v>1.173</v>
          </cell>
          <cell r="P97">
            <v>4.2939999999999996</v>
          </cell>
          <cell r="Q97">
            <v>10.257000000000001</v>
          </cell>
          <cell r="R97">
            <v>25.722000000000001</v>
          </cell>
          <cell r="S97">
            <v>34.840000000000003</v>
          </cell>
          <cell r="T97">
            <v>92.206000000000003</v>
          </cell>
        </row>
        <row r="98">
          <cell r="A98">
            <v>56</v>
          </cell>
          <cell r="B98">
            <v>430</v>
          </cell>
          <cell r="C98" t="str">
            <v>Liberia</v>
          </cell>
          <cell r="D98">
            <v>0</v>
          </cell>
          <cell r="E98">
            <v>1</v>
          </cell>
          <cell r="F98" t="str">
            <v>Afro</v>
          </cell>
          <cell r="G98">
            <v>6</v>
          </cell>
          <cell r="H98" t="str">
            <v>ssa</v>
          </cell>
          <cell r="I98">
            <v>1</v>
          </cell>
          <cell r="J98" t="str">
            <v>low and middle</v>
          </cell>
          <cell r="K98" t="str">
            <v>both sexes</v>
          </cell>
          <cell r="L98" t="str">
            <v>1995-2000</v>
          </cell>
          <cell r="M98">
            <v>216.126</v>
          </cell>
          <cell r="N98">
            <v>99.167000000000002</v>
          </cell>
          <cell r="O98">
            <v>17.030999999999999</v>
          </cell>
          <cell r="P98">
            <v>21.070999999999998</v>
          </cell>
          <cell r="Q98">
            <v>18.498999999999999</v>
          </cell>
          <cell r="R98">
            <v>21.818999999999999</v>
          </cell>
          <cell r="S98">
            <v>16.366</v>
          </cell>
          <cell r="T98">
            <v>22.172999999999998</v>
          </cell>
        </row>
        <row r="99">
          <cell r="A99">
            <v>36</v>
          </cell>
          <cell r="B99">
            <v>434</v>
          </cell>
          <cell r="C99" t="str">
            <v>Libyan Arab Jamahiriya</v>
          </cell>
          <cell r="D99">
            <v>0</v>
          </cell>
          <cell r="E99">
            <v>3</v>
          </cell>
          <cell r="F99" t="str">
            <v>Emro</v>
          </cell>
          <cell r="G99">
            <v>8</v>
          </cell>
          <cell r="H99" t="str">
            <v>mec</v>
          </cell>
          <cell r="I99">
            <v>1</v>
          </cell>
          <cell r="J99" t="str">
            <v>low and middle</v>
          </cell>
          <cell r="K99" t="str">
            <v>both sexes</v>
          </cell>
          <cell r="L99" t="str">
            <v>1995-2000</v>
          </cell>
          <cell r="M99">
            <v>121.569</v>
          </cell>
          <cell r="N99">
            <v>24.251999999999999</v>
          </cell>
          <cell r="O99">
            <v>2.448</v>
          </cell>
          <cell r="P99">
            <v>6.4850000000000003</v>
          </cell>
          <cell r="Q99">
            <v>8.92</v>
          </cell>
          <cell r="R99">
            <v>22.225999999999999</v>
          </cell>
          <cell r="S99">
            <v>23.774999999999999</v>
          </cell>
          <cell r="T99">
            <v>33.462999999999994</v>
          </cell>
        </row>
        <row r="100">
          <cell r="A100">
            <v>138</v>
          </cell>
          <cell r="B100">
            <v>440</v>
          </cell>
          <cell r="C100" t="str">
            <v>Lithuania</v>
          </cell>
          <cell r="D100">
            <v>0</v>
          </cell>
          <cell r="E100">
            <v>4</v>
          </cell>
          <cell r="F100" t="str">
            <v>Euro</v>
          </cell>
          <cell r="G100">
            <v>2</v>
          </cell>
          <cell r="H100" t="str">
            <v>fse</v>
          </cell>
          <cell r="I100">
            <v>1</v>
          </cell>
          <cell r="J100" t="str">
            <v>low and middle</v>
          </cell>
          <cell r="K100" t="str">
            <v>both sexes</v>
          </cell>
          <cell r="L100" t="str">
            <v>1995-2000</v>
          </cell>
          <cell r="M100">
            <v>220.39699999999999</v>
          </cell>
          <cell r="N100">
            <v>4.7080000000000002</v>
          </cell>
          <cell r="O100">
            <v>1.3479999999999999</v>
          </cell>
          <cell r="P100">
            <v>5.6849999999999996</v>
          </cell>
          <cell r="Q100">
            <v>15.932000000000002</v>
          </cell>
          <cell r="R100">
            <v>32.957999999999998</v>
          </cell>
          <cell r="S100">
            <v>43.063000000000002</v>
          </cell>
          <cell r="T100">
            <v>116.70299999999997</v>
          </cell>
        </row>
        <row r="101">
          <cell r="A101">
            <v>159</v>
          </cell>
          <cell r="B101">
            <v>442</v>
          </cell>
          <cell r="C101" t="str">
            <v>Luxembourg</v>
          </cell>
          <cell r="D101">
            <v>0</v>
          </cell>
          <cell r="E101">
            <v>4</v>
          </cell>
          <cell r="F101" t="str">
            <v>Euro</v>
          </cell>
          <cell r="G101">
            <v>1</v>
          </cell>
          <cell r="H101" t="str">
            <v>eme</v>
          </cell>
          <cell r="I101">
            <v>4</v>
          </cell>
          <cell r="J101" t="str">
            <v>high</v>
          </cell>
          <cell r="K101" t="str">
            <v>both sexes</v>
          </cell>
          <cell r="L101" t="str">
            <v>1995-2000</v>
          </cell>
          <cell r="M101">
            <v>20.108000000000001</v>
          </cell>
          <cell r="N101">
            <v>0.216</v>
          </cell>
          <cell r="O101">
            <v>3.6999999999999998E-2</v>
          </cell>
          <cell r="P101">
            <v>0.255</v>
          </cell>
          <cell r="Q101">
            <v>0.53</v>
          </cell>
          <cell r="R101">
            <v>1.9319999999999999</v>
          </cell>
          <cell r="S101">
            <v>3.1740000000000004</v>
          </cell>
          <cell r="T101">
            <v>13.963999999999999</v>
          </cell>
        </row>
        <row r="102">
          <cell r="A102">
            <v>70</v>
          </cell>
          <cell r="B102">
            <v>446</v>
          </cell>
          <cell r="C102" t="str">
            <v>Macau</v>
          </cell>
          <cell r="G102">
            <v>5</v>
          </cell>
          <cell r="H102" t="str">
            <v>oai</v>
          </cell>
          <cell r="I102">
            <v>4</v>
          </cell>
          <cell r="J102" t="str">
            <v>high</v>
          </cell>
          <cell r="K102" t="str">
            <v>both sexes</v>
          </cell>
          <cell r="L102" t="str">
            <v>1995-2000</v>
          </cell>
          <cell r="M102">
            <v>10.157</v>
          </cell>
          <cell r="N102">
            <v>0.33900000000000002</v>
          </cell>
          <cell r="O102">
            <v>0.05</v>
          </cell>
          <cell r="P102">
            <v>0.17299999999999999</v>
          </cell>
          <cell r="Q102">
            <v>0.53300000000000003</v>
          </cell>
          <cell r="R102">
            <v>1.1399999999999999</v>
          </cell>
          <cell r="S102">
            <v>1.552</v>
          </cell>
          <cell r="T102">
            <v>6.37</v>
          </cell>
        </row>
        <row r="103">
          <cell r="A103">
            <v>13</v>
          </cell>
          <cell r="B103">
            <v>450</v>
          </cell>
          <cell r="C103" t="str">
            <v>Madagascar</v>
          </cell>
          <cell r="D103">
            <v>0</v>
          </cell>
          <cell r="E103">
            <v>1</v>
          </cell>
          <cell r="F103" t="str">
            <v>Afro</v>
          </cell>
          <cell r="G103">
            <v>6</v>
          </cell>
          <cell r="H103" t="str">
            <v>ssa</v>
          </cell>
          <cell r="I103">
            <v>1</v>
          </cell>
          <cell r="J103" t="str">
            <v>low and middle</v>
          </cell>
          <cell r="K103" t="str">
            <v>both sexes</v>
          </cell>
          <cell r="L103" t="str">
            <v>1995-2000</v>
          </cell>
          <cell r="M103">
            <v>802.33199999999999</v>
          </cell>
          <cell r="N103">
            <v>349.60599999999999</v>
          </cell>
          <cell r="O103">
            <v>39.989000000000004</v>
          </cell>
          <cell r="P103">
            <v>69.885000000000005</v>
          </cell>
          <cell r="Q103">
            <v>70.861999999999995</v>
          </cell>
          <cell r="R103">
            <v>76.171999999999997</v>
          </cell>
          <cell r="S103">
            <v>69.430000000000007</v>
          </cell>
          <cell r="T103">
            <v>126.38799999999999</v>
          </cell>
        </row>
        <row r="104">
          <cell r="A104">
            <v>14</v>
          </cell>
          <cell r="B104">
            <v>454</v>
          </cell>
          <cell r="C104" t="str">
            <v>Malawi</v>
          </cell>
          <cell r="D104">
            <v>0</v>
          </cell>
          <cell r="E104">
            <v>1</v>
          </cell>
          <cell r="F104" t="str">
            <v>Afro</v>
          </cell>
          <cell r="G104">
            <v>6</v>
          </cell>
          <cell r="H104" t="str">
            <v>ssa</v>
          </cell>
          <cell r="I104">
            <v>1</v>
          </cell>
          <cell r="J104" t="str">
            <v>low and middle</v>
          </cell>
          <cell r="K104" t="str">
            <v>both sexes</v>
          </cell>
          <cell r="L104" t="str">
            <v>1995-2000</v>
          </cell>
          <cell r="M104">
            <v>1194.501</v>
          </cell>
          <cell r="N104">
            <v>549.01499999999999</v>
          </cell>
          <cell r="O104">
            <v>116.154</v>
          </cell>
          <cell r="P104">
            <v>96.59</v>
          </cell>
          <cell r="Q104">
            <v>160.27100000000002</v>
          </cell>
          <cell r="R104">
            <v>129.31</v>
          </cell>
          <cell r="S104">
            <v>62.695</v>
          </cell>
          <cell r="T104">
            <v>80.466000000000008</v>
          </cell>
        </row>
        <row r="105">
          <cell r="A105">
            <v>94</v>
          </cell>
          <cell r="B105">
            <v>458</v>
          </cell>
          <cell r="C105" t="str">
            <v>Malaysia</v>
          </cell>
          <cell r="D105">
            <v>0</v>
          </cell>
          <cell r="E105">
            <v>6</v>
          </cell>
          <cell r="F105" t="str">
            <v>Wpro</v>
          </cell>
          <cell r="G105">
            <v>5</v>
          </cell>
          <cell r="H105" t="str">
            <v>oai</v>
          </cell>
          <cell r="I105">
            <v>1</v>
          </cell>
          <cell r="J105" t="str">
            <v>low and middle</v>
          </cell>
          <cell r="K105" t="str">
            <v>both sexes</v>
          </cell>
          <cell r="L105" t="str">
            <v>1995-2000</v>
          </cell>
          <cell r="M105">
            <v>506.15800000000002</v>
          </cell>
          <cell r="N105">
            <v>40.015999999999998</v>
          </cell>
          <cell r="O105">
            <v>9.0229999999999997</v>
          </cell>
          <cell r="P105">
            <v>28.378</v>
          </cell>
          <cell r="Q105">
            <v>41.915999999999997</v>
          </cell>
          <cell r="R105">
            <v>81.676999999999992</v>
          </cell>
          <cell r="S105">
            <v>101.239</v>
          </cell>
          <cell r="T105">
            <v>203.90900000000002</v>
          </cell>
        </row>
        <row r="106">
          <cell r="A106">
            <v>81</v>
          </cell>
          <cell r="B106">
            <v>462</v>
          </cell>
          <cell r="C106" t="str">
            <v>Maldives</v>
          </cell>
          <cell r="D106">
            <v>0</v>
          </cell>
          <cell r="E106">
            <v>5</v>
          </cell>
          <cell r="F106" t="str">
            <v>Searo</v>
          </cell>
          <cell r="G106">
            <v>5</v>
          </cell>
          <cell r="H106" t="str">
            <v>oai</v>
          </cell>
          <cell r="I106">
            <v>1</v>
          </cell>
          <cell r="J106" t="str">
            <v>low and middle</v>
          </cell>
          <cell r="K106" t="str">
            <v>both sexes</v>
          </cell>
          <cell r="L106" t="str">
            <v>1995-2000</v>
          </cell>
          <cell r="M106">
            <v>9.6270000000000007</v>
          </cell>
          <cell r="N106">
            <v>3.097</v>
          </cell>
          <cell r="O106">
            <v>0.42300000000000004</v>
          </cell>
          <cell r="P106">
            <v>0.75800000000000001</v>
          </cell>
          <cell r="Q106">
            <v>0.745</v>
          </cell>
          <cell r="R106">
            <v>1.0149999999999999</v>
          </cell>
          <cell r="S106">
            <v>1.2649999999999999</v>
          </cell>
          <cell r="T106">
            <v>2.3239999999999994</v>
          </cell>
        </row>
        <row r="107">
          <cell r="A107">
            <v>57</v>
          </cell>
          <cell r="B107">
            <v>466</v>
          </cell>
          <cell r="C107" t="str">
            <v>Mali</v>
          </cell>
          <cell r="D107">
            <v>0</v>
          </cell>
          <cell r="E107">
            <v>1</v>
          </cell>
          <cell r="F107" t="str">
            <v>Afro</v>
          </cell>
          <cell r="G107">
            <v>6</v>
          </cell>
          <cell r="H107" t="str">
            <v>ssa</v>
          </cell>
          <cell r="I107">
            <v>1</v>
          </cell>
          <cell r="J107" t="str">
            <v>low and middle</v>
          </cell>
          <cell r="K107" t="str">
            <v>both sexes</v>
          </cell>
          <cell r="L107" t="str">
            <v>1995-2000</v>
          </cell>
          <cell r="M107">
            <v>844.51300000000003</v>
          </cell>
          <cell r="N107">
            <v>568.279</v>
          </cell>
          <cell r="O107">
            <v>56.680999999999997</v>
          </cell>
          <cell r="P107">
            <v>52.546999999999997</v>
          </cell>
          <cell r="Q107">
            <v>36.048000000000002</v>
          </cell>
          <cell r="R107">
            <v>33.033999999999999</v>
          </cell>
          <cell r="S107">
            <v>31.802999999999997</v>
          </cell>
          <cell r="T107">
            <v>66.120999999999995</v>
          </cell>
        </row>
        <row r="108">
          <cell r="A108">
            <v>148</v>
          </cell>
          <cell r="B108">
            <v>470</v>
          </cell>
          <cell r="C108" t="str">
            <v>Malta</v>
          </cell>
          <cell r="D108">
            <v>0</v>
          </cell>
          <cell r="E108">
            <v>4</v>
          </cell>
          <cell r="F108" t="str">
            <v>Euro</v>
          </cell>
          <cell r="G108">
            <v>8</v>
          </cell>
          <cell r="H108" t="str">
            <v>mec</v>
          </cell>
          <cell r="I108">
            <v>1</v>
          </cell>
          <cell r="J108" t="str">
            <v>low and middle</v>
          </cell>
          <cell r="K108" t="str">
            <v>both sexes</v>
          </cell>
          <cell r="L108" t="str">
            <v>1995-2000</v>
          </cell>
          <cell r="M108">
            <v>14.689</v>
          </cell>
          <cell r="N108">
            <v>0.23499999999999999</v>
          </cell>
          <cell r="O108">
            <v>3.9E-2</v>
          </cell>
          <cell r="P108">
            <v>0.157</v>
          </cell>
          <cell r="Q108">
            <v>0.30599999999999999</v>
          </cell>
          <cell r="R108">
            <v>1.3439999999999999</v>
          </cell>
          <cell r="S108">
            <v>2.38</v>
          </cell>
          <cell r="T108">
            <v>10.228000000000002</v>
          </cell>
        </row>
        <row r="109">
          <cell r="A109">
            <v>171</v>
          </cell>
          <cell r="B109">
            <v>474</v>
          </cell>
          <cell r="C109" t="str">
            <v>Martinique</v>
          </cell>
          <cell r="G109">
            <v>7</v>
          </cell>
          <cell r="H109" t="str">
            <v>lac</v>
          </cell>
          <cell r="I109">
            <v>4</v>
          </cell>
          <cell r="J109" t="str">
            <v>high</v>
          </cell>
          <cell r="K109" t="str">
            <v>both sexes</v>
          </cell>
          <cell r="L109" t="str">
            <v>1995-2000</v>
          </cell>
          <cell r="M109">
            <v>12.038</v>
          </cell>
          <cell r="N109">
            <v>0.26</v>
          </cell>
          <cell r="O109">
            <v>4.7E-2</v>
          </cell>
          <cell r="P109">
            <v>0.33900000000000002</v>
          </cell>
          <cell r="Q109">
            <v>0.61899999999999999</v>
          </cell>
          <cell r="R109">
            <v>1.214</v>
          </cell>
          <cell r="S109">
            <v>1.9010000000000002</v>
          </cell>
          <cell r="T109">
            <v>7.6579999999999986</v>
          </cell>
        </row>
        <row r="110">
          <cell r="A110">
            <v>58</v>
          </cell>
          <cell r="B110">
            <v>478</v>
          </cell>
          <cell r="C110" t="str">
            <v>Mauritania</v>
          </cell>
          <cell r="D110">
            <v>0</v>
          </cell>
          <cell r="E110">
            <v>1</v>
          </cell>
          <cell r="F110" t="str">
            <v>Afro</v>
          </cell>
          <cell r="G110">
            <v>6</v>
          </cell>
          <cell r="H110" t="str">
            <v>ssa</v>
          </cell>
          <cell r="I110">
            <v>1</v>
          </cell>
          <cell r="J110" t="str">
            <v>low and middle</v>
          </cell>
          <cell r="K110" t="str">
            <v>both sexes</v>
          </cell>
          <cell r="L110" t="str">
            <v>1995-2000</v>
          </cell>
          <cell r="M110">
            <v>165.83</v>
          </cell>
          <cell r="N110">
            <v>75.510000000000005</v>
          </cell>
          <cell r="O110">
            <v>13.754</v>
          </cell>
          <cell r="P110">
            <v>15.864000000000001</v>
          </cell>
          <cell r="Q110">
            <v>13.773</v>
          </cell>
          <cell r="R110">
            <v>13.443999999999999</v>
          </cell>
          <cell r="S110">
            <v>12.263</v>
          </cell>
          <cell r="T110">
            <v>21.221999999999998</v>
          </cell>
        </row>
        <row r="111">
          <cell r="A111">
            <v>15</v>
          </cell>
          <cell r="B111">
            <v>480</v>
          </cell>
          <cell r="C111" t="str">
            <v>Mauritius (2)</v>
          </cell>
          <cell r="D111">
            <v>0</v>
          </cell>
          <cell r="E111">
            <v>1</v>
          </cell>
          <cell r="F111" t="str">
            <v>Afro</v>
          </cell>
          <cell r="G111">
            <v>5</v>
          </cell>
          <cell r="H111" t="str">
            <v>oai</v>
          </cell>
          <cell r="I111">
            <v>1</v>
          </cell>
          <cell r="J111" t="str">
            <v>low and middle</v>
          </cell>
          <cell r="K111" t="str">
            <v>both sexes</v>
          </cell>
          <cell r="L111" t="str">
            <v>1995-2000</v>
          </cell>
          <cell r="M111">
            <v>36.654000000000003</v>
          </cell>
          <cell r="N111">
            <v>1.671</v>
          </cell>
          <cell r="O111">
            <v>0.23799999999999999</v>
          </cell>
          <cell r="P111">
            <v>1.1819999999999999</v>
          </cell>
          <cell r="Q111">
            <v>3.1269999999999998</v>
          </cell>
          <cell r="R111">
            <v>6.5389999999999997</v>
          </cell>
          <cell r="S111">
            <v>7.3770000000000007</v>
          </cell>
          <cell r="T111">
            <v>16.52</v>
          </cell>
        </row>
        <row r="112">
          <cell r="A112">
            <v>181</v>
          </cell>
          <cell r="B112">
            <v>484</v>
          </cell>
          <cell r="C112" t="str">
            <v>Mexico</v>
          </cell>
          <cell r="D112">
            <v>0</v>
          </cell>
          <cell r="E112">
            <v>2</v>
          </cell>
          <cell r="F112" t="str">
            <v>Amro</v>
          </cell>
          <cell r="G112">
            <v>7</v>
          </cell>
          <cell r="H112" t="str">
            <v>lac</v>
          </cell>
          <cell r="I112">
            <v>1</v>
          </cell>
          <cell r="J112" t="str">
            <v>low and middle</v>
          </cell>
          <cell r="K112" t="str">
            <v>both sexes</v>
          </cell>
          <cell r="L112" t="str">
            <v>1995-2000</v>
          </cell>
          <cell r="M112">
            <v>2405.5639999999999</v>
          </cell>
          <cell r="N112">
            <v>445.69</v>
          </cell>
          <cell r="O112">
            <v>52.277000000000001</v>
          </cell>
          <cell r="P112">
            <v>182.58199999999999</v>
          </cell>
          <cell r="Q112">
            <v>228.74299999999999</v>
          </cell>
          <cell r="R112">
            <v>325.04899999999998</v>
          </cell>
          <cell r="S112">
            <v>319.97800000000001</v>
          </cell>
          <cell r="T112">
            <v>851.245</v>
          </cell>
        </row>
        <row r="113">
          <cell r="A113">
            <v>71</v>
          </cell>
          <cell r="B113">
            <v>496</v>
          </cell>
          <cell r="C113" t="str">
            <v>Mongolia</v>
          </cell>
          <cell r="D113">
            <v>0</v>
          </cell>
          <cell r="E113">
            <v>6</v>
          </cell>
          <cell r="F113" t="str">
            <v>Wpro</v>
          </cell>
          <cell r="G113">
            <v>5</v>
          </cell>
          <cell r="H113" t="str">
            <v>oai</v>
          </cell>
          <cell r="I113">
            <v>1</v>
          </cell>
          <cell r="J113" t="str">
            <v>low and middle</v>
          </cell>
          <cell r="K113" t="str">
            <v>both sexes</v>
          </cell>
          <cell r="L113" t="str">
            <v>1995-2000</v>
          </cell>
          <cell r="M113">
            <v>83.557000000000002</v>
          </cell>
          <cell r="N113">
            <v>21.440999999999999</v>
          </cell>
          <cell r="O113">
            <v>2.165</v>
          </cell>
          <cell r="P113">
            <v>3.7830000000000004</v>
          </cell>
          <cell r="Q113">
            <v>6.4290000000000003</v>
          </cell>
          <cell r="R113">
            <v>10.612</v>
          </cell>
          <cell r="S113">
            <v>12.282</v>
          </cell>
          <cell r="T113">
            <v>26.844999999999999</v>
          </cell>
        </row>
        <row r="114">
          <cell r="A114">
            <v>126</v>
          </cell>
          <cell r="B114">
            <v>498</v>
          </cell>
          <cell r="C114" t="str">
            <v>Republic of Moldova</v>
          </cell>
          <cell r="D114">
            <v>0</v>
          </cell>
          <cell r="E114">
            <v>4</v>
          </cell>
          <cell r="F114" t="str">
            <v>Euro</v>
          </cell>
          <cell r="G114">
            <v>2</v>
          </cell>
          <cell r="H114" t="str">
            <v>fse</v>
          </cell>
          <cell r="I114">
            <v>1</v>
          </cell>
          <cell r="J114" t="str">
            <v>low and middle</v>
          </cell>
          <cell r="K114" t="str">
            <v>both sexes</v>
          </cell>
          <cell r="L114" t="str">
            <v>1995-2000</v>
          </cell>
          <cell r="M114">
            <v>235.42599999999999</v>
          </cell>
          <cell r="N114">
            <v>9.8469999999999995</v>
          </cell>
          <cell r="O114">
            <v>2.0249999999999999</v>
          </cell>
          <cell r="P114">
            <v>7.59</v>
          </cell>
          <cell r="Q114">
            <v>17.364999999999998</v>
          </cell>
          <cell r="R114">
            <v>39.396000000000001</v>
          </cell>
          <cell r="S114">
            <v>50.424999999999997</v>
          </cell>
          <cell r="T114">
            <v>108.77799999999999</v>
          </cell>
        </row>
        <row r="115">
          <cell r="A115">
            <v>37</v>
          </cell>
          <cell r="B115">
            <v>504</v>
          </cell>
          <cell r="C115" t="str">
            <v>Morocco</v>
          </cell>
          <cell r="D115">
            <v>0</v>
          </cell>
          <cell r="E115">
            <v>3</v>
          </cell>
          <cell r="F115" t="str">
            <v>Emro</v>
          </cell>
          <cell r="G115">
            <v>8</v>
          </cell>
          <cell r="H115" t="str">
            <v>mec</v>
          </cell>
          <cell r="I115">
            <v>1</v>
          </cell>
          <cell r="J115" t="str">
            <v>low and middle</v>
          </cell>
          <cell r="K115" t="str">
            <v>both sexes</v>
          </cell>
          <cell r="L115" t="str">
            <v>1995-2000</v>
          </cell>
          <cell r="M115">
            <v>913.93899999999996</v>
          </cell>
          <cell r="N115">
            <v>232.54499999999999</v>
          </cell>
          <cell r="O115">
            <v>26.429000000000002</v>
          </cell>
          <cell r="P115">
            <v>63.009</v>
          </cell>
          <cell r="Q115">
            <v>68.768000000000001</v>
          </cell>
          <cell r="R115">
            <v>96.575000000000003</v>
          </cell>
          <cell r="S115">
            <v>129.55799999999999</v>
          </cell>
          <cell r="T115">
            <v>297.05500000000001</v>
          </cell>
        </row>
        <row r="116">
          <cell r="A116">
            <v>16</v>
          </cell>
          <cell r="B116">
            <v>508</v>
          </cell>
          <cell r="C116" t="str">
            <v>Mozambique</v>
          </cell>
          <cell r="D116">
            <v>0</v>
          </cell>
          <cell r="E116">
            <v>1</v>
          </cell>
          <cell r="F116" t="str">
            <v>Afro</v>
          </cell>
          <cell r="G116">
            <v>6</v>
          </cell>
          <cell r="H116" t="str">
            <v>ssa</v>
          </cell>
          <cell r="I116">
            <v>1</v>
          </cell>
          <cell r="J116" t="str">
            <v>low and middle</v>
          </cell>
          <cell r="K116" t="str">
            <v>both sexes</v>
          </cell>
          <cell r="L116" t="str">
            <v>1995-2000</v>
          </cell>
          <cell r="M116">
            <v>1740.3</v>
          </cell>
          <cell r="N116">
            <v>752.51800000000003</v>
          </cell>
          <cell r="O116">
            <v>159.05200000000002</v>
          </cell>
          <cell r="P116">
            <v>155.37899999999999</v>
          </cell>
          <cell r="Q116">
            <v>201.274</v>
          </cell>
          <cell r="R116">
            <v>181.46899999999999</v>
          </cell>
          <cell r="S116">
            <v>119.241</v>
          </cell>
          <cell r="T116">
            <v>171.36699999999996</v>
          </cell>
        </row>
        <row r="117">
          <cell r="A117">
            <v>112</v>
          </cell>
          <cell r="B117">
            <v>512</v>
          </cell>
          <cell r="C117" t="str">
            <v>Oman</v>
          </cell>
          <cell r="D117">
            <v>0</v>
          </cell>
          <cell r="E117">
            <v>3</v>
          </cell>
          <cell r="F117" t="str">
            <v>Emro</v>
          </cell>
          <cell r="G117">
            <v>8</v>
          </cell>
          <cell r="H117" t="str">
            <v>mec</v>
          </cell>
          <cell r="I117">
            <v>1</v>
          </cell>
          <cell r="J117" t="str">
            <v>low and middle</v>
          </cell>
          <cell r="K117" t="str">
            <v>both sexes</v>
          </cell>
          <cell r="L117" t="str">
            <v>1995-2000</v>
          </cell>
          <cell r="M117">
            <v>48.433</v>
          </cell>
          <cell r="N117">
            <v>12.542</v>
          </cell>
          <cell r="O117">
            <v>1.4460000000000002</v>
          </cell>
          <cell r="P117">
            <v>2.8580000000000001</v>
          </cell>
          <cell r="Q117">
            <v>3.7110000000000003</v>
          </cell>
          <cell r="R117">
            <v>7.7750000000000004</v>
          </cell>
          <cell r="S117">
            <v>6.6739999999999995</v>
          </cell>
          <cell r="T117">
            <v>13.427</v>
          </cell>
        </row>
        <row r="118">
          <cell r="A118">
            <v>44</v>
          </cell>
          <cell r="B118">
            <v>516</v>
          </cell>
          <cell r="C118" t="str">
            <v>Namibia</v>
          </cell>
          <cell r="D118">
            <v>0</v>
          </cell>
          <cell r="E118">
            <v>1</v>
          </cell>
          <cell r="F118" t="str">
            <v>Afro</v>
          </cell>
          <cell r="G118">
            <v>6</v>
          </cell>
          <cell r="H118" t="str">
            <v>ssa</v>
          </cell>
          <cell r="I118">
            <v>1</v>
          </cell>
          <cell r="J118" t="str">
            <v>low and middle</v>
          </cell>
          <cell r="K118" t="str">
            <v>both sexes</v>
          </cell>
          <cell r="L118" t="str">
            <v>1995-2000</v>
          </cell>
          <cell r="M118">
            <v>110.66500000000001</v>
          </cell>
          <cell r="N118">
            <v>35.366</v>
          </cell>
          <cell r="O118">
            <v>7.26</v>
          </cell>
          <cell r="P118">
            <v>10.431000000000001</v>
          </cell>
          <cell r="Q118">
            <v>16.632999999999999</v>
          </cell>
          <cell r="R118">
            <v>15.147</v>
          </cell>
          <cell r="S118">
            <v>9.6129999999999995</v>
          </cell>
          <cell r="T118">
            <v>16.215</v>
          </cell>
        </row>
        <row r="119">
          <cell r="A119">
            <v>82</v>
          </cell>
          <cell r="B119">
            <v>524</v>
          </cell>
          <cell r="C119" t="str">
            <v>Nepal</v>
          </cell>
          <cell r="D119">
            <v>0</v>
          </cell>
          <cell r="E119">
            <v>5</v>
          </cell>
          <cell r="F119" t="str">
            <v>Searo</v>
          </cell>
          <cell r="G119">
            <v>5</v>
          </cell>
          <cell r="H119" t="str">
            <v>oai</v>
          </cell>
          <cell r="I119">
            <v>1</v>
          </cell>
          <cell r="J119" t="str">
            <v>low and middle</v>
          </cell>
          <cell r="K119" t="str">
            <v>both sexes</v>
          </cell>
          <cell r="L119" t="str">
            <v>1995-2000</v>
          </cell>
          <cell r="M119">
            <v>1234.203</v>
          </cell>
          <cell r="N119">
            <v>455.76799999999997</v>
          </cell>
          <cell r="O119">
            <v>62.441000000000003</v>
          </cell>
          <cell r="P119">
            <v>108.196</v>
          </cell>
          <cell r="Q119">
            <v>106.78399999999999</v>
          </cell>
          <cell r="R119">
            <v>140.33800000000002</v>
          </cell>
          <cell r="S119">
            <v>133.87</v>
          </cell>
          <cell r="T119">
            <v>226.80599999999998</v>
          </cell>
        </row>
        <row r="120">
          <cell r="A120">
            <v>160</v>
          </cell>
          <cell r="B120">
            <v>528</v>
          </cell>
          <cell r="C120" t="str">
            <v>Netherlands</v>
          </cell>
          <cell r="D120">
            <v>0</v>
          </cell>
          <cell r="E120">
            <v>4</v>
          </cell>
          <cell r="F120" t="str">
            <v>Euro</v>
          </cell>
          <cell r="G120">
            <v>1</v>
          </cell>
          <cell r="H120" t="str">
            <v>eme</v>
          </cell>
          <cell r="I120">
            <v>4</v>
          </cell>
          <cell r="J120" t="str">
            <v>high</v>
          </cell>
          <cell r="K120" t="str">
            <v>both sexes</v>
          </cell>
          <cell r="L120" t="str">
            <v>1995-2000</v>
          </cell>
          <cell r="M120">
            <v>680.26900000000001</v>
          </cell>
          <cell r="N120">
            <v>7.3150000000000004</v>
          </cell>
          <cell r="O120">
            <v>1.657</v>
          </cell>
          <cell r="P120">
            <v>7.09</v>
          </cell>
          <cell r="Q120">
            <v>19.13</v>
          </cell>
          <cell r="R120">
            <v>61.571999999999996</v>
          </cell>
          <cell r="S120">
            <v>99.38</v>
          </cell>
          <cell r="T120">
            <v>484.125</v>
          </cell>
        </row>
        <row r="121">
          <cell r="A121">
            <v>172</v>
          </cell>
          <cell r="B121">
            <v>530</v>
          </cell>
          <cell r="C121" t="str">
            <v>Netherlands Antilles</v>
          </cell>
          <cell r="G121">
            <v>7</v>
          </cell>
          <cell r="H121" t="str">
            <v>lac</v>
          </cell>
          <cell r="I121">
            <v>4</v>
          </cell>
          <cell r="J121" t="str">
            <v>high</v>
          </cell>
          <cell r="K121" t="str">
            <v>both sexes</v>
          </cell>
          <cell r="L121" t="str">
            <v>1995-2000</v>
          </cell>
          <cell r="M121">
            <v>6.4459999999999997</v>
          </cell>
          <cell r="N121">
            <v>0.29699999999999999</v>
          </cell>
          <cell r="O121">
            <v>3.7999999999999999E-2</v>
          </cell>
          <cell r="P121">
            <v>0.129</v>
          </cell>
          <cell r="Q121">
            <v>0.28000000000000003</v>
          </cell>
          <cell r="R121">
            <v>0.81899999999999995</v>
          </cell>
          <cell r="S121">
            <v>1.079</v>
          </cell>
          <cell r="T121">
            <v>3.8039999999999998</v>
          </cell>
        </row>
        <row r="122">
          <cell r="A122">
            <v>206</v>
          </cell>
          <cell r="B122">
            <v>540</v>
          </cell>
          <cell r="C122" t="str">
            <v>New Caledonia</v>
          </cell>
          <cell r="G122">
            <v>5</v>
          </cell>
          <cell r="H122" t="str">
            <v>oai</v>
          </cell>
          <cell r="I122">
            <v>4</v>
          </cell>
          <cell r="J122" t="str">
            <v>high</v>
          </cell>
          <cell r="K122" t="str">
            <v>both sexes</v>
          </cell>
          <cell r="L122" t="str">
            <v>1995-2000</v>
          </cell>
          <cell r="M122">
            <v>5.4980000000000002</v>
          </cell>
          <cell r="N122">
            <v>0.36499999999999999</v>
          </cell>
          <cell r="O122">
            <v>7.3000000000000009E-2</v>
          </cell>
          <cell r="P122">
            <v>0.36099999999999999</v>
          </cell>
          <cell r="Q122">
            <v>0.41600000000000004</v>
          </cell>
          <cell r="R122">
            <v>0.96199999999999997</v>
          </cell>
          <cell r="S122">
            <v>1.093</v>
          </cell>
          <cell r="T122">
            <v>2.2279999999999998</v>
          </cell>
        </row>
        <row r="123">
          <cell r="A123">
            <v>209</v>
          </cell>
          <cell r="B123">
            <v>548</v>
          </cell>
          <cell r="C123" t="str">
            <v>Vanuatu</v>
          </cell>
          <cell r="D123">
            <v>0</v>
          </cell>
          <cell r="E123">
            <v>6</v>
          </cell>
          <cell r="F123" t="str">
            <v>Wpro</v>
          </cell>
          <cell r="G123">
            <v>5</v>
          </cell>
          <cell r="H123" t="str">
            <v>oai</v>
          </cell>
          <cell r="I123">
            <v>1</v>
          </cell>
          <cell r="J123" t="str">
            <v>low and middle</v>
          </cell>
          <cell r="K123" t="str">
            <v>both sexes</v>
          </cell>
          <cell r="L123" t="str">
            <v>1995-2000</v>
          </cell>
          <cell r="M123">
            <v>5.4859999999999998</v>
          </cell>
          <cell r="N123">
            <v>1.4119999999999999</v>
          </cell>
          <cell r="O123">
            <v>0.18099999999999999</v>
          </cell>
          <cell r="P123">
            <v>0.36299999999999999</v>
          </cell>
          <cell r="Q123">
            <v>0.42700000000000005</v>
          </cell>
          <cell r="R123">
            <v>0.69700000000000006</v>
          </cell>
          <cell r="S123">
            <v>0.69</v>
          </cell>
          <cell r="T123">
            <v>1.716</v>
          </cell>
        </row>
        <row r="124">
          <cell r="A124">
            <v>203</v>
          </cell>
          <cell r="B124">
            <v>554</v>
          </cell>
          <cell r="C124" t="str">
            <v>New Zealand</v>
          </cell>
          <cell r="D124">
            <v>0</v>
          </cell>
          <cell r="E124">
            <v>6</v>
          </cell>
          <cell r="F124" t="str">
            <v>Wpro</v>
          </cell>
          <cell r="G124">
            <v>1</v>
          </cell>
          <cell r="H124" t="str">
            <v>eme</v>
          </cell>
          <cell r="I124">
            <v>4</v>
          </cell>
          <cell r="J124" t="str">
            <v>high</v>
          </cell>
          <cell r="K124" t="str">
            <v>both sexes</v>
          </cell>
          <cell r="L124" t="str">
            <v>1995-2000</v>
          </cell>
          <cell r="M124">
            <v>147.745</v>
          </cell>
          <cell r="N124">
            <v>2.4649999999999999</v>
          </cell>
          <cell r="O124">
            <v>0.56900000000000006</v>
          </cell>
          <cell r="P124">
            <v>3.802</v>
          </cell>
          <cell r="Q124">
            <v>5.3820000000000006</v>
          </cell>
          <cell r="R124">
            <v>14.816000000000001</v>
          </cell>
          <cell r="S124">
            <v>21.683</v>
          </cell>
          <cell r="T124">
            <v>99.028000000000006</v>
          </cell>
        </row>
        <row r="125">
          <cell r="A125">
            <v>182</v>
          </cell>
          <cell r="B125">
            <v>558</v>
          </cell>
          <cell r="C125" t="str">
            <v>Nicaragua</v>
          </cell>
          <cell r="D125">
            <v>0</v>
          </cell>
          <cell r="E125">
            <v>2</v>
          </cell>
          <cell r="F125" t="str">
            <v>Amro</v>
          </cell>
          <cell r="G125">
            <v>7</v>
          </cell>
          <cell r="H125" t="str">
            <v>lac</v>
          </cell>
          <cell r="I125">
            <v>1</v>
          </cell>
          <cell r="J125" t="str">
            <v>low and middle</v>
          </cell>
          <cell r="K125" t="str">
            <v>both sexes</v>
          </cell>
          <cell r="L125" t="str">
            <v>1995-2000</v>
          </cell>
          <cell r="M125">
            <v>139.006</v>
          </cell>
          <cell r="N125">
            <v>50.264000000000003</v>
          </cell>
          <cell r="O125">
            <v>6.8879999999999999</v>
          </cell>
          <cell r="P125">
            <v>12.913999999999998</v>
          </cell>
          <cell r="Q125">
            <v>12.773</v>
          </cell>
          <cell r="R125">
            <v>13.818</v>
          </cell>
          <cell r="S125">
            <v>13.048</v>
          </cell>
          <cell r="T125">
            <v>29.301000000000002</v>
          </cell>
        </row>
        <row r="126">
          <cell r="A126">
            <v>59</v>
          </cell>
          <cell r="B126">
            <v>562</v>
          </cell>
          <cell r="C126" t="str">
            <v>Niger</v>
          </cell>
          <cell r="D126">
            <v>0</v>
          </cell>
          <cell r="E126">
            <v>1</v>
          </cell>
          <cell r="F126" t="str">
            <v>Afro</v>
          </cell>
          <cell r="G126">
            <v>6</v>
          </cell>
          <cell r="H126" t="str">
            <v>ssa</v>
          </cell>
          <cell r="I126">
            <v>1</v>
          </cell>
          <cell r="J126" t="str">
            <v>low and middle</v>
          </cell>
          <cell r="K126" t="str">
            <v>both sexes</v>
          </cell>
          <cell r="L126" t="str">
            <v>1995-2000</v>
          </cell>
          <cell r="M126">
            <v>841.84900000000005</v>
          </cell>
          <cell r="N126">
            <v>461.12299999999999</v>
          </cell>
          <cell r="O126">
            <v>78.728000000000009</v>
          </cell>
          <cell r="P126">
            <v>73.978999999999999</v>
          </cell>
          <cell r="Q126">
            <v>60.867000000000004</v>
          </cell>
          <cell r="R126">
            <v>55.835000000000001</v>
          </cell>
          <cell r="S126">
            <v>45.596000000000004</v>
          </cell>
          <cell r="T126">
            <v>65.721000000000004</v>
          </cell>
        </row>
        <row r="127">
          <cell r="A127">
            <v>60</v>
          </cell>
          <cell r="B127">
            <v>566</v>
          </cell>
          <cell r="C127" t="str">
            <v>Nigeria</v>
          </cell>
          <cell r="D127">
            <v>0</v>
          </cell>
          <cell r="E127">
            <v>1</v>
          </cell>
          <cell r="F127" t="str">
            <v>Afro</v>
          </cell>
          <cell r="G127">
            <v>6</v>
          </cell>
          <cell r="H127" t="str">
            <v>ssa</v>
          </cell>
          <cell r="I127">
            <v>1</v>
          </cell>
          <cell r="J127" t="str">
            <v>low and middle</v>
          </cell>
          <cell r="K127" t="str">
            <v>both sexes</v>
          </cell>
          <cell r="L127" t="str">
            <v>1995-2000</v>
          </cell>
          <cell r="M127">
            <v>7734.4629999999997</v>
          </cell>
          <cell r="N127">
            <v>3077.9459999999999</v>
          </cell>
          <cell r="O127">
            <v>863.33900000000006</v>
          </cell>
          <cell r="P127">
            <v>789.25199999999995</v>
          </cell>
          <cell r="Q127">
            <v>819.48500000000001</v>
          </cell>
          <cell r="R127">
            <v>789.00700000000006</v>
          </cell>
          <cell r="S127">
            <v>572.07000000000005</v>
          </cell>
          <cell r="T127">
            <v>823.36399999999992</v>
          </cell>
        </row>
        <row r="128">
          <cell r="A128">
            <v>139</v>
          </cell>
          <cell r="B128">
            <v>578</v>
          </cell>
          <cell r="C128" t="str">
            <v>Norway</v>
          </cell>
          <cell r="D128">
            <v>0</v>
          </cell>
          <cell r="E128">
            <v>4</v>
          </cell>
          <cell r="F128" t="str">
            <v>Euro</v>
          </cell>
          <cell r="G128">
            <v>1</v>
          </cell>
          <cell r="H128" t="str">
            <v>eme</v>
          </cell>
          <cell r="I128">
            <v>4</v>
          </cell>
          <cell r="J128" t="str">
            <v>high</v>
          </cell>
          <cell r="K128" t="str">
            <v>both sexes</v>
          </cell>
          <cell r="L128" t="str">
            <v>1995-2000</v>
          </cell>
          <cell r="M128">
            <v>224.166</v>
          </cell>
          <cell r="N128">
            <v>1.8320000000000001</v>
          </cell>
          <cell r="O128">
            <v>0.40600000000000003</v>
          </cell>
          <cell r="P128">
            <v>2.2469999999999999</v>
          </cell>
          <cell r="Q128">
            <v>5.37</v>
          </cell>
          <cell r="R128">
            <v>15.949000000000002</v>
          </cell>
          <cell r="S128">
            <v>26.312999999999999</v>
          </cell>
          <cell r="T128">
            <v>172.04899999999998</v>
          </cell>
        </row>
        <row r="129">
          <cell r="A129">
            <v>83</v>
          </cell>
          <cell r="B129">
            <v>586</v>
          </cell>
          <cell r="C129" t="str">
            <v>Pakistan</v>
          </cell>
          <cell r="D129">
            <v>0</v>
          </cell>
          <cell r="E129">
            <v>3</v>
          </cell>
          <cell r="F129" t="str">
            <v>Emro</v>
          </cell>
          <cell r="G129">
            <v>8</v>
          </cell>
          <cell r="H129" t="str">
            <v>mec</v>
          </cell>
          <cell r="I129">
            <v>1</v>
          </cell>
          <cell r="J129" t="str">
            <v>low and middle</v>
          </cell>
          <cell r="K129" t="str">
            <v>both sexes</v>
          </cell>
          <cell r="L129" t="str">
            <v>1995-2000</v>
          </cell>
          <cell r="M129">
            <v>5681.9480000000003</v>
          </cell>
          <cell r="N129">
            <v>2753.5639999999999</v>
          </cell>
          <cell r="O129">
            <v>236.84399999999999</v>
          </cell>
          <cell r="P129">
            <v>203.70400000000001</v>
          </cell>
          <cell r="Q129">
            <v>291.685</v>
          </cell>
          <cell r="R129">
            <v>516.19899999999996</v>
          </cell>
          <cell r="S129">
            <v>622.28399999999999</v>
          </cell>
          <cell r="T129">
            <v>1057.6679999999999</v>
          </cell>
        </row>
        <row r="130">
          <cell r="A130">
            <v>183</v>
          </cell>
          <cell r="B130">
            <v>591</v>
          </cell>
          <cell r="C130" t="str">
            <v>Panama</v>
          </cell>
          <cell r="D130">
            <v>0</v>
          </cell>
          <cell r="E130">
            <v>2</v>
          </cell>
          <cell r="F130" t="str">
            <v>Amro</v>
          </cell>
          <cell r="G130">
            <v>7</v>
          </cell>
          <cell r="H130" t="str">
            <v>lac</v>
          </cell>
          <cell r="I130">
            <v>1</v>
          </cell>
          <cell r="J130" t="str">
            <v>low and middle</v>
          </cell>
          <cell r="K130" t="str">
            <v>both sexes</v>
          </cell>
          <cell r="L130" t="str">
            <v>1995-2000</v>
          </cell>
          <cell r="M130">
            <v>70.183000000000007</v>
          </cell>
          <cell r="N130">
            <v>8.6780000000000008</v>
          </cell>
          <cell r="O130">
            <v>1.363</v>
          </cell>
          <cell r="P130">
            <v>4.1159999999999997</v>
          </cell>
          <cell r="Q130">
            <v>5.2670000000000003</v>
          </cell>
          <cell r="R130">
            <v>8.5210000000000008</v>
          </cell>
          <cell r="S130">
            <v>9.6269999999999989</v>
          </cell>
          <cell r="T130">
            <v>32.610999999999997</v>
          </cell>
        </row>
        <row r="131">
          <cell r="A131">
            <v>207</v>
          </cell>
          <cell r="B131">
            <v>598</v>
          </cell>
          <cell r="C131" t="str">
            <v>Papua New Guinea</v>
          </cell>
          <cell r="D131">
            <v>0</v>
          </cell>
          <cell r="E131">
            <v>6</v>
          </cell>
          <cell r="F131" t="str">
            <v>Wpro</v>
          </cell>
          <cell r="G131">
            <v>5</v>
          </cell>
          <cell r="H131" t="str">
            <v>oai</v>
          </cell>
          <cell r="I131">
            <v>1</v>
          </cell>
          <cell r="J131" t="str">
            <v>low and middle</v>
          </cell>
          <cell r="K131" t="str">
            <v>both sexes</v>
          </cell>
          <cell r="L131" t="str">
            <v>1995-2000</v>
          </cell>
          <cell r="M131">
            <v>223.81</v>
          </cell>
          <cell r="N131">
            <v>60.515000000000001</v>
          </cell>
          <cell r="O131">
            <v>8.25</v>
          </cell>
          <cell r="P131">
            <v>20.972999999999999</v>
          </cell>
          <cell r="Q131">
            <v>25.391000000000002</v>
          </cell>
          <cell r="R131">
            <v>38.999000000000002</v>
          </cell>
          <cell r="S131">
            <v>34.701000000000001</v>
          </cell>
          <cell r="T131">
            <v>34.981000000000009</v>
          </cell>
        </row>
        <row r="132">
          <cell r="A132">
            <v>192</v>
          </cell>
          <cell r="B132">
            <v>600</v>
          </cell>
          <cell r="C132" t="str">
            <v>Paraguay</v>
          </cell>
          <cell r="D132">
            <v>0</v>
          </cell>
          <cell r="E132">
            <v>2</v>
          </cell>
          <cell r="F132" t="str">
            <v>Amro</v>
          </cell>
          <cell r="G132">
            <v>7</v>
          </cell>
          <cell r="H132" t="str">
            <v>lac</v>
          </cell>
          <cell r="I132">
            <v>1</v>
          </cell>
          <cell r="J132" t="str">
            <v>low and middle</v>
          </cell>
          <cell r="K132" t="str">
            <v>both sexes</v>
          </cell>
          <cell r="L132" t="str">
            <v>1995-2000</v>
          </cell>
          <cell r="M132">
            <v>140.12899999999999</v>
          </cell>
          <cell r="N132">
            <v>39.24</v>
          </cell>
          <cell r="O132">
            <v>4.258</v>
          </cell>
          <cell r="P132">
            <v>7.5129999999999999</v>
          </cell>
          <cell r="Q132">
            <v>10.022</v>
          </cell>
          <cell r="R132">
            <v>15.85</v>
          </cell>
          <cell r="S132">
            <v>16.834</v>
          </cell>
          <cell r="T132">
            <v>46.411999999999999</v>
          </cell>
        </row>
        <row r="133">
          <cell r="A133">
            <v>193</v>
          </cell>
          <cell r="B133">
            <v>604</v>
          </cell>
          <cell r="C133" t="str">
            <v>Peru</v>
          </cell>
          <cell r="D133">
            <v>0</v>
          </cell>
          <cell r="E133">
            <v>2</v>
          </cell>
          <cell r="F133" t="str">
            <v>Amro</v>
          </cell>
          <cell r="G133">
            <v>7</v>
          </cell>
          <cell r="H133" t="str">
            <v>lac</v>
          </cell>
          <cell r="I133">
            <v>1</v>
          </cell>
          <cell r="J133" t="str">
            <v>low and middle</v>
          </cell>
          <cell r="K133" t="str">
            <v>both sexes</v>
          </cell>
          <cell r="L133" t="str">
            <v>1995-2000</v>
          </cell>
          <cell r="M133">
            <v>792.60900000000004</v>
          </cell>
          <cell r="N133">
            <v>200.053</v>
          </cell>
          <cell r="O133">
            <v>27.962000000000003</v>
          </cell>
          <cell r="P133">
            <v>48.685000000000002</v>
          </cell>
          <cell r="Q133">
            <v>64.647999999999996</v>
          </cell>
          <cell r="R133">
            <v>98.568000000000012</v>
          </cell>
          <cell r="S133">
            <v>109.755</v>
          </cell>
          <cell r="T133">
            <v>242.93799999999999</v>
          </cell>
        </row>
        <row r="134">
          <cell r="A134">
            <v>96</v>
          </cell>
          <cell r="B134">
            <v>608</v>
          </cell>
          <cell r="C134" t="str">
            <v>Philippines</v>
          </cell>
          <cell r="D134">
            <v>0</v>
          </cell>
          <cell r="E134">
            <v>6</v>
          </cell>
          <cell r="F134" t="str">
            <v>Wpro</v>
          </cell>
          <cell r="G134">
            <v>5</v>
          </cell>
          <cell r="H134" t="str">
            <v>oai</v>
          </cell>
          <cell r="I134">
            <v>1</v>
          </cell>
          <cell r="J134" t="str">
            <v>low and middle</v>
          </cell>
          <cell r="K134" t="str">
            <v>both sexes</v>
          </cell>
          <cell r="L134" t="str">
            <v>1995-2000</v>
          </cell>
          <cell r="M134">
            <v>2091.3739999999998</v>
          </cell>
          <cell r="N134">
            <v>451.45400000000001</v>
          </cell>
          <cell r="O134">
            <v>59.670999999999999</v>
          </cell>
          <cell r="P134">
            <v>143.822</v>
          </cell>
          <cell r="Q134">
            <v>176.34800000000001</v>
          </cell>
          <cell r="R134">
            <v>290.3</v>
          </cell>
          <cell r="S134">
            <v>307.86099999999999</v>
          </cell>
          <cell r="T134">
            <v>661.91800000000001</v>
          </cell>
        </row>
        <row r="135">
          <cell r="A135">
            <v>125</v>
          </cell>
          <cell r="B135">
            <v>616</v>
          </cell>
          <cell r="C135" t="str">
            <v>Poland</v>
          </cell>
          <cell r="D135">
            <v>0</v>
          </cell>
          <cell r="E135">
            <v>4</v>
          </cell>
          <cell r="F135" t="str">
            <v>Euro</v>
          </cell>
          <cell r="G135">
            <v>2</v>
          </cell>
          <cell r="H135" t="str">
            <v>fse</v>
          </cell>
          <cell r="I135">
            <v>1</v>
          </cell>
          <cell r="J135" t="str">
            <v>low and middle</v>
          </cell>
          <cell r="K135" t="str">
            <v>both sexes</v>
          </cell>
          <cell r="L135" t="str">
            <v>1995-2000</v>
          </cell>
          <cell r="M135">
            <v>1906.8050000000001</v>
          </cell>
          <cell r="N135">
            <v>36.326000000000001</v>
          </cell>
          <cell r="O135">
            <v>6.8260000000000005</v>
          </cell>
          <cell r="P135">
            <v>32.753</v>
          </cell>
          <cell r="Q135">
            <v>96.340999999999994</v>
          </cell>
          <cell r="R135">
            <v>262.01</v>
          </cell>
          <cell r="S135">
            <v>382.09800000000001</v>
          </cell>
          <cell r="T135">
            <v>1090.451</v>
          </cell>
        </row>
        <row r="136">
          <cell r="A136">
            <v>149</v>
          </cell>
          <cell r="B136">
            <v>620</v>
          </cell>
          <cell r="C136" t="str">
            <v>Portugal</v>
          </cell>
          <cell r="D136">
            <v>0</v>
          </cell>
          <cell r="E136">
            <v>4</v>
          </cell>
          <cell r="F136" t="str">
            <v>Euro</v>
          </cell>
          <cell r="G136">
            <v>1</v>
          </cell>
          <cell r="H136" t="str">
            <v>eme</v>
          </cell>
          <cell r="I136">
            <v>4</v>
          </cell>
          <cell r="J136" t="str">
            <v>high</v>
          </cell>
          <cell r="K136" t="str">
            <v>both sexes</v>
          </cell>
          <cell r="L136" t="str">
            <v>1995-2000</v>
          </cell>
          <cell r="M136">
            <v>526.39599999999996</v>
          </cell>
          <cell r="N136">
            <v>5.9779999999999998</v>
          </cell>
          <cell r="O136">
            <v>1.7610000000000001</v>
          </cell>
          <cell r="P136">
            <v>10.271000000000001</v>
          </cell>
          <cell r="Q136">
            <v>16.870999999999999</v>
          </cell>
          <cell r="R136">
            <v>47.200999999999993</v>
          </cell>
          <cell r="S136">
            <v>83.808999999999997</v>
          </cell>
          <cell r="T136">
            <v>360.505</v>
          </cell>
        </row>
        <row r="137">
          <cell r="A137">
            <v>55</v>
          </cell>
          <cell r="B137">
            <v>624</v>
          </cell>
          <cell r="C137" t="str">
            <v>Guinea-Bissau</v>
          </cell>
          <cell r="D137">
            <v>0</v>
          </cell>
          <cell r="E137">
            <v>1</v>
          </cell>
          <cell r="F137" t="str">
            <v>Afro</v>
          </cell>
          <cell r="G137">
            <v>6</v>
          </cell>
          <cell r="H137" t="str">
            <v>ssa</v>
          </cell>
          <cell r="I137">
            <v>1</v>
          </cell>
          <cell r="J137" t="str">
            <v>low and middle</v>
          </cell>
          <cell r="K137" t="str">
            <v>both sexes</v>
          </cell>
          <cell r="L137" t="str">
            <v>1995-2000</v>
          </cell>
          <cell r="M137">
            <v>114.468</v>
          </cell>
          <cell r="N137">
            <v>50.576000000000001</v>
          </cell>
          <cell r="O137">
            <v>11.946999999999999</v>
          </cell>
          <cell r="P137">
            <v>9.2970000000000006</v>
          </cell>
          <cell r="Q137">
            <v>9.6880000000000006</v>
          </cell>
          <cell r="R137">
            <v>10.508000000000001</v>
          </cell>
          <cell r="S137">
            <v>8.8990000000000009</v>
          </cell>
          <cell r="T137">
            <v>13.552999999999999</v>
          </cell>
        </row>
        <row r="138">
          <cell r="A138">
            <v>91</v>
          </cell>
          <cell r="B138">
            <v>626</v>
          </cell>
          <cell r="C138" t="str">
            <v>East Timor</v>
          </cell>
          <cell r="K138" t="str">
            <v>both sexes</v>
          </cell>
          <cell r="L138" t="str">
            <v>1995-2000</v>
          </cell>
          <cell r="M138">
            <v>63.994999999999997</v>
          </cell>
          <cell r="N138">
            <v>27.39</v>
          </cell>
          <cell r="O138">
            <v>4.3390000000000004</v>
          </cell>
          <cell r="P138">
            <v>6.4979999999999993</v>
          </cell>
          <cell r="Q138">
            <v>7.7859999999999996</v>
          </cell>
          <cell r="R138">
            <v>7.3879999999999999</v>
          </cell>
          <cell r="S138">
            <v>5.069</v>
          </cell>
          <cell r="T138">
            <v>5.5250000000000004</v>
          </cell>
        </row>
        <row r="139">
          <cell r="A139">
            <v>173</v>
          </cell>
          <cell r="B139">
            <v>630</v>
          </cell>
          <cell r="C139" t="str">
            <v>Puerto Rico</v>
          </cell>
          <cell r="G139">
            <v>7</v>
          </cell>
          <cell r="H139" t="str">
            <v>lac</v>
          </cell>
          <cell r="I139">
            <v>1</v>
          </cell>
          <cell r="J139" t="str">
            <v>low and middle</v>
          </cell>
          <cell r="K139" t="str">
            <v>both sexes</v>
          </cell>
          <cell r="L139" t="str">
            <v>1995-2000</v>
          </cell>
          <cell r="M139">
            <v>152.911</v>
          </cell>
          <cell r="N139">
            <v>4.5759999999999996</v>
          </cell>
          <cell r="O139">
            <v>0.59799999999999998</v>
          </cell>
          <cell r="P139">
            <v>7.242</v>
          </cell>
          <cell r="Q139">
            <v>13.768000000000001</v>
          </cell>
          <cell r="R139">
            <v>20.43</v>
          </cell>
          <cell r="S139">
            <v>21.893999999999998</v>
          </cell>
          <cell r="T139">
            <v>84.402999999999992</v>
          </cell>
        </row>
        <row r="140">
          <cell r="A140">
            <v>113</v>
          </cell>
          <cell r="B140">
            <v>634</v>
          </cell>
          <cell r="C140" t="str">
            <v>Qatar</v>
          </cell>
          <cell r="D140">
            <v>0</v>
          </cell>
          <cell r="E140">
            <v>3</v>
          </cell>
          <cell r="F140" t="str">
            <v>Emro</v>
          </cell>
          <cell r="G140">
            <v>8</v>
          </cell>
          <cell r="H140" t="str">
            <v>mec</v>
          </cell>
          <cell r="I140">
            <v>4</v>
          </cell>
          <cell r="J140" t="str">
            <v>high</v>
          </cell>
          <cell r="K140" t="str">
            <v>both sexes</v>
          </cell>
          <cell r="L140" t="str">
            <v>1995-2000</v>
          </cell>
          <cell r="M140">
            <v>10.592000000000001</v>
          </cell>
          <cell r="N140">
            <v>1.216</v>
          </cell>
          <cell r="O140">
            <v>0.17</v>
          </cell>
          <cell r="P140">
            <v>0.38100000000000001</v>
          </cell>
          <cell r="Q140">
            <v>1.45</v>
          </cell>
          <cell r="R140">
            <v>3.4350000000000001</v>
          </cell>
          <cell r="S140">
            <v>2.2360000000000002</v>
          </cell>
          <cell r="T140">
            <v>1.704</v>
          </cell>
        </row>
        <row r="141">
          <cell r="A141">
            <v>17</v>
          </cell>
          <cell r="B141">
            <v>638</v>
          </cell>
          <cell r="C141" t="str">
            <v>Reunion</v>
          </cell>
          <cell r="G141">
            <v>5</v>
          </cell>
          <cell r="H141" t="str">
            <v>oai</v>
          </cell>
          <cell r="I141">
            <v>4</v>
          </cell>
          <cell r="J141" t="str">
            <v>high</v>
          </cell>
          <cell r="K141" t="str">
            <v>both sexes</v>
          </cell>
          <cell r="L141" t="str">
            <v>1995-2000</v>
          </cell>
          <cell r="M141">
            <v>17.302</v>
          </cell>
          <cell r="N141">
            <v>0.64600000000000002</v>
          </cell>
          <cell r="O141">
            <v>9.7000000000000003E-2</v>
          </cell>
          <cell r="P141">
            <v>0.57499999999999996</v>
          </cell>
          <cell r="Q141">
            <v>1.419</v>
          </cell>
          <cell r="R141">
            <v>2.7930000000000001</v>
          </cell>
          <cell r="S141">
            <v>3.4409999999999998</v>
          </cell>
          <cell r="T141">
            <v>8.3309999999999995</v>
          </cell>
        </row>
        <row r="142">
          <cell r="A142">
            <v>127</v>
          </cell>
          <cell r="B142">
            <v>642</v>
          </cell>
          <cell r="C142" t="str">
            <v>Romania</v>
          </cell>
          <cell r="D142">
            <v>0</v>
          </cell>
          <cell r="E142">
            <v>4</v>
          </cell>
          <cell r="F142" t="str">
            <v>Euro</v>
          </cell>
          <cell r="G142">
            <v>2</v>
          </cell>
          <cell r="H142" t="str">
            <v>fse</v>
          </cell>
          <cell r="I142">
            <v>1</v>
          </cell>
          <cell r="J142" t="str">
            <v>low and middle</v>
          </cell>
          <cell r="K142" t="str">
            <v>both sexes</v>
          </cell>
          <cell r="L142" t="str">
            <v>1995-2000</v>
          </cell>
          <cell r="M142">
            <v>1290.3900000000001</v>
          </cell>
          <cell r="N142">
            <v>35.481999999999999</v>
          </cell>
          <cell r="O142">
            <v>7.827</v>
          </cell>
          <cell r="P142">
            <v>27.876000000000001</v>
          </cell>
          <cell r="Q142">
            <v>65.611000000000004</v>
          </cell>
          <cell r="R142">
            <v>172.66800000000001</v>
          </cell>
          <cell r="S142">
            <v>264.56600000000003</v>
          </cell>
          <cell r="T142">
            <v>716.36</v>
          </cell>
        </row>
        <row r="143">
          <cell r="A143">
            <v>128</v>
          </cell>
          <cell r="B143">
            <v>643</v>
          </cell>
          <cell r="C143" t="str">
            <v>Russian Federation</v>
          </cell>
          <cell r="D143">
            <v>0</v>
          </cell>
          <cell r="E143">
            <v>4</v>
          </cell>
          <cell r="F143" t="str">
            <v>Euro</v>
          </cell>
          <cell r="G143">
            <v>2</v>
          </cell>
          <cell r="H143" t="str">
            <v>fse</v>
          </cell>
          <cell r="I143">
            <v>1</v>
          </cell>
          <cell r="J143" t="str">
            <v>low and middle</v>
          </cell>
          <cell r="K143" t="str">
            <v>both sexes</v>
          </cell>
          <cell r="L143" t="str">
            <v>1995-2000</v>
          </cell>
          <cell r="M143">
            <v>10238.894</v>
          </cell>
          <cell r="N143">
            <v>163.43</v>
          </cell>
          <cell r="O143">
            <v>57.83</v>
          </cell>
          <cell r="P143">
            <v>326.90199999999999</v>
          </cell>
          <cell r="Q143">
            <v>949.90800000000013</v>
          </cell>
          <cell r="R143">
            <v>1757.04</v>
          </cell>
          <cell r="S143">
            <v>2239.864</v>
          </cell>
          <cell r="T143">
            <v>4743.92</v>
          </cell>
        </row>
        <row r="144">
          <cell r="A144">
            <v>18</v>
          </cell>
          <cell r="B144">
            <v>646</v>
          </cell>
          <cell r="C144" t="str">
            <v>Rwanda</v>
          </cell>
          <cell r="D144">
            <v>0</v>
          </cell>
          <cell r="E144">
            <v>1</v>
          </cell>
          <cell r="F144" t="str">
            <v>Afro</v>
          </cell>
          <cell r="G144">
            <v>6</v>
          </cell>
          <cell r="H144" t="str">
            <v>ssa</v>
          </cell>
          <cell r="I144">
            <v>1</v>
          </cell>
          <cell r="J144" t="str">
            <v>low and middle</v>
          </cell>
          <cell r="K144" t="str">
            <v>both sexes</v>
          </cell>
          <cell r="L144" t="str">
            <v>1995-2000</v>
          </cell>
          <cell r="M144">
            <v>680.86</v>
          </cell>
          <cell r="N144">
            <v>299.16500000000002</v>
          </cell>
          <cell r="O144">
            <v>71.260999999999996</v>
          </cell>
          <cell r="P144">
            <v>68.152999999999992</v>
          </cell>
          <cell r="Q144">
            <v>90.292000000000002</v>
          </cell>
          <cell r="R144">
            <v>73.265000000000001</v>
          </cell>
          <cell r="S144">
            <v>37.225999999999999</v>
          </cell>
          <cell r="T144">
            <v>41.498000000000012</v>
          </cell>
        </row>
        <row r="145">
          <cell r="A145">
            <v>114</v>
          </cell>
          <cell r="B145">
            <v>682</v>
          </cell>
          <cell r="C145" t="str">
            <v>Saudi Arabia</v>
          </cell>
          <cell r="D145">
            <v>0</v>
          </cell>
          <cell r="E145">
            <v>3</v>
          </cell>
          <cell r="F145" t="str">
            <v>Emro</v>
          </cell>
          <cell r="G145">
            <v>8</v>
          </cell>
          <cell r="H145" t="str">
            <v>mec</v>
          </cell>
          <cell r="I145">
            <v>1</v>
          </cell>
          <cell r="J145" t="str">
            <v>low and middle</v>
          </cell>
          <cell r="K145" t="str">
            <v>both sexes</v>
          </cell>
          <cell r="L145" t="str">
            <v>1995-2000</v>
          </cell>
          <cell r="M145">
            <v>412.18400000000003</v>
          </cell>
          <cell r="N145">
            <v>92.486999999999995</v>
          </cell>
          <cell r="O145">
            <v>9.9130000000000003</v>
          </cell>
          <cell r="P145">
            <v>22.387999999999998</v>
          </cell>
          <cell r="Q145">
            <v>34.871000000000002</v>
          </cell>
          <cell r="R145">
            <v>66.158000000000001</v>
          </cell>
          <cell r="S145">
            <v>62.271000000000001</v>
          </cell>
          <cell r="T145">
            <v>124.09599999999999</v>
          </cell>
        </row>
        <row r="146">
          <cell r="A146">
            <v>61</v>
          </cell>
          <cell r="B146">
            <v>686</v>
          </cell>
          <cell r="C146" t="str">
            <v>Senegal</v>
          </cell>
          <cell r="D146">
            <v>0</v>
          </cell>
          <cell r="E146">
            <v>1</v>
          </cell>
          <cell r="F146" t="str">
            <v>Afro</v>
          </cell>
          <cell r="G146">
            <v>6</v>
          </cell>
          <cell r="H146" t="str">
            <v>ssa</v>
          </cell>
          <cell r="I146">
            <v>1</v>
          </cell>
          <cell r="J146" t="str">
            <v>low and middle</v>
          </cell>
          <cell r="K146" t="str">
            <v>both sexes</v>
          </cell>
          <cell r="L146" t="str">
            <v>1995-2000</v>
          </cell>
          <cell r="M146">
            <v>580.04499999999996</v>
          </cell>
          <cell r="N146">
            <v>208.04400000000001</v>
          </cell>
          <cell r="O146">
            <v>58.747999999999998</v>
          </cell>
          <cell r="P146">
            <v>65.616</v>
          </cell>
          <cell r="Q146">
            <v>56.725999999999999</v>
          </cell>
          <cell r="R146">
            <v>58.641000000000005</v>
          </cell>
          <cell r="S146">
            <v>52.89</v>
          </cell>
          <cell r="T146">
            <v>79.38</v>
          </cell>
        </row>
        <row r="147">
          <cell r="A147">
            <v>62</v>
          </cell>
          <cell r="B147">
            <v>694</v>
          </cell>
          <cell r="C147" t="str">
            <v>Sierra Leone</v>
          </cell>
          <cell r="D147">
            <v>0</v>
          </cell>
          <cell r="E147">
            <v>1</v>
          </cell>
          <cell r="F147" t="str">
            <v>Afro</v>
          </cell>
          <cell r="G147">
            <v>6</v>
          </cell>
          <cell r="H147" t="str">
            <v>ssa</v>
          </cell>
          <cell r="I147">
            <v>1</v>
          </cell>
          <cell r="J147" t="str">
            <v>low and middle</v>
          </cell>
          <cell r="K147" t="str">
            <v>both sexes</v>
          </cell>
          <cell r="L147" t="str">
            <v>1995-2000</v>
          </cell>
          <cell r="M147">
            <v>586.19100000000003</v>
          </cell>
          <cell r="N147">
            <v>286.76299999999998</v>
          </cell>
          <cell r="O147">
            <v>65.450999999999993</v>
          </cell>
          <cell r="P147">
            <v>51.793999999999997</v>
          </cell>
          <cell r="Q147">
            <v>55.142000000000003</v>
          </cell>
          <cell r="R147">
            <v>49.686</v>
          </cell>
          <cell r="S147">
            <v>35.255000000000003</v>
          </cell>
          <cell r="T147">
            <v>42.1</v>
          </cell>
        </row>
        <row r="148">
          <cell r="A148">
            <v>97</v>
          </cell>
          <cell r="B148">
            <v>702</v>
          </cell>
          <cell r="C148" t="str">
            <v>Singapore</v>
          </cell>
          <cell r="D148">
            <v>0</v>
          </cell>
          <cell r="E148">
            <v>6</v>
          </cell>
          <cell r="F148" t="str">
            <v>Wpro</v>
          </cell>
          <cell r="G148">
            <v>5</v>
          </cell>
          <cell r="H148" t="str">
            <v>oai</v>
          </cell>
          <cell r="I148">
            <v>4</v>
          </cell>
          <cell r="J148" t="str">
            <v>high</v>
          </cell>
          <cell r="K148" t="str">
            <v>both sexes</v>
          </cell>
          <cell r="L148" t="str">
            <v>1995-2000</v>
          </cell>
          <cell r="M148">
            <v>84.608999999999995</v>
          </cell>
          <cell r="N148">
            <v>1.6259999999999999</v>
          </cell>
          <cell r="O148">
            <v>0.46300000000000002</v>
          </cell>
          <cell r="P148">
            <v>1.8190000000000002</v>
          </cell>
          <cell r="Q148">
            <v>5.0440000000000005</v>
          </cell>
          <cell r="R148">
            <v>13.353999999999999</v>
          </cell>
          <cell r="S148">
            <v>17.97</v>
          </cell>
          <cell r="T148">
            <v>44.333000000000006</v>
          </cell>
        </row>
        <row r="149">
          <cell r="A149">
            <v>129</v>
          </cell>
          <cell r="B149">
            <v>703</v>
          </cell>
          <cell r="C149" t="str">
            <v>Slovakia</v>
          </cell>
          <cell r="D149">
            <v>0</v>
          </cell>
          <cell r="E149">
            <v>4</v>
          </cell>
          <cell r="F149" t="str">
            <v>Euro</v>
          </cell>
          <cell r="G149">
            <v>2</v>
          </cell>
          <cell r="H149" t="str">
            <v>fse</v>
          </cell>
          <cell r="I149">
            <v>1</v>
          </cell>
          <cell r="J149" t="str">
            <v>low and middle</v>
          </cell>
          <cell r="K149" t="str">
            <v>both sexes</v>
          </cell>
          <cell r="L149" t="str">
            <v>1995-2000</v>
          </cell>
          <cell r="M149">
            <v>258.512</v>
          </cell>
          <cell r="N149">
            <v>3.851</v>
          </cell>
          <cell r="O149">
            <v>0.81600000000000006</v>
          </cell>
          <cell r="P149">
            <v>3.8940000000000001</v>
          </cell>
          <cell r="Q149">
            <v>11.628</v>
          </cell>
          <cell r="R149">
            <v>35.926000000000002</v>
          </cell>
          <cell r="S149">
            <v>49.733999999999995</v>
          </cell>
          <cell r="T149">
            <v>152.66300000000001</v>
          </cell>
        </row>
        <row r="150">
          <cell r="A150">
            <v>99</v>
          </cell>
          <cell r="B150">
            <v>704</v>
          </cell>
          <cell r="C150" t="str">
            <v>Viet Nam</v>
          </cell>
          <cell r="D150">
            <v>0</v>
          </cell>
          <cell r="E150">
            <v>6</v>
          </cell>
          <cell r="F150" t="str">
            <v>Wpro</v>
          </cell>
          <cell r="G150">
            <v>5</v>
          </cell>
          <cell r="H150" t="str">
            <v>oai</v>
          </cell>
          <cell r="I150">
            <v>1</v>
          </cell>
          <cell r="J150" t="str">
            <v>low and middle</v>
          </cell>
          <cell r="K150" t="str">
            <v>both sexes</v>
          </cell>
          <cell r="L150" t="str">
            <v>1995-2000</v>
          </cell>
          <cell r="M150">
            <v>2623.8319999999999</v>
          </cell>
          <cell r="N150">
            <v>503.67899999999997</v>
          </cell>
          <cell r="O150">
            <v>132.95400000000001</v>
          </cell>
          <cell r="P150">
            <v>194.27600000000001</v>
          </cell>
          <cell r="Q150">
            <v>208.773</v>
          </cell>
          <cell r="R150">
            <v>267.30200000000002</v>
          </cell>
          <cell r="S150">
            <v>380.46</v>
          </cell>
          <cell r="T150">
            <v>936.38799999999992</v>
          </cell>
        </row>
        <row r="151">
          <cell r="A151">
            <v>150</v>
          </cell>
          <cell r="B151">
            <v>705</v>
          </cell>
          <cell r="C151" t="str">
            <v>Slovenia</v>
          </cell>
          <cell r="D151">
            <v>0</v>
          </cell>
          <cell r="E151">
            <v>4</v>
          </cell>
          <cell r="F151" t="str">
            <v>Euro</v>
          </cell>
          <cell r="G151">
            <v>2</v>
          </cell>
          <cell r="H151" t="str">
            <v>fse</v>
          </cell>
          <cell r="I151">
            <v>1</v>
          </cell>
          <cell r="J151" t="str">
            <v>low and middle</v>
          </cell>
          <cell r="K151" t="str">
            <v>both sexes</v>
          </cell>
          <cell r="L151" t="str">
            <v>1995-2000</v>
          </cell>
          <cell r="M151">
            <v>101.30200000000001</v>
          </cell>
          <cell r="N151">
            <v>0.81299999999999994</v>
          </cell>
          <cell r="O151">
            <v>0.22</v>
          </cell>
          <cell r="P151">
            <v>1.907</v>
          </cell>
          <cell r="Q151">
            <v>4.4320000000000004</v>
          </cell>
          <cell r="R151">
            <v>12.744</v>
          </cell>
          <cell r="S151">
            <v>19.204999999999998</v>
          </cell>
          <cell r="T151">
            <v>61.981000000000009</v>
          </cell>
        </row>
        <row r="152">
          <cell r="A152">
            <v>19</v>
          </cell>
          <cell r="B152">
            <v>706</v>
          </cell>
          <cell r="C152" t="str">
            <v>Somalia</v>
          </cell>
          <cell r="D152">
            <v>0</v>
          </cell>
          <cell r="E152">
            <v>3</v>
          </cell>
          <cell r="F152" t="str">
            <v>Emro</v>
          </cell>
          <cell r="G152">
            <v>6</v>
          </cell>
          <cell r="H152" t="str">
            <v>ssa</v>
          </cell>
          <cell r="I152">
            <v>1</v>
          </cell>
          <cell r="J152" t="str">
            <v>low and middle</v>
          </cell>
          <cell r="K152" t="str">
            <v>both sexes</v>
          </cell>
          <cell r="L152" t="str">
            <v>1995-2000</v>
          </cell>
          <cell r="M152">
            <v>843.74400000000003</v>
          </cell>
          <cell r="N152">
            <v>476.06799999999998</v>
          </cell>
          <cell r="O152">
            <v>76.62</v>
          </cell>
          <cell r="P152">
            <v>73.040000000000006</v>
          </cell>
          <cell r="Q152">
            <v>59.521000000000001</v>
          </cell>
          <cell r="R152">
            <v>52.421999999999997</v>
          </cell>
          <cell r="S152">
            <v>42.48</v>
          </cell>
          <cell r="T152">
            <v>63.592999999999989</v>
          </cell>
        </row>
        <row r="153">
          <cell r="A153">
            <v>45</v>
          </cell>
          <cell r="B153">
            <v>710</v>
          </cell>
          <cell r="C153" t="str">
            <v>South Africa</v>
          </cell>
          <cell r="D153">
            <v>0</v>
          </cell>
          <cell r="E153">
            <v>1</v>
          </cell>
          <cell r="F153" t="str">
            <v>Afro</v>
          </cell>
          <cell r="G153">
            <v>6</v>
          </cell>
          <cell r="H153" t="str">
            <v>ssa</v>
          </cell>
          <cell r="I153">
            <v>1</v>
          </cell>
          <cell r="J153" t="str">
            <v>low and middle</v>
          </cell>
          <cell r="K153" t="str">
            <v>both sexes</v>
          </cell>
          <cell r="L153" t="str">
            <v>1995-2000</v>
          </cell>
          <cell r="M153">
            <v>2381.1280000000002</v>
          </cell>
          <cell r="N153">
            <v>459.94200000000001</v>
          </cell>
          <cell r="O153">
            <v>72.849000000000004</v>
          </cell>
          <cell r="P153">
            <v>204.62900000000002</v>
          </cell>
          <cell r="Q153">
            <v>436.14</v>
          </cell>
          <cell r="R153">
            <v>492.108</v>
          </cell>
          <cell r="S153">
            <v>321.01499999999999</v>
          </cell>
          <cell r="T153">
            <v>394.44499999999999</v>
          </cell>
        </row>
        <row r="154">
          <cell r="A154">
            <v>23</v>
          </cell>
          <cell r="B154">
            <v>716</v>
          </cell>
          <cell r="C154" t="str">
            <v>Zimbabwe</v>
          </cell>
          <cell r="D154">
            <v>0</v>
          </cell>
          <cell r="E154">
            <v>1</v>
          </cell>
          <cell r="F154" t="str">
            <v>Afro</v>
          </cell>
          <cell r="G154">
            <v>6</v>
          </cell>
          <cell r="H154" t="str">
            <v>ssa</v>
          </cell>
          <cell r="I154">
            <v>1</v>
          </cell>
          <cell r="J154" t="str">
            <v>low and middle</v>
          </cell>
          <cell r="K154" t="str">
            <v>both sexes</v>
          </cell>
          <cell r="L154" t="str">
            <v>1995-2000</v>
          </cell>
          <cell r="M154">
            <v>978.39599999999996</v>
          </cell>
          <cell r="N154">
            <v>212.02500000000001</v>
          </cell>
          <cell r="O154">
            <v>51.164000000000001</v>
          </cell>
          <cell r="P154">
            <v>118.902</v>
          </cell>
          <cell r="Q154">
            <v>243.44399999999999</v>
          </cell>
          <cell r="R154">
            <v>177.92399999999998</v>
          </cell>
          <cell r="S154">
            <v>74.700999999999993</v>
          </cell>
          <cell r="T154">
            <v>100.236</v>
          </cell>
        </row>
        <row r="155">
          <cell r="A155">
            <v>151</v>
          </cell>
          <cell r="B155">
            <v>724</v>
          </cell>
          <cell r="C155" t="str">
            <v>Spain</v>
          </cell>
          <cell r="D155">
            <v>0</v>
          </cell>
          <cell r="E155">
            <v>4</v>
          </cell>
          <cell r="F155" t="str">
            <v>Euro</v>
          </cell>
          <cell r="G155">
            <v>1</v>
          </cell>
          <cell r="H155" t="str">
            <v>eme</v>
          </cell>
          <cell r="I155">
            <v>4</v>
          </cell>
          <cell r="J155" t="str">
            <v>high</v>
          </cell>
          <cell r="K155" t="str">
            <v>both sexes</v>
          </cell>
          <cell r="L155" t="str">
            <v>1995-2000</v>
          </cell>
          <cell r="M155">
            <v>1850.0250000000001</v>
          </cell>
          <cell r="N155">
            <v>14.78</v>
          </cell>
          <cell r="O155">
            <v>4.109</v>
          </cell>
          <cell r="P155">
            <v>37.197000000000003</v>
          </cell>
          <cell r="Q155">
            <v>55.689</v>
          </cell>
          <cell r="R155">
            <v>144.095</v>
          </cell>
          <cell r="S155">
            <v>265.91300000000001</v>
          </cell>
          <cell r="T155">
            <v>1328.242</v>
          </cell>
        </row>
        <row r="156">
          <cell r="A156">
            <v>40</v>
          </cell>
          <cell r="B156">
            <v>732</v>
          </cell>
          <cell r="C156" t="str">
            <v>Western Sahara</v>
          </cell>
          <cell r="G156">
            <v>8</v>
          </cell>
          <cell r="H156" t="str">
            <v>mec</v>
          </cell>
          <cell r="K156" t="str">
            <v>both sexes</v>
          </cell>
          <cell r="L156" t="str">
            <v>1995-2000</v>
          </cell>
          <cell r="M156">
            <v>11.622999999999999</v>
          </cell>
          <cell r="N156">
            <v>3.7669999999999999</v>
          </cell>
          <cell r="O156">
            <v>0.49399999999999999</v>
          </cell>
          <cell r="P156">
            <v>1.0620000000000001</v>
          </cell>
          <cell r="Q156">
            <v>1.0569999999999999</v>
          </cell>
          <cell r="R156">
            <v>1.4450000000000001</v>
          </cell>
          <cell r="S156">
            <v>1.41</v>
          </cell>
          <cell r="T156">
            <v>2.3880000000000003</v>
          </cell>
        </row>
        <row r="157">
          <cell r="A157">
            <v>38</v>
          </cell>
          <cell r="B157">
            <v>736</v>
          </cell>
          <cell r="C157" t="str">
            <v>Sudan</v>
          </cell>
          <cell r="D157">
            <v>0</v>
          </cell>
          <cell r="E157">
            <v>3</v>
          </cell>
          <cell r="F157" t="str">
            <v>Emro</v>
          </cell>
          <cell r="G157">
            <v>6</v>
          </cell>
          <cell r="H157" t="str">
            <v>ssa</v>
          </cell>
          <cell r="I157">
            <v>1</v>
          </cell>
          <cell r="J157" t="str">
            <v>low and middle</v>
          </cell>
          <cell r="K157" t="str">
            <v>both sexes</v>
          </cell>
          <cell r="L157" t="str">
            <v>1995-2000</v>
          </cell>
          <cell r="M157">
            <v>1619.8150000000001</v>
          </cell>
          <cell r="N157">
            <v>541.65300000000002</v>
          </cell>
          <cell r="O157">
            <v>157.33500000000001</v>
          </cell>
          <cell r="P157">
            <v>194.18700000000001</v>
          </cell>
          <cell r="Q157">
            <v>176.709</v>
          </cell>
          <cell r="R157">
            <v>180.00200000000001</v>
          </cell>
          <cell r="S157">
            <v>150.172</v>
          </cell>
          <cell r="T157">
            <v>219.75700000000001</v>
          </cell>
        </row>
        <row r="158">
          <cell r="A158">
            <v>194</v>
          </cell>
          <cell r="B158">
            <v>740</v>
          </cell>
          <cell r="C158" t="str">
            <v>Suriname</v>
          </cell>
          <cell r="D158">
            <v>0</v>
          </cell>
          <cell r="E158">
            <v>2</v>
          </cell>
          <cell r="F158" t="str">
            <v>Amro</v>
          </cell>
          <cell r="G158">
            <v>7</v>
          </cell>
          <cell r="H158" t="str">
            <v>lac</v>
          </cell>
          <cell r="I158">
            <v>1</v>
          </cell>
          <cell r="J158" t="str">
            <v>low and middle</v>
          </cell>
          <cell r="K158" t="str">
            <v>both sexes</v>
          </cell>
          <cell r="L158" t="str">
            <v>1995-2000</v>
          </cell>
          <cell r="M158">
            <v>12.397</v>
          </cell>
          <cell r="N158">
            <v>1.4079999999999999</v>
          </cell>
          <cell r="O158">
            <v>0.17499999999999999</v>
          </cell>
          <cell r="P158">
            <v>0.67900000000000005</v>
          </cell>
          <cell r="Q158">
            <v>1.0090000000000001</v>
          </cell>
          <cell r="R158">
            <v>1.516</v>
          </cell>
          <cell r="S158">
            <v>2.4950000000000001</v>
          </cell>
          <cell r="T158">
            <v>5.1150000000000002</v>
          </cell>
        </row>
        <row r="159">
          <cell r="A159">
            <v>46</v>
          </cell>
          <cell r="B159">
            <v>748</v>
          </cell>
          <cell r="C159" t="str">
            <v>Swaziland</v>
          </cell>
          <cell r="D159">
            <v>0</v>
          </cell>
          <cell r="E159">
            <v>1</v>
          </cell>
          <cell r="F159" t="str">
            <v>Afro</v>
          </cell>
          <cell r="G159">
            <v>6</v>
          </cell>
          <cell r="H159" t="str">
            <v>ssa</v>
          </cell>
          <cell r="I159">
            <v>1</v>
          </cell>
          <cell r="J159" t="str">
            <v>low and middle</v>
          </cell>
          <cell r="K159" t="str">
            <v>both sexes</v>
          </cell>
          <cell r="L159" t="str">
            <v>1995-2000</v>
          </cell>
          <cell r="M159">
            <v>43.313000000000002</v>
          </cell>
          <cell r="N159">
            <v>17.966999999999999</v>
          </cell>
          <cell r="O159">
            <v>3.29</v>
          </cell>
          <cell r="P159">
            <v>4.6399999999999997</v>
          </cell>
          <cell r="Q159">
            <v>3.6139999999999999</v>
          </cell>
          <cell r="R159">
            <v>3.7040000000000002</v>
          </cell>
          <cell r="S159">
            <v>3.278</v>
          </cell>
          <cell r="T159">
            <v>6.82</v>
          </cell>
        </row>
        <row r="160">
          <cell r="A160">
            <v>140</v>
          </cell>
          <cell r="B160">
            <v>752</v>
          </cell>
          <cell r="C160" t="str">
            <v>Sweden</v>
          </cell>
          <cell r="D160">
            <v>0</v>
          </cell>
          <cell r="E160">
            <v>4</v>
          </cell>
          <cell r="F160" t="str">
            <v>Euro</v>
          </cell>
          <cell r="G160">
            <v>1</v>
          </cell>
          <cell r="H160" t="str">
            <v>eme</v>
          </cell>
          <cell r="I160">
            <v>4</v>
          </cell>
          <cell r="J160" t="str">
            <v>high</v>
          </cell>
          <cell r="K160" t="str">
            <v>both sexes</v>
          </cell>
          <cell r="L160" t="str">
            <v>1995-2000</v>
          </cell>
          <cell r="M160">
            <v>493.37099999999998</v>
          </cell>
          <cell r="N160">
            <v>3.0019999999999998</v>
          </cell>
          <cell r="O160">
            <v>0.67399999999999993</v>
          </cell>
          <cell r="P160">
            <v>3.919</v>
          </cell>
          <cell r="Q160">
            <v>9.6059999999999999</v>
          </cell>
          <cell r="R160">
            <v>34.765000000000001</v>
          </cell>
          <cell r="S160">
            <v>54.628</v>
          </cell>
          <cell r="T160">
            <v>386.77699999999999</v>
          </cell>
        </row>
        <row r="161">
          <cell r="A161">
            <v>161</v>
          </cell>
          <cell r="B161">
            <v>756</v>
          </cell>
          <cell r="C161" t="str">
            <v>Switzerland</v>
          </cell>
          <cell r="D161">
            <v>0</v>
          </cell>
          <cell r="E161">
            <v>4</v>
          </cell>
          <cell r="F161" t="str">
            <v>Euro</v>
          </cell>
          <cell r="G161">
            <v>1</v>
          </cell>
          <cell r="H161" t="str">
            <v>eme</v>
          </cell>
          <cell r="I161">
            <v>4</v>
          </cell>
          <cell r="J161" t="str">
            <v>high</v>
          </cell>
          <cell r="K161" t="str">
            <v>both sexes</v>
          </cell>
          <cell r="L161" t="str">
            <v>1995-2000</v>
          </cell>
          <cell r="M161">
            <v>318.22899999999998</v>
          </cell>
          <cell r="N161">
            <v>3.5590000000000002</v>
          </cell>
          <cell r="O161">
            <v>0.998</v>
          </cell>
          <cell r="P161">
            <v>5.6790000000000003</v>
          </cell>
          <cell r="Q161">
            <v>11.849</v>
          </cell>
          <cell r="R161">
            <v>26.677</v>
          </cell>
          <cell r="S161">
            <v>38.661000000000001</v>
          </cell>
          <cell r="T161">
            <v>230.80599999999998</v>
          </cell>
        </row>
        <row r="162">
          <cell r="A162">
            <v>115</v>
          </cell>
          <cell r="B162">
            <v>760</v>
          </cell>
          <cell r="C162" t="str">
            <v>Syrian Arab Republic</v>
          </cell>
          <cell r="D162">
            <v>0</v>
          </cell>
          <cell r="E162">
            <v>3</v>
          </cell>
          <cell r="F162" t="str">
            <v>Emro</v>
          </cell>
          <cell r="G162">
            <v>8</v>
          </cell>
          <cell r="H162" t="str">
            <v>mec</v>
          </cell>
          <cell r="I162">
            <v>1</v>
          </cell>
          <cell r="J162" t="str">
            <v>low and middle</v>
          </cell>
          <cell r="K162" t="str">
            <v>both sexes</v>
          </cell>
          <cell r="L162" t="str">
            <v>1995-2000</v>
          </cell>
          <cell r="M162">
            <v>368.70400000000001</v>
          </cell>
          <cell r="N162">
            <v>93.822000000000003</v>
          </cell>
          <cell r="O162">
            <v>13.189</v>
          </cell>
          <cell r="P162">
            <v>28.991999999999997</v>
          </cell>
          <cell r="Q162">
            <v>28.731000000000002</v>
          </cell>
          <cell r="R162">
            <v>41.563000000000002</v>
          </cell>
          <cell r="S162">
            <v>54.094000000000001</v>
          </cell>
          <cell r="T162">
            <v>108.313</v>
          </cell>
        </row>
        <row r="163">
          <cell r="A163">
            <v>85</v>
          </cell>
          <cell r="B163">
            <v>762</v>
          </cell>
          <cell r="C163" t="str">
            <v>Tajikistan</v>
          </cell>
          <cell r="D163">
            <v>0</v>
          </cell>
          <cell r="E163">
            <v>4</v>
          </cell>
          <cell r="F163" t="str">
            <v>Euro</v>
          </cell>
          <cell r="G163">
            <v>8</v>
          </cell>
          <cell r="H163" t="str">
            <v>mec</v>
          </cell>
          <cell r="I163">
            <v>1</v>
          </cell>
          <cell r="J163" t="str">
            <v>low and middle</v>
          </cell>
          <cell r="K163" t="str">
            <v>both sexes</v>
          </cell>
          <cell r="L163" t="str">
            <v>1995-2000</v>
          </cell>
          <cell r="M163">
            <v>205.32499999999999</v>
          </cell>
          <cell r="N163">
            <v>74.105999999999995</v>
          </cell>
          <cell r="O163">
            <v>6.5340000000000007</v>
          </cell>
          <cell r="P163">
            <v>9.4039999999999999</v>
          </cell>
          <cell r="Q163">
            <v>15.305999999999999</v>
          </cell>
          <cell r="R163">
            <v>19.27</v>
          </cell>
          <cell r="S163">
            <v>26.887</v>
          </cell>
          <cell r="T163">
            <v>53.817999999999998</v>
          </cell>
        </row>
        <row r="164">
          <cell r="A164">
            <v>98</v>
          </cell>
          <cell r="B164">
            <v>764</v>
          </cell>
          <cell r="C164" t="str">
            <v>Thailand</v>
          </cell>
          <cell r="D164">
            <v>0</v>
          </cell>
          <cell r="E164">
            <v>5</v>
          </cell>
          <cell r="F164" t="str">
            <v>Searo</v>
          </cell>
          <cell r="G164">
            <v>5</v>
          </cell>
          <cell r="H164" t="str">
            <v>oai</v>
          </cell>
          <cell r="I164">
            <v>1</v>
          </cell>
          <cell r="J164" t="str">
            <v>low and middle</v>
          </cell>
          <cell r="K164" t="str">
            <v>both sexes</v>
          </cell>
          <cell r="L164" t="str">
            <v>1995-2000</v>
          </cell>
          <cell r="M164">
            <v>2007.7270000000001</v>
          </cell>
          <cell r="N164">
            <v>181.24</v>
          </cell>
          <cell r="O164">
            <v>50.99</v>
          </cell>
          <cell r="P164">
            <v>156.41399999999999</v>
          </cell>
          <cell r="Q164">
            <v>307.09799999999996</v>
          </cell>
          <cell r="R164">
            <v>369.65600000000001</v>
          </cell>
          <cell r="S164">
            <v>292.84699999999998</v>
          </cell>
          <cell r="T164">
            <v>649.48200000000008</v>
          </cell>
        </row>
        <row r="165">
          <cell r="A165">
            <v>63</v>
          </cell>
          <cell r="B165">
            <v>768</v>
          </cell>
          <cell r="C165" t="str">
            <v>Togo</v>
          </cell>
          <cell r="D165">
            <v>0</v>
          </cell>
          <cell r="E165">
            <v>1</v>
          </cell>
          <cell r="F165" t="str">
            <v>Afro</v>
          </cell>
          <cell r="G165">
            <v>6</v>
          </cell>
          <cell r="H165" t="str">
            <v>ssa</v>
          </cell>
          <cell r="I165">
            <v>1</v>
          </cell>
          <cell r="J165" t="str">
            <v>low and middle</v>
          </cell>
          <cell r="K165" t="str">
            <v>both sexes</v>
          </cell>
          <cell r="L165" t="str">
            <v>1995-2000</v>
          </cell>
          <cell r="M165">
            <v>334.83499999999998</v>
          </cell>
          <cell r="N165">
            <v>119.37</v>
          </cell>
          <cell r="O165">
            <v>28.497</v>
          </cell>
          <cell r="P165">
            <v>32.887</v>
          </cell>
          <cell r="Q165">
            <v>49.075000000000003</v>
          </cell>
          <cell r="R165">
            <v>42.24</v>
          </cell>
          <cell r="S165">
            <v>24.735999999999997</v>
          </cell>
          <cell r="T165">
            <v>38.03</v>
          </cell>
        </row>
        <row r="166">
          <cell r="A166">
            <v>174</v>
          </cell>
          <cell r="B166">
            <v>780</v>
          </cell>
          <cell r="C166" t="str">
            <v>Trinidad and Tobago</v>
          </cell>
          <cell r="D166">
            <v>0</v>
          </cell>
          <cell r="E166">
            <v>2</v>
          </cell>
          <cell r="F166" t="str">
            <v>Amro</v>
          </cell>
          <cell r="G166">
            <v>7</v>
          </cell>
          <cell r="H166" t="str">
            <v>lac</v>
          </cell>
          <cell r="I166">
            <v>1</v>
          </cell>
          <cell r="J166" t="str">
            <v>low and middle</v>
          </cell>
          <cell r="K166" t="str">
            <v>both sexes</v>
          </cell>
          <cell r="L166" t="str">
            <v>1995-2000</v>
          </cell>
          <cell r="M166">
            <v>37.737000000000002</v>
          </cell>
          <cell r="N166">
            <v>1.482</v>
          </cell>
          <cell r="O166">
            <v>0.26400000000000001</v>
          </cell>
          <cell r="P166">
            <v>1.2530000000000001</v>
          </cell>
          <cell r="Q166">
            <v>2.1920000000000002</v>
          </cell>
          <cell r="R166">
            <v>5.6839999999999993</v>
          </cell>
          <cell r="S166">
            <v>6.4559999999999995</v>
          </cell>
          <cell r="T166">
            <v>20.405999999999999</v>
          </cell>
        </row>
        <row r="167">
          <cell r="A167">
            <v>117</v>
          </cell>
          <cell r="B167">
            <v>784</v>
          </cell>
          <cell r="C167" t="str">
            <v>United Arab Emirates</v>
          </cell>
          <cell r="D167">
            <v>0</v>
          </cell>
          <cell r="E167">
            <v>3</v>
          </cell>
          <cell r="F167" t="str">
            <v>Emro</v>
          </cell>
          <cell r="G167">
            <v>8</v>
          </cell>
          <cell r="H167" t="str">
            <v>mec</v>
          </cell>
          <cell r="I167">
            <v>4</v>
          </cell>
          <cell r="J167" t="str">
            <v>high</v>
          </cell>
          <cell r="K167" t="str">
            <v>both sexes</v>
          </cell>
          <cell r="L167" t="str">
            <v>1995-2000</v>
          </cell>
          <cell r="M167">
            <v>33.463999999999999</v>
          </cell>
          <cell r="N167">
            <v>4.29</v>
          </cell>
          <cell r="O167">
            <v>0.41199999999999998</v>
          </cell>
          <cell r="P167">
            <v>0.63700000000000001</v>
          </cell>
          <cell r="Q167">
            <v>2.8380000000000001</v>
          </cell>
          <cell r="R167">
            <v>9.1300000000000008</v>
          </cell>
          <cell r="S167">
            <v>7.0049999999999999</v>
          </cell>
          <cell r="T167">
            <v>9.152000000000001</v>
          </cell>
        </row>
        <row r="168">
          <cell r="A168">
            <v>39</v>
          </cell>
          <cell r="B168">
            <v>788</v>
          </cell>
          <cell r="C168" t="str">
            <v>Tunisia</v>
          </cell>
          <cell r="D168">
            <v>0</v>
          </cell>
          <cell r="E168">
            <v>3</v>
          </cell>
          <cell r="F168" t="str">
            <v>Emro</v>
          </cell>
          <cell r="G168">
            <v>8</v>
          </cell>
          <cell r="H168" t="str">
            <v>mec</v>
          </cell>
          <cell r="I168">
            <v>1</v>
          </cell>
          <cell r="J168" t="str">
            <v>low and middle</v>
          </cell>
          <cell r="K168" t="str">
            <v>both sexes</v>
          </cell>
          <cell r="L168" t="str">
            <v>1995-2000</v>
          </cell>
          <cell r="M168">
            <v>311.714</v>
          </cell>
          <cell r="N168">
            <v>35.834000000000003</v>
          </cell>
          <cell r="O168">
            <v>5.6749999999999998</v>
          </cell>
          <cell r="P168">
            <v>16.355</v>
          </cell>
          <cell r="Q168">
            <v>21.042000000000002</v>
          </cell>
          <cell r="R168">
            <v>35.826000000000001</v>
          </cell>
          <cell r="S168">
            <v>54.537000000000006</v>
          </cell>
          <cell r="T168">
            <v>142.44499999999999</v>
          </cell>
        </row>
        <row r="169">
          <cell r="A169">
            <v>116</v>
          </cell>
          <cell r="B169">
            <v>792</v>
          </cell>
          <cell r="C169" t="str">
            <v>Turkey</v>
          </cell>
          <cell r="D169">
            <v>0</v>
          </cell>
          <cell r="E169">
            <v>4</v>
          </cell>
          <cell r="F169" t="str">
            <v>Euro</v>
          </cell>
          <cell r="G169">
            <v>8</v>
          </cell>
          <cell r="H169" t="str">
            <v>mec</v>
          </cell>
          <cell r="I169">
            <v>1</v>
          </cell>
          <cell r="J169" t="str">
            <v>low and middle</v>
          </cell>
          <cell r="K169" t="str">
            <v>both sexes</v>
          </cell>
          <cell r="L169" t="str">
            <v>1995-2000</v>
          </cell>
          <cell r="M169">
            <v>2057.3339999999998</v>
          </cell>
          <cell r="N169">
            <v>428.96600000000001</v>
          </cell>
          <cell r="O169">
            <v>44.274000000000001</v>
          </cell>
          <cell r="P169">
            <v>94.192999999999998</v>
          </cell>
          <cell r="Q169">
            <v>123.83700000000002</v>
          </cell>
          <cell r="R169">
            <v>254.62099999999998</v>
          </cell>
          <cell r="S169">
            <v>357.24</v>
          </cell>
          <cell r="T169">
            <v>754.20299999999997</v>
          </cell>
        </row>
        <row r="170">
          <cell r="A170">
            <v>86</v>
          </cell>
          <cell r="B170">
            <v>795</v>
          </cell>
          <cell r="C170" t="str">
            <v>Turkmenistan</v>
          </cell>
          <cell r="D170">
            <v>0</v>
          </cell>
          <cell r="E170">
            <v>4</v>
          </cell>
          <cell r="F170" t="str">
            <v>Euro</v>
          </cell>
          <cell r="G170">
            <v>8</v>
          </cell>
          <cell r="H170" t="str">
            <v>mec</v>
          </cell>
          <cell r="I170">
            <v>1</v>
          </cell>
          <cell r="J170" t="str">
            <v>low and middle</v>
          </cell>
          <cell r="K170" t="str">
            <v>both sexes</v>
          </cell>
          <cell r="L170" t="str">
            <v>1995-2000</v>
          </cell>
          <cell r="M170">
            <v>154.65700000000001</v>
          </cell>
          <cell r="N170">
            <v>46.19</v>
          </cell>
          <cell r="O170">
            <v>4.0830000000000002</v>
          </cell>
          <cell r="P170">
            <v>7.8109999999999999</v>
          </cell>
          <cell r="Q170">
            <v>12.757</v>
          </cell>
          <cell r="R170">
            <v>18.364000000000001</v>
          </cell>
          <cell r="S170">
            <v>23.832000000000001</v>
          </cell>
          <cell r="T170">
            <v>41.62</v>
          </cell>
        </row>
        <row r="171">
          <cell r="A171">
            <v>20</v>
          </cell>
          <cell r="B171">
            <v>800</v>
          </cell>
          <cell r="C171" t="str">
            <v>Uganda</v>
          </cell>
          <cell r="D171">
            <v>0</v>
          </cell>
          <cell r="E171">
            <v>1</v>
          </cell>
          <cell r="F171" t="str">
            <v>Afro</v>
          </cell>
          <cell r="G171">
            <v>6</v>
          </cell>
          <cell r="H171" t="str">
            <v>ssa</v>
          </cell>
          <cell r="I171">
            <v>1</v>
          </cell>
          <cell r="J171" t="str">
            <v>low and middle</v>
          </cell>
          <cell r="K171" t="str">
            <v>both sexes</v>
          </cell>
          <cell r="L171" t="str">
            <v>1995-2000</v>
          </cell>
          <cell r="M171">
            <v>2203.6799999999998</v>
          </cell>
          <cell r="N171">
            <v>901.87400000000002</v>
          </cell>
          <cell r="O171">
            <v>202.14699999999999</v>
          </cell>
          <cell r="P171">
            <v>235.869</v>
          </cell>
          <cell r="Q171">
            <v>356.97800000000001</v>
          </cell>
          <cell r="R171">
            <v>250.98099999999999</v>
          </cell>
          <cell r="S171">
            <v>114.06899999999999</v>
          </cell>
          <cell r="T171">
            <v>141.76199999999997</v>
          </cell>
        </row>
        <row r="172">
          <cell r="A172">
            <v>130</v>
          </cell>
          <cell r="B172">
            <v>804</v>
          </cell>
          <cell r="C172" t="str">
            <v>Ukraine</v>
          </cell>
          <cell r="D172">
            <v>0</v>
          </cell>
          <cell r="E172">
            <v>4</v>
          </cell>
          <cell r="F172" t="str">
            <v>Euro</v>
          </cell>
          <cell r="G172">
            <v>2</v>
          </cell>
          <cell r="H172" t="str">
            <v>fse</v>
          </cell>
          <cell r="I172">
            <v>1</v>
          </cell>
          <cell r="J172" t="str">
            <v>low and middle</v>
          </cell>
          <cell r="K172" t="str">
            <v>both sexes</v>
          </cell>
          <cell r="L172" t="str">
            <v>1995-2000</v>
          </cell>
          <cell r="M172">
            <v>3562.884</v>
          </cell>
          <cell r="N172">
            <v>63.966000000000001</v>
          </cell>
          <cell r="O172">
            <v>17.818000000000001</v>
          </cell>
          <cell r="P172">
            <v>81.652000000000001</v>
          </cell>
          <cell r="Q172">
            <v>202.40199999999999</v>
          </cell>
          <cell r="R172">
            <v>512.851</v>
          </cell>
          <cell r="S172">
            <v>734.36799999999994</v>
          </cell>
          <cell r="T172">
            <v>1949.8269999999998</v>
          </cell>
        </row>
        <row r="173">
          <cell r="A173">
            <v>152</v>
          </cell>
          <cell r="B173">
            <v>807</v>
          </cell>
          <cell r="C173" t="str">
            <v>TFYR Macedonia</v>
          </cell>
          <cell r="D173">
            <v>0</v>
          </cell>
          <cell r="E173">
            <v>4</v>
          </cell>
          <cell r="F173" t="str">
            <v>Euro</v>
          </cell>
          <cell r="G173">
            <v>2</v>
          </cell>
          <cell r="H173" t="str">
            <v>fse</v>
          </cell>
          <cell r="I173">
            <v>1</v>
          </cell>
          <cell r="J173" t="str">
            <v>low and middle</v>
          </cell>
          <cell r="K173" t="str">
            <v>both sexes</v>
          </cell>
          <cell r="L173" t="str">
            <v>1995-2000</v>
          </cell>
          <cell r="M173">
            <v>77.055000000000007</v>
          </cell>
          <cell r="N173">
            <v>4.1289999999999996</v>
          </cell>
          <cell r="O173">
            <v>0.46299999999999997</v>
          </cell>
          <cell r="P173">
            <v>1.46</v>
          </cell>
          <cell r="Q173">
            <v>3.0640000000000001</v>
          </cell>
          <cell r="R173">
            <v>9.4110000000000014</v>
          </cell>
          <cell r="S173">
            <v>16.021000000000001</v>
          </cell>
          <cell r="T173">
            <v>42.506999999999998</v>
          </cell>
        </row>
        <row r="174">
          <cell r="A174">
            <v>35</v>
          </cell>
          <cell r="B174">
            <v>818</v>
          </cell>
          <cell r="C174" t="str">
            <v>Egypt</v>
          </cell>
          <cell r="D174">
            <v>0</v>
          </cell>
          <cell r="E174">
            <v>3</v>
          </cell>
          <cell r="F174" t="str">
            <v>Emro</v>
          </cell>
          <cell r="G174">
            <v>8</v>
          </cell>
          <cell r="H174" t="str">
            <v>mec</v>
          </cell>
          <cell r="I174">
            <v>1</v>
          </cell>
          <cell r="J174" t="str">
            <v>low and middle</v>
          </cell>
          <cell r="K174" t="str">
            <v>both sexes</v>
          </cell>
          <cell r="L174" t="str">
            <v>1995-2000</v>
          </cell>
          <cell r="M174">
            <v>2219.3470000000002</v>
          </cell>
          <cell r="N174">
            <v>555.51700000000005</v>
          </cell>
          <cell r="O174">
            <v>59.58</v>
          </cell>
          <cell r="P174">
            <v>88.504999999999995</v>
          </cell>
          <cell r="Q174">
            <v>143.06299999999999</v>
          </cell>
          <cell r="R174">
            <v>281.60599999999999</v>
          </cell>
          <cell r="S174">
            <v>386.80500000000001</v>
          </cell>
          <cell r="T174">
            <v>704.27099999999996</v>
          </cell>
        </row>
        <row r="175">
          <cell r="A175">
            <v>141</v>
          </cell>
          <cell r="B175">
            <v>826</v>
          </cell>
          <cell r="C175" t="str">
            <v>United Kingdom</v>
          </cell>
          <cell r="D175">
            <v>0</v>
          </cell>
          <cell r="E175">
            <v>4</v>
          </cell>
          <cell r="F175" t="str">
            <v>Euro</v>
          </cell>
          <cell r="G175">
            <v>1</v>
          </cell>
          <cell r="H175" t="str">
            <v>eme</v>
          </cell>
          <cell r="I175">
            <v>4</v>
          </cell>
          <cell r="J175" t="str">
            <v>high</v>
          </cell>
          <cell r="K175" t="str">
            <v>both sexes</v>
          </cell>
          <cell r="L175" t="str">
            <v>1995-2000</v>
          </cell>
          <cell r="M175">
            <v>3160.9960000000001</v>
          </cell>
          <cell r="N175">
            <v>29.122</v>
          </cell>
          <cell r="O175">
            <v>5.5659999999999998</v>
          </cell>
          <cell r="P175">
            <v>28.831000000000003</v>
          </cell>
          <cell r="Q175">
            <v>65.11</v>
          </cell>
          <cell r="R175">
            <v>246.745</v>
          </cell>
          <cell r="S175">
            <v>473.654</v>
          </cell>
          <cell r="T175">
            <v>2311.9680000000003</v>
          </cell>
        </row>
        <row r="176">
          <cell r="A176">
            <v>21</v>
          </cell>
          <cell r="B176">
            <v>834</v>
          </cell>
          <cell r="C176" t="str">
            <v>United Rep. of Tanzania</v>
          </cell>
          <cell r="D176">
            <v>0</v>
          </cell>
          <cell r="E176">
            <v>1</v>
          </cell>
          <cell r="F176" t="str">
            <v>Afro</v>
          </cell>
          <cell r="G176">
            <v>6</v>
          </cell>
          <cell r="H176" t="str">
            <v>ssa</v>
          </cell>
          <cell r="I176">
            <v>1</v>
          </cell>
          <cell r="J176" t="str">
            <v>low and middle</v>
          </cell>
          <cell r="K176" t="str">
            <v>both sexes</v>
          </cell>
          <cell r="L176" t="str">
            <v>1995-2000</v>
          </cell>
          <cell r="M176">
            <v>2426.6309999999999</v>
          </cell>
          <cell r="N176">
            <v>864.12099999999998</v>
          </cell>
          <cell r="O176">
            <v>214.03399999999999</v>
          </cell>
          <cell r="P176">
            <v>259.92899999999997</v>
          </cell>
          <cell r="Q176">
            <v>382.82799999999997</v>
          </cell>
          <cell r="R176">
            <v>318.61500000000001</v>
          </cell>
          <cell r="S176">
            <v>165.81200000000001</v>
          </cell>
          <cell r="T176">
            <v>221.29200000000003</v>
          </cell>
        </row>
        <row r="177">
          <cell r="A177">
            <v>199</v>
          </cell>
          <cell r="B177">
            <v>840</v>
          </cell>
          <cell r="C177" t="str">
            <v>United States of America</v>
          </cell>
          <cell r="D177">
            <v>0</v>
          </cell>
          <cell r="E177">
            <v>2</v>
          </cell>
          <cell r="F177" t="str">
            <v>Amro</v>
          </cell>
          <cell r="G177">
            <v>1</v>
          </cell>
          <cell r="H177" t="str">
            <v>eme</v>
          </cell>
          <cell r="I177">
            <v>4</v>
          </cell>
          <cell r="J177" t="str">
            <v>high</v>
          </cell>
          <cell r="K177" t="str">
            <v>both sexes</v>
          </cell>
          <cell r="L177" t="str">
            <v>1995-2000</v>
          </cell>
          <cell r="M177">
            <v>11562.737999999999</v>
          </cell>
          <cell r="N177">
            <v>166.53800000000001</v>
          </cell>
          <cell r="O177">
            <v>39.142000000000003</v>
          </cell>
          <cell r="P177">
            <v>245.99200000000002</v>
          </cell>
          <cell r="Q177">
            <v>602.13800000000003</v>
          </cell>
          <cell r="R177">
            <v>1230.6320000000001</v>
          </cell>
          <cell r="S177">
            <v>1629.5430000000001</v>
          </cell>
          <cell r="T177">
            <v>7648.7529999999997</v>
          </cell>
        </row>
        <row r="178">
          <cell r="A178">
            <v>49</v>
          </cell>
          <cell r="B178">
            <v>854</v>
          </cell>
          <cell r="C178" t="str">
            <v>Burkina Faso</v>
          </cell>
          <cell r="D178">
            <v>0</v>
          </cell>
          <cell r="E178">
            <v>1</v>
          </cell>
          <cell r="F178" t="str">
            <v>Afro</v>
          </cell>
          <cell r="G178">
            <v>6</v>
          </cell>
          <cell r="H178" t="str">
            <v>ssa</v>
          </cell>
          <cell r="I178">
            <v>1</v>
          </cell>
          <cell r="J178" t="str">
            <v>low and middle</v>
          </cell>
          <cell r="K178" t="str">
            <v>both sexes</v>
          </cell>
          <cell r="L178" t="str">
            <v>1995-2000</v>
          </cell>
          <cell r="M178">
            <v>1038.6969999999999</v>
          </cell>
          <cell r="N178">
            <v>445.12599999999998</v>
          </cell>
          <cell r="O178">
            <v>101.96</v>
          </cell>
          <cell r="P178">
            <v>100.96799999999999</v>
          </cell>
          <cell r="Q178">
            <v>128.19900000000001</v>
          </cell>
          <cell r="R178">
            <v>110.178</v>
          </cell>
          <cell r="S178">
            <v>65.117999999999995</v>
          </cell>
          <cell r="T178">
            <v>87.147999999999996</v>
          </cell>
        </row>
        <row r="179">
          <cell r="A179">
            <v>195</v>
          </cell>
          <cell r="B179">
            <v>858</v>
          </cell>
          <cell r="C179" t="str">
            <v>Uruguay</v>
          </cell>
          <cell r="D179">
            <v>0</v>
          </cell>
          <cell r="E179">
            <v>2</v>
          </cell>
          <cell r="F179" t="str">
            <v>Amro</v>
          </cell>
          <cell r="G179">
            <v>7</v>
          </cell>
          <cell r="H179" t="str">
            <v>lac</v>
          </cell>
          <cell r="I179">
            <v>1</v>
          </cell>
          <cell r="J179" t="str">
            <v>low and middle</v>
          </cell>
          <cell r="K179" t="str">
            <v>both sexes</v>
          </cell>
          <cell r="L179" t="str">
            <v>1995-2000</v>
          </cell>
          <cell r="M179">
            <v>154.345</v>
          </cell>
          <cell r="N179">
            <v>5.851</v>
          </cell>
          <cell r="O179">
            <v>0.80400000000000005</v>
          </cell>
          <cell r="P179">
            <v>3.4530000000000003</v>
          </cell>
          <cell r="Q179">
            <v>5.758</v>
          </cell>
          <cell r="R179">
            <v>16.876000000000001</v>
          </cell>
          <cell r="S179">
            <v>27.457999999999998</v>
          </cell>
          <cell r="T179">
            <v>94.144999999999996</v>
          </cell>
        </row>
        <row r="180">
          <cell r="A180">
            <v>87</v>
          </cell>
          <cell r="B180">
            <v>860</v>
          </cell>
          <cell r="C180" t="str">
            <v>Uzbekistan</v>
          </cell>
          <cell r="D180">
            <v>0</v>
          </cell>
          <cell r="E180">
            <v>4</v>
          </cell>
          <cell r="F180" t="str">
            <v>Euro</v>
          </cell>
          <cell r="G180">
            <v>8</v>
          </cell>
          <cell r="H180" t="str">
            <v>mec</v>
          </cell>
          <cell r="I180">
            <v>1</v>
          </cell>
          <cell r="J180" t="str">
            <v>low and middle</v>
          </cell>
          <cell r="K180" t="str">
            <v>both sexes</v>
          </cell>
          <cell r="L180" t="str">
            <v>1995-2000</v>
          </cell>
          <cell r="M180">
            <v>773.66600000000005</v>
          </cell>
          <cell r="N180">
            <v>203.01599999999999</v>
          </cell>
          <cell r="O180">
            <v>20.398000000000003</v>
          </cell>
          <cell r="P180">
            <v>40.006</v>
          </cell>
          <cell r="Q180">
            <v>66.962999999999994</v>
          </cell>
          <cell r="R180">
            <v>91.19</v>
          </cell>
          <cell r="S180">
            <v>117.092</v>
          </cell>
          <cell r="T180">
            <v>235.00100000000003</v>
          </cell>
        </row>
        <row r="181">
          <cell r="A181">
            <v>196</v>
          </cell>
          <cell r="B181">
            <v>862</v>
          </cell>
          <cell r="C181" t="str">
            <v>Venezuela</v>
          </cell>
          <cell r="D181">
            <v>0</v>
          </cell>
          <cell r="E181">
            <v>2</v>
          </cell>
          <cell r="F181" t="str">
            <v>Amro</v>
          </cell>
          <cell r="G181">
            <v>7</v>
          </cell>
          <cell r="H181" t="str">
            <v>lac</v>
          </cell>
          <cell r="I181">
            <v>1</v>
          </cell>
          <cell r="J181" t="str">
            <v>low and middle</v>
          </cell>
          <cell r="K181" t="str">
            <v>both sexes</v>
          </cell>
          <cell r="L181" t="str">
            <v>1995-2000</v>
          </cell>
          <cell r="M181">
            <v>535.66099999999994</v>
          </cell>
          <cell r="N181">
            <v>71.962000000000003</v>
          </cell>
          <cell r="O181">
            <v>11.492999999999999</v>
          </cell>
          <cell r="P181">
            <v>38.381</v>
          </cell>
          <cell r="Q181">
            <v>49.116</v>
          </cell>
          <cell r="R181">
            <v>81.652000000000001</v>
          </cell>
          <cell r="S181">
            <v>82.097000000000008</v>
          </cell>
          <cell r="T181">
            <v>200.96</v>
          </cell>
        </row>
        <row r="182">
          <cell r="A182">
            <v>214</v>
          </cell>
          <cell r="B182">
            <v>882</v>
          </cell>
          <cell r="C182" t="str">
            <v>Samoa</v>
          </cell>
          <cell r="D182">
            <v>0</v>
          </cell>
          <cell r="E182">
            <v>6</v>
          </cell>
          <cell r="F182" t="str">
            <v>Wpro</v>
          </cell>
          <cell r="G182">
            <v>5</v>
          </cell>
          <cell r="H182" t="str">
            <v>oai</v>
          </cell>
          <cell r="I182">
            <v>1</v>
          </cell>
          <cell r="J182" t="str">
            <v>low and middle</v>
          </cell>
          <cell r="K182" t="str">
            <v>both sexes</v>
          </cell>
          <cell r="L182" t="str">
            <v>1995-2000</v>
          </cell>
          <cell r="M182">
            <v>4.3120000000000003</v>
          </cell>
          <cell r="N182">
            <v>0.66500000000000004</v>
          </cell>
          <cell r="O182">
            <v>6.8000000000000005E-2</v>
          </cell>
          <cell r="P182">
            <v>0.193</v>
          </cell>
          <cell r="Q182">
            <v>0.24700000000000003</v>
          </cell>
          <cell r="R182">
            <v>0.57499999999999996</v>
          </cell>
          <cell r="S182">
            <v>0.85199999999999998</v>
          </cell>
          <cell r="T182">
            <v>1.712</v>
          </cell>
        </row>
        <row r="183">
          <cell r="A183">
            <v>118</v>
          </cell>
          <cell r="B183">
            <v>887</v>
          </cell>
          <cell r="C183" t="str">
            <v>Yemen</v>
          </cell>
          <cell r="D183">
            <v>0</v>
          </cell>
          <cell r="E183">
            <v>3</v>
          </cell>
          <cell r="F183" t="str">
            <v>Emro</v>
          </cell>
          <cell r="G183">
            <v>8</v>
          </cell>
          <cell r="H183" t="str">
            <v>mec</v>
          </cell>
          <cell r="I183">
            <v>1</v>
          </cell>
          <cell r="J183" t="str">
            <v>low and middle</v>
          </cell>
          <cell r="K183" t="str">
            <v>both sexes</v>
          </cell>
          <cell r="L183" t="str">
            <v>1995-2000</v>
          </cell>
          <cell r="M183">
            <v>864.005</v>
          </cell>
          <cell r="N183">
            <v>435.839</v>
          </cell>
          <cell r="O183">
            <v>46.686</v>
          </cell>
          <cell r="P183">
            <v>78.207999999999998</v>
          </cell>
          <cell r="Q183">
            <v>65.153999999999996</v>
          </cell>
          <cell r="R183">
            <v>67.046999999999997</v>
          </cell>
          <cell r="S183">
            <v>67.156000000000006</v>
          </cell>
          <cell r="T183">
            <v>103.91500000000001</v>
          </cell>
        </row>
        <row r="184">
          <cell r="A184">
            <v>153</v>
          </cell>
          <cell r="B184">
            <v>891</v>
          </cell>
          <cell r="C184" t="str">
            <v>Yugoslavia</v>
          </cell>
          <cell r="D184">
            <v>0</v>
          </cell>
          <cell r="E184">
            <v>4</v>
          </cell>
          <cell r="F184" t="str">
            <v>Euro</v>
          </cell>
          <cell r="G184">
            <v>2</v>
          </cell>
          <cell r="H184" t="str">
            <v>fse</v>
          </cell>
          <cell r="I184">
            <v>1</v>
          </cell>
          <cell r="J184" t="str">
            <v>low and middle</v>
          </cell>
          <cell r="K184" t="str">
            <v>both sexes</v>
          </cell>
          <cell r="L184" t="str">
            <v>1995-2000</v>
          </cell>
          <cell r="M184">
            <v>510.36500000000001</v>
          </cell>
          <cell r="N184">
            <v>17.783000000000001</v>
          </cell>
          <cell r="O184">
            <v>1.865</v>
          </cell>
          <cell r="P184">
            <v>6.7729999999999997</v>
          </cell>
          <cell r="Q184">
            <v>16.542000000000002</v>
          </cell>
          <cell r="R184">
            <v>56.697000000000003</v>
          </cell>
          <cell r="S184">
            <v>112.197</v>
          </cell>
          <cell r="T184">
            <v>298.50799999999998</v>
          </cell>
        </row>
        <row r="185">
          <cell r="A185">
            <v>22</v>
          </cell>
          <cell r="B185">
            <v>894</v>
          </cell>
          <cell r="C185" t="str">
            <v>Zambia</v>
          </cell>
          <cell r="D185">
            <v>0</v>
          </cell>
          <cell r="E185">
            <v>1</v>
          </cell>
          <cell r="F185" t="str">
            <v>Afro</v>
          </cell>
          <cell r="G185">
            <v>6</v>
          </cell>
          <cell r="H185" t="str">
            <v>ssa</v>
          </cell>
          <cell r="I185">
            <v>1</v>
          </cell>
          <cell r="J185" t="str">
            <v>low and middle</v>
          </cell>
          <cell r="K185" t="str">
            <v>both sexes</v>
          </cell>
          <cell r="L185" t="str">
            <v>1995-2000</v>
          </cell>
          <cell r="M185">
            <v>870.50400000000002</v>
          </cell>
          <cell r="N185">
            <v>271.416</v>
          </cell>
          <cell r="O185">
            <v>64.881</v>
          </cell>
          <cell r="P185">
            <v>102.86</v>
          </cell>
          <cell r="Q185">
            <v>180.619</v>
          </cell>
          <cell r="R185">
            <v>130.13399999999999</v>
          </cell>
          <cell r="S185">
            <v>54.843000000000004</v>
          </cell>
          <cell r="T185">
            <v>65.751000000000005</v>
          </cell>
        </row>
        <row r="186">
          <cell r="A186">
            <v>1</v>
          </cell>
          <cell r="B186">
            <v>900</v>
          </cell>
          <cell r="C186" t="str">
            <v>World total</v>
          </cell>
          <cell r="K186" t="str">
            <v>both sexes</v>
          </cell>
          <cell r="L186" t="str">
            <v>1995-2000</v>
          </cell>
          <cell r="M186">
            <v>260361.421</v>
          </cell>
          <cell r="N186">
            <v>52610.093999999997</v>
          </cell>
          <cell r="O186">
            <v>9678.2209999999995</v>
          </cell>
          <cell r="P186">
            <v>14133.927</v>
          </cell>
          <cell r="Q186">
            <v>20121.925999999999</v>
          </cell>
          <cell r="R186">
            <v>31908.811000000002</v>
          </cell>
          <cell r="S186">
            <v>38227.51</v>
          </cell>
          <cell r="T186">
            <v>93680.932000000001</v>
          </cell>
        </row>
        <row r="187">
          <cell r="A187">
            <v>2</v>
          </cell>
          <cell r="B187">
            <v>901</v>
          </cell>
          <cell r="C187" t="str">
            <v>More developed regions (*)</v>
          </cell>
          <cell r="K187" t="str">
            <v>both sexes</v>
          </cell>
          <cell r="L187" t="str">
            <v>1995-2000</v>
          </cell>
          <cell r="M187">
            <v>59757.167999999998</v>
          </cell>
          <cell r="N187">
            <v>786.005</v>
          </cell>
          <cell r="O187">
            <v>203.32</v>
          </cell>
          <cell r="P187">
            <v>1141.577</v>
          </cell>
          <cell r="Q187">
            <v>2877.2</v>
          </cell>
          <cell r="R187">
            <v>6919.1540000000005</v>
          </cell>
          <cell r="S187">
            <v>10161.875</v>
          </cell>
          <cell r="T187">
            <v>37668.036999999997</v>
          </cell>
        </row>
        <row r="188">
          <cell r="A188">
            <v>3</v>
          </cell>
          <cell r="B188">
            <v>902</v>
          </cell>
          <cell r="C188" t="str">
            <v>Less developed regions (+)</v>
          </cell>
          <cell r="K188" t="str">
            <v>both sexes</v>
          </cell>
          <cell r="L188" t="str">
            <v>1995-2000</v>
          </cell>
          <cell r="M188">
            <v>200604.25200000001</v>
          </cell>
          <cell r="N188">
            <v>51824.088000000003</v>
          </cell>
          <cell r="O188">
            <v>9474.9009999999998</v>
          </cell>
          <cell r="P188">
            <v>12992.35</v>
          </cell>
          <cell r="Q188">
            <v>17244.726000000002</v>
          </cell>
          <cell r="R188">
            <v>24989.656999999999</v>
          </cell>
          <cell r="S188">
            <v>28065.634999999998</v>
          </cell>
          <cell r="T188">
            <v>56012.894999999997</v>
          </cell>
        </row>
        <row r="189">
          <cell r="A189">
            <v>5</v>
          </cell>
          <cell r="B189">
            <v>903</v>
          </cell>
          <cell r="C189" t="str">
            <v>Africa</v>
          </cell>
          <cell r="K189" t="str">
            <v>both sexes</v>
          </cell>
          <cell r="L189" t="str">
            <v>1995-2000</v>
          </cell>
          <cell r="M189">
            <v>51657.258999999998</v>
          </cell>
          <cell r="N189">
            <v>19946.133000000002</v>
          </cell>
          <cell r="O189">
            <v>4352.866</v>
          </cell>
          <cell r="P189">
            <v>4831.7219999999998</v>
          </cell>
          <cell r="Q189">
            <v>6242.7549999999992</v>
          </cell>
          <cell r="R189">
            <v>5804.8239999999996</v>
          </cell>
          <cell r="S189">
            <v>4096.9340000000002</v>
          </cell>
          <cell r="T189">
            <v>6382.0250000000005</v>
          </cell>
        </row>
        <row r="190">
          <cell r="A190">
            <v>162</v>
          </cell>
          <cell r="B190">
            <v>904</v>
          </cell>
          <cell r="C190" t="str">
            <v>Latin America and the Caribbean</v>
          </cell>
          <cell r="K190" t="str">
            <v>both sexes</v>
          </cell>
          <cell r="L190" t="str">
            <v>1995-2000</v>
          </cell>
          <cell r="M190">
            <v>16225.326999999999</v>
          </cell>
          <cell r="N190">
            <v>2580.3270000000002</v>
          </cell>
          <cell r="O190">
            <v>370.517</v>
          </cell>
          <cell r="P190">
            <v>1133.5730000000001</v>
          </cell>
          <cell r="Q190">
            <v>1633.9849999999999</v>
          </cell>
          <cell r="R190">
            <v>2330.875</v>
          </cell>
          <cell r="S190">
            <v>2306.2930000000001</v>
          </cell>
          <cell r="T190">
            <v>5869.7569999999987</v>
          </cell>
        </row>
        <row r="191">
          <cell r="A191">
            <v>197</v>
          </cell>
          <cell r="B191">
            <v>905</v>
          </cell>
          <cell r="C191" t="str">
            <v>Northern America (12)</v>
          </cell>
          <cell r="K191" t="str">
            <v>both sexes</v>
          </cell>
          <cell r="L191" t="str">
            <v>1995-2000</v>
          </cell>
          <cell r="M191">
            <v>12641.482</v>
          </cell>
          <cell r="N191">
            <v>179.577</v>
          </cell>
          <cell r="O191">
            <v>42.548999999999999</v>
          </cell>
          <cell r="P191">
            <v>264.452</v>
          </cell>
          <cell r="Q191">
            <v>647.29600000000005</v>
          </cell>
          <cell r="R191">
            <v>1336.6990000000001</v>
          </cell>
          <cell r="S191">
            <v>1790.4880000000001</v>
          </cell>
          <cell r="T191">
            <v>8380.4210000000003</v>
          </cell>
        </row>
        <row r="192">
          <cell r="A192">
            <v>65</v>
          </cell>
          <cell r="B192">
            <v>906</v>
          </cell>
          <cell r="C192" t="str">
            <v>Eastern Asia</v>
          </cell>
          <cell r="K192" t="str">
            <v>both sexes</v>
          </cell>
          <cell r="L192" t="str">
            <v>1995-2000</v>
          </cell>
          <cell r="M192">
            <v>50744.387999999999</v>
          </cell>
          <cell r="N192">
            <v>5065.54</v>
          </cell>
          <cell r="O192">
            <v>574.08000000000004</v>
          </cell>
          <cell r="P192">
            <v>1671.991</v>
          </cell>
          <cell r="Q192">
            <v>2830.1530000000002</v>
          </cell>
          <cell r="R192">
            <v>6506.8970000000008</v>
          </cell>
          <cell r="S192">
            <v>9915.7210000000014</v>
          </cell>
          <cell r="T192">
            <v>24180.006000000001</v>
          </cell>
        </row>
        <row r="193">
          <cell r="A193">
            <v>119</v>
          </cell>
          <cell r="B193">
            <v>908</v>
          </cell>
          <cell r="C193" t="str">
            <v>Europe</v>
          </cell>
          <cell r="K193" t="str">
            <v>both sexes</v>
          </cell>
          <cell r="L193" t="str">
            <v>1995-2000</v>
          </cell>
          <cell r="M193">
            <v>41241.917000000001</v>
          </cell>
          <cell r="N193">
            <v>558.077</v>
          </cell>
          <cell r="O193">
            <v>148.203</v>
          </cell>
          <cell r="P193">
            <v>799.97700000000009</v>
          </cell>
          <cell r="Q193">
            <v>2081.46</v>
          </cell>
          <cell r="R193">
            <v>4993.2849999999999</v>
          </cell>
          <cell r="S193">
            <v>7452.0319999999992</v>
          </cell>
          <cell r="T193">
            <v>25208.882999999998</v>
          </cell>
        </row>
        <row r="194">
          <cell r="A194">
            <v>200</v>
          </cell>
          <cell r="B194">
            <v>909</v>
          </cell>
          <cell r="C194" t="str">
            <v>Oceania</v>
          </cell>
          <cell r="K194" t="str">
            <v>both sexes</v>
          </cell>
          <cell r="L194" t="str">
            <v>1995-2000</v>
          </cell>
          <cell r="M194">
            <v>1135.0999999999999</v>
          </cell>
          <cell r="N194">
            <v>82.593999999999994</v>
          </cell>
          <cell r="O194">
            <v>12.382999999999999</v>
          </cell>
          <cell r="P194">
            <v>41.585000000000001</v>
          </cell>
          <cell r="Q194">
            <v>59.412999999999997</v>
          </cell>
          <cell r="R194">
            <v>123.191</v>
          </cell>
          <cell r="S194">
            <v>160.97300000000001</v>
          </cell>
          <cell r="T194">
            <v>654.9609999999999</v>
          </cell>
        </row>
        <row r="195">
          <cell r="A195">
            <v>6</v>
          </cell>
          <cell r="B195">
            <v>910</v>
          </cell>
          <cell r="C195" t="str">
            <v>Eastern Africa (1)</v>
          </cell>
          <cell r="K195" t="str">
            <v>both sexes</v>
          </cell>
          <cell r="L195" t="str">
            <v>1995-2000</v>
          </cell>
          <cell r="M195">
            <v>20355.901999999998</v>
          </cell>
          <cell r="N195">
            <v>8059.3209999999999</v>
          </cell>
          <cell r="O195">
            <v>1775.337</v>
          </cell>
          <cell r="P195">
            <v>2022.9270000000001</v>
          </cell>
          <cell r="Q195">
            <v>2945.0329999999999</v>
          </cell>
          <cell r="R195">
            <v>2384.6880000000001</v>
          </cell>
          <cell r="S195">
            <v>1307.9390000000001</v>
          </cell>
          <cell r="T195">
            <v>1860.6569999999999</v>
          </cell>
        </row>
        <row r="196">
          <cell r="A196">
            <v>24</v>
          </cell>
          <cell r="B196">
            <v>911</v>
          </cell>
          <cell r="C196" t="str">
            <v>Middle Africa (3)</v>
          </cell>
          <cell r="K196" t="str">
            <v>both sexes</v>
          </cell>
          <cell r="L196" t="str">
            <v>1995-2000</v>
          </cell>
          <cell r="M196">
            <v>6878.3429999999998</v>
          </cell>
          <cell r="N196">
            <v>3027.0569999999998</v>
          </cell>
          <cell r="O196">
            <v>628.4670000000001</v>
          </cell>
          <cell r="P196">
            <v>617.24200000000008</v>
          </cell>
          <cell r="Q196">
            <v>712.44200000000001</v>
          </cell>
          <cell r="R196">
            <v>663.26800000000003</v>
          </cell>
          <cell r="S196">
            <v>475.57799999999997</v>
          </cell>
          <cell r="T196">
            <v>754.28899999999999</v>
          </cell>
        </row>
        <row r="197">
          <cell r="A197">
            <v>33</v>
          </cell>
          <cell r="B197">
            <v>912</v>
          </cell>
          <cell r="C197" t="str">
            <v>Northern Africa</v>
          </cell>
          <cell r="K197" t="str">
            <v>both sexes</v>
          </cell>
          <cell r="L197" t="str">
            <v>1995-2000</v>
          </cell>
          <cell r="M197">
            <v>6030.1570000000002</v>
          </cell>
          <cell r="N197">
            <v>1616.626</v>
          </cell>
          <cell r="O197">
            <v>281.74400000000003</v>
          </cell>
          <cell r="P197">
            <v>418.03899999999999</v>
          </cell>
          <cell r="Q197">
            <v>472.524</v>
          </cell>
          <cell r="R197">
            <v>692.22700000000009</v>
          </cell>
          <cell r="S197">
            <v>859.65200000000004</v>
          </cell>
          <cell r="T197">
            <v>1689.345</v>
          </cell>
        </row>
        <row r="198">
          <cell r="A198">
            <v>41</v>
          </cell>
          <cell r="B198">
            <v>913</v>
          </cell>
          <cell r="C198" t="str">
            <v>Southern Africa</v>
          </cell>
          <cell r="K198" t="str">
            <v>both sexes</v>
          </cell>
          <cell r="L198" t="str">
            <v>1995-2000</v>
          </cell>
          <cell r="M198">
            <v>2773.4870000000001</v>
          </cell>
          <cell r="N198">
            <v>587.47199999999998</v>
          </cell>
          <cell r="O198">
            <v>93.855000000000004</v>
          </cell>
          <cell r="P198">
            <v>241.23399999999998</v>
          </cell>
          <cell r="Q198">
            <v>498.54200000000003</v>
          </cell>
          <cell r="R198">
            <v>547.78399999999999</v>
          </cell>
          <cell r="S198">
            <v>354.13800000000003</v>
          </cell>
          <cell r="T198">
            <v>450.46199999999999</v>
          </cell>
        </row>
        <row r="199">
          <cell r="A199">
            <v>47</v>
          </cell>
          <cell r="B199">
            <v>914</v>
          </cell>
          <cell r="C199" t="str">
            <v>Western Africa (4)</v>
          </cell>
          <cell r="K199" t="str">
            <v>both sexes</v>
          </cell>
          <cell r="L199" t="str">
            <v>1995-2000</v>
          </cell>
          <cell r="M199">
            <v>15619.37</v>
          </cell>
          <cell r="N199">
            <v>6655.6570000000002</v>
          </cell>
          <cell r="O199">
            <v>1573.4630000000002</v>
          </cell>
          <cell r="P199">
            <v>1532.28</v>
          </cell>
          <cell r="Q199">
            <v>1614.2139999999999</v>
          </cell>
          <cell r="R199">
            <v>1516.857</v>
          </cell>
          <cell r="S199">
            <v>1099.627</v>
          </cell>
          <cell r="T199">
            <v>1627.2720000000004</v>
          </cell>
        </row>
        <row r="200">
          <cell r="A200">
            <v>163</v>
          </cell>
          <cell r="B200">
            <v>915</v>
          </cell>
          <cell r="C200" t="str">
            <v>Caribbean (10)</v>
          </cell>
          <cell r="K200" t="str">
            <v>both sexes</v>
          </cell>
          <cell r="L200" t="str">
            <v>1995-2000</v>
          </cell>
          <cell r="M200">
            <v>1443.394</v>
          </cell>
          <cell r="N200">
            <v>209.40799999999999</v>
          </cell>
          <cell r="O200">
            <v>45.861999999999995</v>
          </cell>
          <cell r="P200">
            <v>91.718999999999994</v>
          </cell>
          <cell r="Q200">
            <v>134.422</v>
          </cell>
          <cell r="R200">
            <v>188.87700000000001</v>
          </cell>
          <cell r="S200">
            <v>188.45800000000003</v>
          </cell>
          <cell r="T200">
            <v>584.64800000000002</v>
          </cell>
        </row>
        <row r="201">
          <cell r="A201">
            <v>175</v>
          </cell>
          <cell r="B201">
            <v>916</v>
          </cell>
          <cell r="C201" t="str">
            <v>Central America</v>
          </cell>
          <cell r="K201" t="str">
            <v>both sexes</v>
          </cell>
          <cell r="L201" t="str">
            <v>1995-2000</v>
          </cell>
          <cell r="M201">
            <v>3432.47</v>
          </cell>
          <cell r="N201">
            <v>715.923</v>
          </cell>
          <cell r="O201">
            <v>91.167000000000002</v>
          </cell>
          <cell r="P201">
            <v>276.303</v>
          </cell>
          <cell r="Q201">
            <v>333.15100000000001</v>
          </cell>
          <cell r="R201">
            <v>443.91200000000003</v>
          </cell>
          <cell r="S201">
            <v>438.69100000000003</v>
          </cell>
          <cell r="T201">
            <v>1133.3229999999999</v>
          </cell>
        </row>
        <row r="202">
          <cell r="A202">
            <v>88</v>
          </cell>
          <cell r="B202">
            <v>920</v>
          </cell>
          <cell r="C202" t="str">
            <v>South-eastern Asia</v>
          </cell>
          <cell r="K202" t="str">
            <v>both sexes</v>
          </cell>
          <cell r="L202" t="str">
            <v>1995-2000</v>
          </cell>
          <cell r="M202">
            <v>18193.169999999998</v>
          </cell>
          <cell r="N202">
            <v>3621.018</v>
          </cell>
          <cell r="O202">
            <v>637.78199999999993</v>
          </cell>
          <cell r="P202">
            <v>1351.3220000000001</v>
          </cell>
          <cell r="Q202">
            <v>1744.9470000000001</v>
          </cell>
          <cell r="R202">
            <v>2545.2629999999999</v>
          </cell>
          <cell r="S202">
            <v>2817.2350000000001</v>
          </cell>
          <cell r="T202">
            <v>5475.6030000000001</v>
          </cell>
        </row>
        <row r="203">
          <cell r="A203">
            <v>73</v>
          </cell>
          <cell r="B203">
            <v>921</v>
          </cell>
          <cell r="C203" t="str">
            <v>South-central Asia</v>
          </cell>
          <cell r="K203" t="str">
            <v>both sexes</v>
          </cell>
          <cell r="L203" t="str">
            <v>1995-2000</v>
          </cell>
          <cell r="M203">
            <v>62671.523000000001</v>
          </cell>
          <cell r="N203">
            <v>18947.281999999999</v>
          </cell>
          <cell r="O203">
            <v>3376.8789999999999</v>
          </cell>
          <cell r="P203">
            <v>3718.2119999999995</v>
          </cell>
          <cell r="Q203">
            <v>4484.1489999999994</v>
          </cell>
          <cell r="R203">
            <v>7581.3689999999988</v>
          </cell>
          <cell r="S203">
            <v>8821.3019999999997</v>
          </cell>
          <cell r="T203">
            <v>15742.33</v>
          </cell>
        </row>
        <row r="204">
          <cell r="A204">
            <v>100</v>
          </cell>
          <cell r="B204">
            <v>922</v>
          </cell>
          <cell r="C204" t="str">
            <v>Western Asia</v>
          </cell>
          <cell r="K204" t="str">
            <v>both sexes</v>
          </cell>
          <cell r="L204" t="str">
            <v>1995-2000</v>
          </cell>
          <cell r="M204">
            <v>5849.4319999999998</v>
          </cell>
          <cell r="N204">
            <v>1627.11</v>
          </cell>
          <cell r="O204">
            <v>162.815</v>
          </cell>
          <cell r="P204">
            <v>321.32400000000001</v>
          </cell>
          <cell r="Q204">
            <v>397.96899999999999</v>
          </cell>
          <cell r="R204">
            <v>685.61699999999996</v>
          </cell>
          <cell r="S204">
            <v>864.49199999999996</v>
          </cell>
          <cell r="T204">
            <v>1790.105</v>
          </cell>
        </row>
        <row r="205">
          <cell r="A205">
            <v>120</v>
          </cell>
          <cell r="B205">
            <v>923</v>
          </cell>
          <cell r="C205" t="str">
            <v>Eastern Europe</v>
          </cell>
          <cell r="K205" t="str">
            <v>both sexes</v>
          </cell>
          <cell r="L205" t="str">
            <v>1995-2000</v>
          </cell>
          <cell r="M205">
            <v>19999.495999999999</v>
          </cell>
          <cell r="N205">
            <v>345.84399999999999</v>
          </cell>
          <cell r="O205">
            <v>102.30199999999999</v>
          </cell>
          <cell r="P205">
            <v>523.904</v>
          </cell>
          <cell r="Q205">
            <v>1464.069</v>
          </cell>
          <cell r="R205">
            <v>3127.0909999999999</v>
          </cell>
          <cell r="S205">
            <v>4213.6170000000002</v>
          </cell>
          <cell r="T205">
            <v>10222.669</v>
          </cell>
        </row>
        <row r="206">
          <cell r="A206">
            <v>131</v>
          </cell>
          <cell r="B206">
            <v>924</v>
          </cell>
          <cell r="C206" t="str">
            <v>Northern Europe (7)</v>
          </cell>
          <cell r="K206" t="str">
            <v>both sexes</v>
          </cell>
          <cell r="L206" t="str">
            <v>1995-2000</v>
          </cell>
          <cell r="M206">
            <v>5104.143</v>
          </cell>
          <cell r="N206">
            <v>50.484999999999999</v>
          </cell>
          <cell r="O206">
            <v>11.341999999999999</v>
          </cell>
          <cell r="P206">
            <v>56.588999999999999</v>
          </cell>
          <cell r="Q206">
            <v>134</v>
          </cell>
          <cell r="R206">
            <v>444.96899999999999</v>
          </cell>
          <cell r="S206">
            <v>763.06700000000001</v>
          </cell>
          <cell r="T206">
            <v>3643.6910000000003</v>
          </cell>
        </row>
        <row r="207">
          <cell r="A207">
            <v>142</v>
          </cell>
          <cell r="B207">
            <v>925</v>
          </cell>
          <cell r="C207" t="str">
            <v>Southern Europe (8)</v>
          </cell>
          <cell r="K207" t="str">
            <v>both sexes</v>
          </cell>
          <cell r="L207" t="str">
            <v>1995-2000</v>
          </cell>
          <cell r="M207">
            <v>7052.6</v>
          </cell>
          <cell r="N207">
            <v>90.927999999999997</v>
          </cell>
          <cell r="O207">
            <v>17.86</v>
          </cell>
          <cell r="P207">
            <v>106.74</v>
          </cell>
          <cell r="Q207">
            <v>193.33100000000002</v>
          </cell>
          <cell r="R207">
            <v>593.50700000000006</v>
          </cell>
          <cell r="S207">
            <v>1130.212</v>
          </cell>
          <cell r="T207">
            <v>4920.0219999999999</v>
          </cell>
        </row>
        <row r="208">
          <cell r="A208">
            <v>154</v>
          </cell>
          <cell r="B208">
            <v>926</v>
          </cell>
          <cell r="C208" t="str">
            <v>Western Europe (9)</v>
          </cell>
          <cell r="K208" t="str">
            <v>both sexes</v>
          </cell>
          <cell r="L208" t="str">
            <v>1995-2000</v>
          </cell>
          <cell r="M208">
            <v>9085.6779999999999</v>
          </cell>
          <cell r="N208">
            <v>70.819999999999993</v>
          </cell>
          <cell r="O208">
            <v>16.698999999999998</v>
          </cell>
          <cell r="P208">
            <v>112.744</v>
          </cell>
          <cell r="Q208">
            <v>290.06</v>
          </cell>
          <cell r="R208">
            <v>827.71800000000007</v>
          </cell>
          <cell r="S208">
            <v>1345.136</v>
          </cell>
          <cell r="T208">
            <v>6422.5009999999993</v>
          </cell>
        </row>
        <row r="209">
          <cell r="A209">
            <v>201</v>
          </cell>
          <cell r="B209">
            <v>927</v>
          </cell>
          <cell r="C209" t="str">
            <v>Australia/New Zealand</v>
          </cell>
          <cell r="K209" t="str">
            <v>both sexes</v>
          </cell>
          <cell r="L209" t="str">
            <v>1995-2000</v>
          </cell>
          <cell r="M209">
            <v>846.45500000000004</v>
          </cell>
          <cell r="N209">
            <v>11.263999999999999</v>
          </cell>
          <cell r="O209">
            <v>2.681</v>
          </cell>
          <cell r="P209">
            <v>16.561</v>
          </cell>
          <cell r="Q209">
            <v>29.234000000000002</v>
          </cell>
          <cell r="R209">
            <v>74.491</v>
          </cell>
          <cell r="S209">
            <v>114.824</v>
          </cell>
          <cell r="T209">
            <v>597.4</v>
          </cell>
        </row>
        <row r="210">
          <cell r="A210">
            <v>204</v>
          </cell>
          <cell r="B210">
            <v>928</v>
          </cell>
          <cell r="C210" t="str">
            <v>Melanesia</v>
          </cell>
          <cell r="K210" t="str">
            <v>both sexes</v>
          </cell>
          <cell r="L210" t="str">
            <v>1995-2000</v>
          </cell>
          <cell r="M210">
            <v>260.77999999999997</v>
          </cell>
          <cell r="N210">
            <v>66.289000000000001</v>
          </cell>
          <cell r="O210">
            <v>9.0090000000000003</v>
          </cell>
          <cell r="P210">
            <v>23.048999999999999</v>
          </cell>
          <cell r="Q210">
            <v>27.957000000000001</v>
          </cell>
          <cell r="R210">
            <v>44.618000000000002</v>
          </cell>
          <cell r="S210">
            <v>41.302999999999997</v>
          </cell>
          <cell r="T210">
            <v>48.555</v>
          </cell>
        </row>
        <row r="211">
          <cell r="A211">
            <v>184</v>
          </cell>
          <cell r="B211">
            <v>931</v>
          </cell>
          <cell r="C211" t="str">
            <v>South America (11)</v>
          </cell>
          <cell r="K211" t="str">
            <v>both sexes</v>
          </cell>
          <cell r="L211" t="str">
            <v>1995-2000</v>
          </cell>
          <cell r="M211">
            <v>11349.463</v>
          </cell>
          <cell r="N211">
            <v>1654.9960000000001</v>
          </cell>
          <cell r="O211">
            <v>233.488</v>
          </cell>
          <cell r="P211">
            <v>765.55099999999993</v>
          </cell>
          <cell r="Q211">
            <v>1166.4119999999998</v>
          </cell>
          <cell r="R211">
            <v>1698.0860000000002</v>
          </cell>
          <cell r="S211">
            <v>1679.144</v>
          </cell>
          <cell r="T211">
            <v>4151.7860000000001</v>
          </cell>
        </row>
        <row r="212">
          <cell r="A212">
            <v>64</v>
          </cell>
          <cell r="B212">
            <v>935</v>
          </cell>
          <cell r="C212" t="str">
            <v>Asia</v>
          </cell>
          <cell r="K212" t="str">
            <v>both sexes</v>
          </cell>
          <cell r="L212" t="str">
            <v>1995-2000</v>
          </cell>
          <cell r="M212">
            <v>137458.51300000001</v>
          </cell>
          <cell r="N212">
            <v>29260.95</v>
          </cell>
          <cell r="O212">
            <v>4751.5559999999996</v>
          </cell>
          <cell r="P212">
            <v>7062.8490000000002</v>
          </cell>
          <cell r="Q212">
            <v>9457.2180000000008</v>
          </cell>
          <cell r="R212">
            <v>17319.146000000001</v>
          </cell>
          <cell r="S212">
            <v>22418.75</v>
          </cell>
          <cell r="T212">
            <v>47188.044000000002</v>
          </cell>
        </row>
        <row r="213">
          <cell r="A213">
            <v>4</v>
          </cell>
          <cell r="B213">
            <v>941</v>
          </cell>
          <cell r="C213" t="str">
            <v>Least developed countries (#)</v>
          </cell>
          <cell r="K213" t="str">
            <v>both sexes</v>
          </cell>
          <cell r="L213" t="str">
            <v>1995-2000</v>
          </cell>
          <cell r="M213">
            <v>44190.324999999997</v>
          </cell>
          <cell r="N213">
            <v>18343.772000000001</v>
          </cell>
          <cell r="O213">
            <v>3500.8850000000002</v>
          </cell>
          <cell r="P213">
            <v>4152.4520000000002</v>
          </cell>
          <cell r="Q213">
            <v>4870.4619999999995</v>
          </cell>
          <cell r="R213">
            <v>4670.491</v>
          </cell>
          <cell r="S213">
            <v>3429.8440000000001</v>
          </cell>
          <cell r="T213">
            <v>5222.4190000000008</v>
          </cell>
        </row>
        <row r="214">
          <cell r="A214">
            <v>210</v>
          </cell>
          <cell r="B214">
            <v>954</v>
          </cell>
          <cell r="C214" t="str">
            <v>Micronesia (14)</v>
          </cell>
          <cell r="K214" t="str">
            <v>both sexes</v>
          </cell>
          <cell r="L214" t="str">
            <v>1995-2000</v>
          </cell>
          <cell r="M214">
            <v>13.191000000000001</v>
          </cell>
          <cell r="N214">
            <v>3.4380000000000002</v>
          </cell>
          <cell r="O214">
            <v>0.45400000000000001</v>
          </cell>
          <cell r="P214">
            <v>1.161</v>
          </cell>
          <cell r="Q214">
            <v>1.21</v>
          </cell>
          <cell r="R214">
            <v>1.6859999999999999</v>
          </cell>
          <cell r="S214">
            <v>1.7490000000000001</v>
          </cell>
          <cell r="T214">
            <v>3.4929999999999999</v>
          </cell>
        </row>
        <row r="215">
          <cell r="A215">
            <v>212</v>
          </cell>
          <cell r="B215">
            <v>957</v>
          </cell>
          <cell r="C215" t="str">
            <v>Polynesia (15)</v>
          </cell>
          <cell r="K215" t="str">
            <v>both sexes</v>
          </cell>
          <cell r="L215" t="str">
            <v>1995-2000</v>
          </cell>
          <cell r="M215">
            <v>14.673999999999999</v>
          </cell>
          <cell r="N215">
            <v>1.603</v>
          </cell>
          <cell r="O215">
            <v>0.23899999999999999</v>
          </cell>
          <cell r="P215">
            <v>0.81400000000000006</v>
          </cell>
          <cell r="Q215">
            <v>1.012</v>
          </cell>
          <cell r="R215">
            <v>2.3959999999999999</v>
          </cell>
          <cell r="S215">
            <v>3.097</v>
          </cell>
          <cell r="T215">
            <v>5.5129999999999999</v>
          </cell>
        </row>
        <row r="216">
          <cell r="A216">
            <v>74</v>
          </cell>
          <cell r="B216">
            <v>4</v>
          </cell>
          <cell r="C216" t="str">
            <v>Afghanistan</v>
          </cell>
          <cell r="D216">
            <v>0</v>
          </cell>
          <cell r="E216">
            <v>3</v>
          </cell>
          <cell r="F216" t="str">
            <v>Emro</v>
          </cell>
          <cell r="G216">
            <v>8</v>
          </cell>
          <cell r="H216" t="str">
            <v>mec</v>
          </cell>
          <cell r="I216">
            <v>1</v>
          </cell>
          <cell r="J216" t="str">
            <v>low and middle</v>
          </cell>
          <cell r="K216" t="str">
            <v>females</v>
          </cell>
          <cell r="L216" t="str">
            <v>1995-2000</v>
          </cell>
          <cell r="M216">
            <v>1047.1890000000001</v>
          </cell>
          <cell r="N216">
            <v>633.95399999999995</v>
          </cell>
          <cell r="O216">
            <v>58.926000000000002</v>
          </cell>
          <cell r="P216">
            <v>78.078000000000003</v>
          </cell>
          <cell r="Q216">
            <v>61.811000000000007</v>
          </cell>
          <cell r="R216">
            <v>61.242000000000004</v>
          </cell>
          <cell r="S216">
            <v>62.536999999999999</v>
          </cell>
          <cell r="T216">
            <v>90.641000000000005</v>
          </cell>
        </row>
        <row r="217">
          <cell r="A217">
            <v>143</v>
          </cell>
          <cell r="B217">
            <v>8</v>
          </cell>
          <cell r="C217" t="str">
            <v>Albania</v>
          </cell>
          <cell r="D217">
            <v>0</v>
          </cell>
          <cell r="E217">
            <v>4</v>
          </cell>
          <cell r="F217" t="str">
            <v>Euro</v>
          </cell>
          <cell r="G217">
            <v>2</v>
          </cell>
          <cell r="H217" t="str">
            <v>fse</v>
          </cell>
          <cell r="I217">
            <v>1</v>
          </cell>
          <cell r="J217" t="str">
            <v>low and middle</v>
          </cell>
          <cell r="K217" t="str">
            <v>females</v>
          </cell>
          <cell r="L217" t="str">
            <v>1995-2000</v>
          </cell>
          <cell r="M217">
            <v>38.027000000000001</v>
          </cell>
          <cell r="N217">
            <v>6.0140000000000002</v>
          </cell>
          <cell r="O217">
            <v>0.71100000000000008</v>
          </cell>
          <cell r="P217">
            <v>0.93300000000000005</v>
          </cell>
          <cell r="Q217">
            <v>1.542</v>
          </cell>
          <cell r="R217">
            <v>2.7359999999999998</v>
          </cell>
          <cell r="S217">
            <v>4.5139999999999993</v>
          </cell>
          <cell r="T217">
            <v>21.576999999999998</v>
          </cell>
        </row>
        <row r="218">
          <cell r="A218">
            <v>34</v>
          </cell>
          <cell r="B218">
            <v>12</v>
          </cell>
          <cell r="C218" t="str">
            <v>Algeria</v>
          </cell>
          <cell r="D218">
            <v>0</v>
          </cell>
          <cell r="E218">
            <v>1</v>
          </cell>
          <cell r="F218" t="str">
            <v>Afro</v>
          </cell>
          <cell r="G218">
            <v>8</v>
          </cell>
          <cell r="H218" t="str">
            <v>mec</v>
          </cell>
          <cell r="I218">
            <v>1</v>
          </cell>
          <cell r="J218" t="str">
            <v>low and middle</v>
          </cell>
          <cell r="K218" t="str">
            <v>females</v>
          </cell>
          <cell r="L218" t="str">
            <v>1995-2000</v>
          </cell>
          <cell r="M218">
            <v>385.00900000000001</v>
          </cell>
          <cell r="N218">
            <v>96.694999999999993</v>
          </cell>
          <cell r="O218">
            <v>11.288</v>
          </cell>
          <cell r="P218">
            <v>19.491</v>
          </cell>
          <cell r="Q218">
            <v>24.192</v>
          </cell>
          <cell r="R218">
            <v>33.774999999999999</v>
          </cell>
          <cell r="S218">
            <v>51.712000000000003</v>
          </cell>
          <cell r="T218">
            <v>147.85599999999999</v>
          </cell>
        </row>
        <row r="219">
          <cell r="A219">
            <v>25</v>
          </cell>
          <cell r="B219">
            <v>24</v>
          </cell>
          <cell r="C219" t="str">
            <v>Angola</v>
          </cell>
          <cell r="D219">
            <v>0</v>
          </cell>
          <cell r="E219">
            <v>1</v>
          </cell>
          <cell r="F219" t="str">
            <v>Afro</v>
          </cell>
          <cell r="G219">
            <v>6</v>
          </cell>
          <cell r="H219" t="str">
            <v>ssa</v>
          </cell>
          <cell r="I219">
            <v>1</v>
          </cell>
          <cell r="J219" t="str">
            <v>low and middle</v>
          </cell>
          <cell r="K219" t="str">
            <v>females</v>
          </cell>
          <cell r="L219" t="str">
            <v>1995-2000</v>
          </cell>
          <cell r="M219">
            <v>534.51499999999999</v>
          </cell>
          <cell r="N219">
            <v>281.101</v>
          </cell>
          <cell r="O219">
            <v>51.77</v>
          </cell>
          <cell r="P219">
            <v>43.082000000000001</v>
          </cell>
          <cell r="Q219">
            <v>37.558</v>
          </cell>
          <cell r="R219">
            <v>35.257000000000005</v>
          </cell>
          <cell r="S219">
            <v>32.622</v>
          </cell>
          <cell r="T219">
            <v>53.125</v>
          </cell>
        </row>
        <row r="220">
          <cell r="A220">
            <v>102</v>
          </cell>
          <cell r="B220">
            <v>31</v>
          </cell>
          <cell r="C220" t="str">
            <v>Azerbaijan</v>
          </cell>
          <cell r="D220">
            <v>0</v>
          </cell>
          <cell r="E220">
            <v>4</v>
          </cell>
          <cell r="F220" t="str">
            <v>Euro</v>
          </cell>
          <cell r="G220">
            <v>8</v>
          </cell>
          <cell r="H220" t="str">
            <v>mec</v>
          </cell>
          <cell r="I220">
            <v>1</v>
          </cell>
          <cell r="J220" t="str">
            <v>low and middle</v>
          </cell>
          <cell r="K220" t="str">
            <v>females</v>
          </cell>
          <cell r="L220" t="str">
            <v>1995-2000</v>
          </cell>
          <cell r="M220">
            <v>116.29</v>
          </cell>
          <cell r="N220">
            <v>13.992000000000001</v>
          </cell>
          <cell r="O220">
            <v>2.0609999999999999</v>
          </cell>
          <cell r="P220">
            <v>2.9480000000000004</v>
          </cell>
          <cell r="Q220">
            <v>6.5679999999999996</v>
          </cell>
          <cell r="R220">
            <v>11.564</v>
          </cell>
          <cell r="S220">
            <v>21.798000000000002</v>
          </cell>
          <cell r="T220">
            <v>57.358999999999995</v>
          </cell>
        </row>
        <row r="221">
          <cell r="A221">
            <v>185</v>
          </cell>
          <cell r="B221">
            <v>32</v>
          </cell>
          <cell r="C221" t="str">
            <v>Argentina</v>
          </cell>
          <cell r="D221">
            <v>0</v>
          </cell>
          <cell r="E221">
            <v>2</v>
          </cell>
          <cell r="F221" t="str">
            <v>Amro</v>
          </cell>
          <cell r="G221">
            <v>7</v>
          </cell>
          <cell r="H221" t="str">
            <v>lac</v>
          </cell>
          <cell r="I221">
            <v>1</v>
          </cell>
          <cell r="J221" t="str">
            <v>low and middle</v>
          </cell>
          <cell r="K221" t="str">
            <v>females</v>
          </cell>
          <cell r="L221" t="str">
            <v>1995-2000</v>
          </cell>
          <cell r="M221">
            <v>657.01099999999997</v>
          </cell>
          <cell r="N221">
            <v>39.414999999999999</v>
          </cell>
          <cell r="O221">
            <v>3.964</v>
          </cell>
          <cell r="P221">
            <v>12.241999999999999</v>
          </cell>
          <cell r="Q221">
            <v>24.704000000000001</v>
          </cell>
          <cell r="R221">
            <v>58.838999999999999</v>
          </cell>
          <cell r="S221">
            <v>83.915000000000006</v>
          </cell>
          <cell r="T221">
            <v>433.93200000000002</v>
          </cell>
        </row>
        <row r="222">
          <cell r="A222">
            <v>202</v>
          </cell>
          <cell r="B222">
            <v>36</v>
          </cell>
          <cell r="C222" t="str">
            <v>Australia (13)</v>
          </cell>
          <cell r="D222">
            <v>0</v>
          </cell>
          <cell r="E222">
            <v>6</v>
          </cell>
          <cell r="F222" t="str">
            <v>Wpro</v>
          </cell>
          <cell r="G222">
            <v>1</v>
          </cell>
          <cell r="H222" t="str">
            <v>eme</v>
          </cell>
          <cell r="I222">
            <v>4</v>
          </cell>
          <cell r="J222" t="str">
            <v>high</v>
          </cell>
          <cell r="K222" t="str">
            <v>females</v>
          </cell>
          <cell r="L222" t="str">
            <v>1995-2000</v>
          </cell>
          <cell r="M222">
            <v>333.61700000000002</v>
          </cell>
          <cell r="N222">
            <v>3.7240000000000002</v>
          </cell>
          <cell r="O222">
            <v>0.80600000000000005</v>
          </cell>
          <cell r="P222">
            <v>3.222</v>
          </cell>
          <cell r="Q222">
            <v>7.7420000000000009</v>
          </cell>
          <cell r="R222">
            <v>21.591999999999999</v>
          </cell>
          <cell r="S222">
            <v>32.203000000000003</v>
          </cell>
          <cell r="T222">
            <v>264.32800000000003</v>
          </cell>
        </row>
        <row r="223">
          <cell r="A223">
            <v>155</v>
          </cell>
          <cell r="B223">
            <v>40</v>
          </cell>
          <cell r="C223" t="str">
            <v>Austria</v>
          </cell>
          <cell r="D223">
            <v>0</v>
          </cell>
          <cell r="E223">
            <v>4</v>
          </cell>
          <cell r="F223" t="str">
            <v>Euro</v>
          </cell>
          <cell r="G223">
            <v>1</v>
          </cell>
          <cell r="H223" t="str">
            <v>eme</v>
          </cell>
          <cell r="I223">
            <v>4</v>
          </cell>
          <cell r="J223" t="str">
            <v>high</v>
          </cell>
          <cell r="K223" t="str">
            <v>females</v>
          </cell>
          <cell r="L223" t="str">
            <v>1995-2000</v>
          </cell>
          <cell r="M223">
            <v>214.83199999999999</v>
          </cell>
          <cell r="N223">
            <v>1.3640000000000001</v>
          </cell>
          <cell r="O223">
            <v>0.22700000000000001</v>
          </cell>
          <cell r="P223">
            <v>1.2030000000000001</v>
          </cell>
          <cell r="Q223">
            <v>3.843</v>
          </cell>
          <cell r="R223">
            <v>11.786999999999999</v>
          </cell>
          <cell r="S223">
            <v>18.786000000000001</v>
          </cell>
          <cell r="T223">
            <v>177.62200000000004</v>
          </cell>
        </row>
        <row r="224">
          <cell r="A224">
            <v>164</v>
          </cell>
          <cell r="B224">
            <v>44</v>
          </cell>
          <cell r="C224" t="str">
            <v>Bahamas</v>
          </cell>
          <cell r="D224">
            <v>0</v>
          </cell>
          <cell r="E224">
            <v>2</v>
          </cell>
          <cell r="F224" t="str">
            <v>Amro</v>
          </cell>
          <cell r="G224">
            <v>7</v>
          </cell>
          <cell r="H224" t="str">
            <v>lac</v>
          </cell>
          <cell r="I224">
            <v>4</v>
          </cell>
          <cell r="J224" t="str">
            <v>high</v>
          </cell>
          <cell r="K224" t="str">
            <v>females</v>
          </cell>
          <cell r="L224" t="str">
            <v>1995-2000</v>
          </cell>
          <cell r="M224">
            <v>3.1309999999999998</v>
          </cell>
          <cell r="N224">
            <v>0.25</v>
          </cell>
          <cell r="O224">
            <v>2.3E-2</v>
          </cell>
          <cell r="P224">
            <v>0.121</v>
          </cell>
          <cell r="Q224">
            <v>0.32100000000000001</v>
          </cell>
          <cell r="R224">
            <v>0.45900000000000002</v>
          </cell>
          <cell r="S224">
            <v>0.45299999999999996</v>
          </cell>
          <cell r="T224">
            <v>1.5039999999999998</v>
          </cell>
        </row>
        <row r="225">
          <cell r="A225">
            <v>103</v>
          </cell>
          <cell r="B225">
            <v>48</v>
          </cell>
          <cell r="C225" t="str">
            <v>Bahrain</v>
          </cell>
          <cell r="D225">
            <v>0</v>
          </cell>
          <cell r="E225">
            <v>3</v>
          </cell>
          <cell r="F225" t="str">
            <v>Emro</v>
          </cell>
          <cell r="G225">
            <v>8</v>
          </cell>
          <cell r="H225" t="str">
            <v>mec</v>
          </cell>
          <cell r="I225">
            <v>1</v>
          </cell>
          <cell r="J225" t="str">
            <v>low and middle</v>
          </cell>
          <cell r="K225" t="str">
            <v>females</v>
          </cell>
          <cell r="L225" t="str">
            <v>1995-2000</v>
          </cell>
          <cell r="M225">
            <v>3.6789999999999998</v>
          </cell>
          <cell r="N225">
            <v>0.505</v>
          </cell>
          <cell r="O225">
            <v>5.5E-2</v>
          </cell>
          <cell r="P225">
            <v>0.14699999999999999</v>
          </cell>
          <cell r="Q225">
            <v>0.373</v>
          </cell>
          <cell r="R225">
            <v>0.51600000000000001</v>
          </cell>
          <cell r="S225">
            <v>0.60499999999999998</v>
          </cell>
          <cell r="T225">
            <v>1.4780000000000002</v>
          </cell>
        </row>
        <row r="226">
          <cell r="A226">
            <v>75</v>
          </cell>
          <cell r="B226">
            <v>50</v>
          </cell>
          <cell r="C226" t="str">
            <v>Bangladesh</v>
          </cell>
          <cell r="D226">
            <v>0</v>
          </cell>
          <cell r="E226">
            <v>5</v>
          </cell>
          <cell r="F226" t="str">
            <v>Searo</v>
          </cell>
          <cell r="G226">
            <v>5</v>
          </cell>
          <cell r="H226" t="str">
            <v>oai</v>
          </cell>
          <cell r="I226">
            <v>1</v>
          </cell>
          <cell r="J226" t="str">
            <v>low and middle</v>
          </cell>
          <cell r="K226" t="str">
            <v>females</v>
          </cell>
          <cell r="L226" t="str">
            <v>1995-2000</v>
          </cell>
          <cell r="M226">
            <v>2909.57</v>
          </cell>
          <cell r="N226">
            <v>954.59</v>
          </cell>
          <cell r="O226">
            <v>166.54400000000001</v>
          </cell>
          <cell r="P226">
            <v>335.584</v>
          </cell>
          <cell r="Q226">
            <v>298.22500000000002</v>
          </cell>
          <cell r="R226">
            <v>310.57399999999996</v>
          </cell>
          <cell r="S226">
            <v>278.98899999999998</v>
          </cell>
          <cell r="T226">
            <v>565.06399999999996</v>
          </cell>
        </row>
        <row r="227">
          <cell r="A227">
            <v>101</v>
          </cell>
          <cell r="B227">
            <v>51</v>
          </cell>
          <cell r="C227" t="str">
            <v>Armenia</v>
          </cell>
          <cell r="D227">
            <v>0</v>
          </cell>
          <cell r="E227">
            <v>4</v>
          </cell>
          <cell r="F227" t="str">
            <v>Euro</v>
          </cell>
          <cell r="G227">
            <v>8</v>
          </cell>
          <cell r="H227" t="str">
            <v>mec</v>
          </cell>
          <cell r="I227">
            <v>1</v>
          </cell>
          <cell r="J227" t="str">
            <v>low and middle</v>
          </cell>
          <cell r="K227" t="str">
            <v>females</v>
          </cell>
          <cell r="L227" t="str">
            <v>1995-2000</v>
          </cell>
          <cell r="M227">
            <v>63.762</v>
          </cell>
          <cell r="N227">
            <v>3.556</v>
          </cell>
          <cell r="O227">
            <v>0.52600000000000002</v>
          </cell>
          <cell r="P227">
            <v>1.2949999999999999</v>
          </cell>
          <cell r="Q227">
            <v>3.8970000000000002</v>
          </cell>
          <cell r="R227">
            <v>6.649</v>
          </cell>
          <cell r="S227">
            <v>13.208</v>
          </cell>
          <cell r="T227">
            <v>34.631</v>
          </cell>
        </row>
        <row r="228">
          <cell r="A228">
            <v>165</v>
          </cell>
          <cell r="B228">
            <v>52</v>
          </cell>
          <cell r="C228" t="str">
            <v>Barbados</v>
          </cell>
          <cell r="D228">
            <v>0</v>
          </cell>
          <cell r="E228">
            <v>2</v>
          </cell>
          <cell r="F228" t="str">
            <v>Amro</v>
          </cell>
          <cell r="G228">
            <v>7</v>
          </cell>
          <cell r="H228" t="str">
            <v>lac</v>
          </cell>
          <cell r="I228">
            <v>1</v>
          </cell>
          <cell r="J228" t="str">
            <v>low and middle</v>
          </cell>
          <cell r="K228" t="str">
            <v>females</v>
          </cell>
          <cell r="L228" t="str">
            <v>1995-2000</v>
          </cell>
          <cell r="M228">
            <v>5.8360000000000003</v>
          </cell>
          <cell r="N228">
            <v>0.124</v>
          </cell>
          <cell r="O228">
            <v>1.4E-2</v>
          </cell>
          <cell r="P228">
            <v>5.5E-2</v>
          </cell>
          <cell r="Q228">
            <v>0.184</v>
          </cell>
          <cell r="R228">
            <v>0.36099999999999999</v>
          </cell>
          <cell r="S228">
            <v>0.57199999999999995</v>
          </cell>
          <cell r="T228">
            <v>4.5259999999999998</v>
          </cell>
        </row>
        <row r="229">
          <cell r="A229">
            <v>156</v>
          </cell>
          <cell r="B229">
            <v>56</v>
          </cell>
          <cell r="C229" t="str">
            <v>Belgium</v>
          </cell>
          <cell r="D229">
            <v>0</v>
          </cell>
          <cell r="E229">
            <v>4</v>
          </cell>
          <cell r="F229" t="str">
            <v>Euro</v>
          </cell>
          <cell r="G229">
            <v>1</v>
          </cell>
          <cell r="H229" t="str">
            <v>eme</v>
          </cell>
          <cell r="I229">
            <v>4</v>
          </cell>
          <cell r="J229" t="str">
            <v>high</v>
          </cell>
          <cell r="K229" t="str">
            <v>females</v>
          </cell>
          <cell r="L229" t="str">
            <v>1995-2000</v>
          </cell>
          <cell r="M229">
            <v>258.84899999999999</v>
          </cell>
          <cell r="N229">
            <v>2.0379999999999998</v>
          </cell>
          <cell r="O229">
            <v>0.38600000000000001</v>
          </cell>
          <cell r="P229">
            <v>1.6559999999999999</v>
          </cell>
          <cell r="Q229">
            <v>5.181</v>
          </cell>
          <cell r="R229">
            <v>14.11</v>
          </cell>
          <cell r="S229">
            <v>26.440999999999999</v>
          </cell>
          <cell r="T229">
            <v>209.03699999999995</v>
          </cell>
        </row>
        <row r="230">
          <cell r="A230">
            <v>76</v>
          </cell>
          <cell r="B230">
            <v>64</v>
          </cell>
          <cell r="C230" t="str">
            <v>Bhutan</v>
          </cell>
          <cell r="D230">
            <v>0</v>
          </cell>
          <cell r="E230">
            <v>5</v>
          </cell>
          <cell r="F230" t="str">
            <v>Searo</v>
          </cell>
          <cell r="G230">
            <v>5</v>
          </cell>
          <cell r="H230" t="str">
            <v>oai</v>
          </cell>
          <cell r="I230">
            <v>1</v>
          </cell>
          <cell r="J230" t="str">
            <v>low and middle</v>
          </cell>
          <cell r="K230" t="str">
            <v>females</v>
          </cell>
          <cell r="L230" t="str">
            <v>1995-2000</v>
          </cell>
          <cell r="M230">
            <v>46.281999999999996</v>
          </cell>
          <cell r="N230">
            <v>17.006</v>
          </cell>
          <cell r="O230">
            <v>3.129</v>
          </cell>
          <cell r="P230">
            <v>3.621</v>
          </cell>
          <cell r="Q230">
            <v>3.6289999999999996</v>
          </cell>
          <cell r="R230">
            <v>4.3010000000000002</v>
          </cell>
          <cell r="S230">
            <v>4.6660000000000004</v>
          </cell>
          <cell r="T230">
            <v>9.93</v>
          </cell>
        </row>
        <row r="231">
          <cell r="A231">
            <v>186</v>
          </cell>
          <cell r="B231">
            <v>68</v>
          </cell>
          <cell r="C231" t="str">
            <v>Bolivia</v>
          </cell>
          <cell r="D231">
            <v>0</v>
          </cell>
          <cell r="E231">
            <v>2</v>
          </cell>
          <cell r="F231" t="str">
            <v>Amro</v>
          </cell>
          <cell r="G231">
            <v>7</v>
          </cell>
          <cell r="H231" t="str">
            <v>lac</v>
          </cell>
          <cell r="I231">
            <v>1</v>
          </cell>
          <cell r="J231" t="str">
            <v>low and middle</v>
          </cell>
          <cell r="K231" t="str">
            <v>females</v>
          </cell>
          <cell r="L231" t="str">
            <v>1995-2000</v>
          </cell>
          <cell r="M231">
            <v>170.453</v>
          </cell>
          <cell r="N231">
            <v>53.981000000000002</v>
          </cell>
          <cell r="O231">
            <v>10.217000000000001</v>
          </cell>
          <cell r="P231">
            <v>14.181000000000001</v>
          </cell>
          <cell r="Q231">
            <v>13.941000000000001</v>
          </cell>
          <cell r="R231">
            <v>18.221</v>
          </cell>
          <cell r="S231">
            <v>18.875</v>
          </cell>
          <cell r="T231">
            <v>41.036999999999992</v>
          </cell>
        </row>
        <row r="232">
          <cell r="A232">
            <v>144</v>
          </cell>
          <cell r="B232">
            <v>70</v>
          </cell>
          <cell r="C232" t="str">
            <v>Bosnia and Herzegovina</v>
          </cell>
          <cell r="D232">
            <v>0</v>
          </cell>
          <cell r="E232">
            <v>4</v>
          </cell>
          <cell r="F232" t="str">
            <v>Euro</v>
          </cell>
          <cell r="G232">
            <v>2</v>
          </cell>
          <cell r="H232" t="str">
            <v>fse</v>
          </cell>
          <cell r="I232">
            <v>1</v>
          </cell>
          <cell r="J232" t="str">
            <v>low and middle</v>
          </cell>
          <cell r="K232" t="str">
            <v>females</v>
          </cell>
          <cell r="L232" t="str">
            <v>1995-2000</v>
          </cell>
          <cell r="M232">
            <v>65.045000000000002</v>
          </cell>
          <cell r="N232">
            <v>1.4990000000000001</v>
          </cell>
          <cell r="O232">
            <v>0.26600000000000001</v>
          </cell>
          <cell r="P232">
            <v>0.82</v>
          </cell>
          <cell r="Q232">
            <v>2.4130000000000003</v>
          </cell>
          <cell r="R232">
            <v>7.2319999999999993</v>
          </cell>
          <cell r="S232">
            <v>14.698</v>
          </cell>
          <cell r="T232">
            <v>38.117000000000004</v>
          </cell>
        </row>
        <row r="233">
          <cell r="A233">
            <v>42</v>
          </cell>
          <cell r="B233">
            <v>72</v>
          </cell>
          <cell r="C233" t="str">
            <v>Botswana</v>
          </cell>
          <cell r="D233">
            <v>0</v>
          </cell>
          <cell r="E233">
            <v>1</v>
          </cell>
          <cell r="F233" t="str">
            <v>Afro</v>
          </cell>
          <cell r="G233">
            <v>6</v>
          </cell>
          <cell r="H233" t="str">
            <v>ssa</v>
          </cell>
          <cell r="I233">
            <v>1</v>
          </cell>
          <cell r="J233" t="str">
            <v>low and middle</v>
          </cell>
          <cell r="K233" t="str">
            <v>females</v>
          </cell>
          <cell r="L233" t="str">
            <v>1995-2000</v>
          </cell>
          <cell r="M233">
            <v>58.597000000000001</v>
          </cell>
          <cell r="N233">
            <v>12.802</v>
          </cell>
          <cell r="O233">
            <v>2.1559999999999997</v>
          </cell>
          <cell r="P233">
            <v>7.0590000000000002</v>
          </cell>
          <cell r="Q233">
            <v>14.411999999999999</v>
          </cell>
          <cell r="R233">
            <v>10.816000000000001</v>
          </cell>
          <cell r="S233">
            <v>4.66</v>
          </cell>
          <cell r="T233">
            <v>6.6920000000000002</v>
          </cell>
        </row>
        <row r="234">
          <cell r="A234">
            <v>187</v>
          </cell>
          <cell r="B234">
            <v>76</v>
          </cell>
          <cell r="C234" t="str">
            <v>Brazil</v>
          </cell>
          <cell r="D234">
            <v>0</v>
          </cell>
          <cell r="E234">
            <v>2</v>
          </cell>
          <cell r="F234" t="str">
            <v>Amro</v>
          </cell>
          <cell r="G234">
            <v>7</v>
          </cell>
          <cell r="H234" t="str">
            <v>lac</v>
          </cell>
          <cell r="I234">
            <v>1</v>
          </cell>
          <cell r="J234" t="str">
            <v>low and middle</v>
          </cell>
          <cell r="K234" t="str">
            <v>females</v>
          </cell>
          <cell r="L234" t="str">
            <v>1995-2000</v>
          </cell>
          <cell r="M234">
            <v>2485.038</v>
          </cell>
          <cell r="N234">
            <v>339.50900000000001</v>
          </cell>
          <cell r="O234">
            <v>43.043999999999997</v>
          </cell>
          <cell r="P234">
            <v>113.251</v>
          </cell>
          <cell r="Q234">
            <v>233.58600000000001</v>
          </cell>
          <cell r="R234">
            <v>375.85199999999998</v>
          </cell>
          <cell r="S234">
            <v>377.47300000000001</v>
          </cell>
          <cell r="T234">
            <v>1002.3230000000001</v>
          </cell>
        </row>
        <row r="235">
          <cell r="A235">
            <v>176</v>
          </cell>
          <cell r="B235">
            <v>84</v>
          </cell>
          <cell r="C235" t="str">
            <v>Belize</v>
          </cell>
          <cell r="D235">
            <v>0</v>
          </cell>
          <cell r="E235">
            <v>2</v>
          </cell>
          <cell r="F235" t="str">
            <v>Amro</v>
          </cell>
          <cell r="G235">
            <v>7</v>
          </cell>
          <cell r="H235" t="str">
            <v>lac</v>
          </cell>
          <cell r="I235">
            <v>1</v>
          </cell>
          <cell r="J235" t="str">
            <v>low and middle</v>
          </cell>
          <cell r="K235" t="str">
            <v>females</v>
          </cell>
          <cell r="L235" t="str">
            <v>1995-2000</v>
          </cell>
          <cell r="M235">
            <v>2.238</v>
          </cell>
          <cell r="N235">
            <v>0.63500000000000001</v>
          </cell>
          <cell r="O235">
            <v>5.2000000000000005E-2</v>
          </cell>
          <cell r="P235">
            <v>7.4999999999999997E-2</v>
          </cell>
          <cell r="Q235">
            <v>0.10600000000000001</v>
          </cell>
          <cell r="R235">
            <v>0.14699999999999999</v>
          </cell>
          <cell r="S235">
            <v>0.25</v>
          </cell>
          <cell r="T235">
            <v>0.97299999999999998</v>
          </cell>
        </row>
        <row r="236">
          <cell r="A236">
            <v>208</v>
          </cell>
          <cell r="B236">
            <v>90</v>
          </cell>
          <cell r="C236" t="str">
            <v>Solomon Islands</v>
          </cell>
          <cell r="D236">
            <v>0</v>
          </cell>
          <cell r="E236">
            <v>6</v>
          </cell>
          <cell r="F236" t="str">
            <v>Wpro</v>
          </cell>
          <cell r="G236">
            <v>5</v>
          </cell>
          <cell r="H236" t="str">
            <v>oai</v>
          </cell>
          <cell r="I236">
            <v>1</v>
          </cell>
          <cell r="J236" t="str">
            <v>low and middle</v>
          </cell>
          <cell r="K236" t="str">
            <v>females</v>
          </cell>
          <cell r="L236" t="str">
            <v>1995-2000</v>
          </cell>
          <cell r="M236">
            <v>3.359</v>
          </cell>
          <cell r="N236">
            <v>0.77</v>
          </cell>
          <cell r="O236">
            <v>7.5999999999999998E-2</v>
          </cell>
          <cell r="P236">
            <v>0.17099999999999999</v>
          </cell>
          <cell r="Q236">
            <v>0.221</v>
          </cell>
          <cell r="R236">
            <v>0.42</v>
          </cell>
          <cell r="S236">
            <v>0.51200000000000001</v>
          </cell>
          <cell r="T236">
            <v>1.1889999999999998</v>
          </cell>
        </row>
        <row r="237">
          <cell r="A237">
            <v>89</v>
          </cell>
          <cell r="B237">
            <v>96</v>
          </cell>
          <cell r="C237" t="str">
            <v>Brunei Darussalam</v>
          </cell>
          <cell r="D237">
            <v>0</v>
          </cell>
          <cell r="E237">
            <v>6</v>
          </cell>
          <cell r="F237" t="str">
            <v>Wpro</v>
          </cell>
          <cell r="G237">
            <v>5</v>
          </cell>
          <cell r="H237" t="str">
            <v>oai</v>
          </cell>
          <cell r="I237">
            <v>4</v>
          </cell>
          <cell r="J237" t="str">
            <v>high</v>
          </cell>
          <cell r="K237" t="str">
            <v>females</v>
          </cell>
          <cell r="L237" t="str">
            <v>1995-2000</v>
          </cell>
          <cell r="M237">
            <v>1.8260000000000001</v>
          </cell>
          <cell r="N237">
            <v>0.19</v>
          </cell>
          <cell r="O237">
            <v>3.1E-2</v>
          </cell>
          <cell r="P237">
            <v>4.1000000000000002E-2</v>
          </cell>
          <cell r="Q237">
            <v>0.11699999999999999</v>
          </cell>
          <cell r="R237">
            <v>0.24200000000000002</v>
          </cell>
          <cell r="S237">
            <v>0.30900000000000005</v>
          </cell>
          <cell r="T237">
            <v>0.89600000000000002</v>
          </cell>
        </row>
        <row r="238">
          <cell r="A238">
            <v>122</v>
          </cell>
          <cell r="B238">
            <v>100</v>
          </cell>
          <cell r="C238" t="str">
            <v>Bulgaria</v>
          </cell>
          <cell r="D238">
            <v>0</v>
          </cell>
          <cell r="E238">
            <v>4</v>
          </cell>
          <cell r="F238" t="str">
            <v>Euro</v>
          </cell>
          <cell r="G238">
            <v>2</v>
          </cell>
          <cell r="H238" t="str">
            <v>fse</v>
          </cell>
          <cell r="I238">
            <v>1</v>
          </cell>
          <cell r="J238" t="str">
            <v>low and middle</v>
          </cell>
          <cell r="K238" t="str">
            <v>females</v>
          </cell>
          <cell r="L238" t="str">
            <v>1995-2000</v>
          </cell>
          <cell r="M238">
            <v>259.28800000000001</v>
          </cell>
          <cell r="N238">
            <v>3.03</v>
          </cell>
          <cell r="O238">
            <v>0.81699999999999995</v>
          </cell>
          <cell r="P238">
            <v>2.4489999999999998</v>
          </cell>
          <cell r="Q238">
            <v>5.9889999999999999</v>
          </cell>
          <cell r="R238">
            <v>20.375</v>
          </cell>
          <cell r="S238">
            <v>42.655000000000001</v>
          </cell>
          <cell r="T238">
            <v>183.97300000000001</v>
          </cell>
        </row>
        <row r="239">
          <cell r="A239">
            <v>95</v>
          </cell>
          <cell r="B239">
            <v>104</v>
          </cell>
          <cell r="C239" t="str">
            <v>Myanmar</v>
          </cell>
          <cell r="D239">
            <v>0</v>
          </cell>
          <cell r="E239">
            <v>5</v>
          </cell>
          <cell r="F239" t="str">
            <v>Searo</v>
          </cell>
          <cell r="G239">
            <v>5</v>
          </cell>
          <cell r="H239" t="str">
            <v>oai</v>
          </cell>
          <cell r="I239">
            <v>1</v>
          </cell>
          <cell r="J239" t="str">
            <v>low and middle</v>
          </cell>
          <cell r="K239" t="str">
            <v>females</v>
          </cell>
          <cell r="L239" t="str">
            <v>1995-2000</v>
          </cell>
          <cell r="M239">
            <v>982.90599999999995</v>
          </cell>
          <cell r="N239">
            <v>238.858</v>
          </cell>
          <cell r="O239">
            <v>38.843000000000004</v>
          </cell>
          <cell r="P239">
            <v>61.346000000000004</v>
          </cell>
          <cell r="Q239">
            <v>77.228999999999999</v>
          </cell>
          <cell r="R239">
            <v>120.99199999999999</v>
          </cell>
          <cell r="S239">
            <v>165.26300000000001</v>
          </cell>
          <cell r="T239">
            <v>280.375</v>
          </cell>
        </row>
        <row r="240">
          <cell r="A240">
            <v>7</v>
          </cell>
          <cell r="B240">
            <v>108</v>
          </cell>
          <cell r="C240" t="str">
            <v>Burundi</v>
          </cell>
          <cell r="D240">
            <v>0</v>
          </cell>
          <cell r="E240">
            <v>1</v>
          </cell>
          <cell r="F240" t="str">
            <v>Afro</v>
          </cell>
          <cell r="G240">
            <v>6</v>
          </cell>
          <cell r="H240" t="str">
            <v>ssa</v>
          </cell>
          <cell r="I240">
            <v>1</v>
          </cell>
          <cell r="J240" t="str">
            <v>low and middle</v>
          </cell>
          <cell r="K240" t="str">
            <v>females</v>
          </cell>
          <cell r="L240" t="str">
            <v>1995-2000</v>
          </cell>
          <cell r="M240">
            <v>316.65100000000001</v>
          </cell>
          <cell r="N240">
            <v>118.354</v>
          </cell>
          <cell r="O240">
            <v>32.872</v>
          </cell>
          <cell r="P240">
            <v>32.295999999999999</v>
          </cell>
          <cell r="Q240">
            <v>45.658000000000001</v>
          </cell>
          <cell r="R240">
            <v>33.037999999999997</v>
          </cell>
          <cell r="S240">
            <v>19.688000000000002</v>
          </cell>
          <cell r="T240">
            <v>34.744999999999997</v>
          </cell>
        </row>
        <row r="241">
          <cell r="A241">
            <v>121</v>
          </cell>
          <cell r="B241">
            <v>112</v>
          </cell>
          <cell r="C241" t="str">
            <v>Belarus</v>
          </cell>
          <cell r="D241">
            <v>0</v>
          </cell>
          <cell r="E241">
            <v>4</v>
          </cell>
          <cell r="F241" t="str">
            <v>Euro</v>
          </cell>
          <cell r="G241">
            <v>2</v>
          </cell>
          <cell r="H241" t="str">
            <v>fse</v>
          </cell>
          <cell r="I241">
            <v>1</v>
          </cell>
          <cell r="J241" t="str">
            <v>low and middle</v>
          </cell>
          <cell r="K241" t="str">
            <v>females</v>
          </cell>
          <cell r="L241" t="str">
            <v>1995-2000</v>
          </cell>
          <cell r="M241">
            <v>332.26499999999999</v>
          </cell>
          <cell r="N241">
            <v>5.0830000000000002</v>
          </cell>
          <cell r="O241">
            <v>1.2629999999999999</v>
          </cell>
          <cell r="P241">
            <v>3.7489999999999997</v>
          </cell>
          <cell r="Q241">
            <v>10.676</v>
          </cell>
          <cell r="R241">
            <v>28.933999999999997</v>
          </cell>
          <cell r="S241">
            <v>57.82</v>
          </cell>
          <cell r="T241">
            <v>224.74</v>
          </cell>
        </row>
        <row r="242">
          <cell r="A242">
            <v>90</v>
          </cell>
          <cell r="B242">
            <v>116</v>
          </cell>
          <cell r="C242" t="str">
            <v>Cambodia</v>
          </cell>
          <cell r="D242">
            <v>0</v>
          </cell>
          <cell r="E242">
            <v>6</v>
          </cell>
          <cell r="F242" t="str">
            <v>Wpro</v>
          </cell>
          <cell r="G242">
            <v>5</v>
          </cell>
          <cell r="H242" t="str">
            <v>oai</v>
          </cell>
          <cell r="I242">
            <v>1</v>
          </cell>
          <cell r="J242" t="str">
            <v>low and middle</v>
          </cell>
          <cell r="K242" t="str">
            <v>females</v>
          </cell>
          <cell r="L242" t="str">
            <v>1995-2000</v>
          </cell>
          <cell r="M242">
            <v>334.1</v>
          </cell>
          <cell r="N242">
            <v>116.86199999999999</v>
          </cell>
          <cell r="O242">
            <v>23.844999999999999</v>
          </cell>
          <cell r="P242">
            <v>28.951000000000001</v>
          </cell>
          <cell r="Q242">
            <v>39.085999999999999</v>
          </cell>
          <cell r="R242">
            <v>39.647000000000006</v>
          </cell>
          <cell r="S242">
            <v>34.067</v>
          </cell>
          <cell r="T242">
            <v>51.642000000000003</v>
          </cell>
        </row>
        <row r="243">
          <cell r="A243">
            <v>26</v>
          </cell>
          <cell r="B243">
            <v>120</v>
          </cell>
          <cell r="C243" t="str">
            <v>Cameroon</v>
          </cell>
          <cell r="D243">
            <v>0</v>
          </cell>
          <cell r="E243">
            <v>1</v>
          </cell>
          <cell r="F243" t="str">
            <v>Afro</v>
          </cell>
          <cell r="G243">
            <v>6</v>
          </cell>
          <cell r="H243" t="str">
            <v>ssa</v>
          </cell>
          <cell r="I243">
            <v>1</v>
          </cell>
          <cell r="J243" t="str">
            <v>low and middle</v>
          </cell>
          <cell r="K243" t="str">
            <v>females</v>
          </cell>
          <cell r="L243" t="str">
            <v>1995-2000</v>
          </cell>
          <cell r="M243">
            <v>424.48599999999999</v>
          </cell>
          <cell r="N243">
            <v>151.011</v>
          </cell>
          <cell r="O243">
            <v>33.51</v>
          </cell>
          <cell r="P243">
            <v>38.631999999999998</v>
          </cell>
          <cell r="Q243">
            <v>48.277000000000001</v>
          </cell>
          <cell r="R243">
            <v>45.282000000000004</v>
          </cell>
          <cell r="S243">
            <v>36.204999999999998</v>
          </cell>
          <cell r="T243">
            <v>71.569000000000017</v>
          </cell>
        </row>
        <row r="244">
          <cell r="A244">
            <v>198</v>
          </cell>
          <cell r="B244">
            <v>124</v>
          </cell>
          <cell r="C244" t="str">
            <v>Canada</v>
          </cell>
          <cell r="D244">
            <v>0</v>
          </cell>
          <cell r="E244">
            <v>2</v>
          </cell>
          <cell r="F244" t="str">
            <v>Amro</v>
          </cell>
          <cell r="G244">
            <v>1</v>
          </cell>
          <cell r="H244" t="str">
            <v>eme</v>
          </cell>
          <cell r="I244">
            <v>4</v>
          </cell>
          <cell r="J244" t="str">
            <v>high</v>
          </cell>
          <cell r="K244" t="str">
            <v>females</v>
          </cell>
          <cell r="L244" t="str">
            <v>1995-2000</v>
          </cell>
          <cell r="M244">
            <v>509</v>
          </cell>
          <cell r="N244">
            <v>5.66</v>
          </cell>
          <cell r="O244">
            <v>1.234</v>
          </cell>
          <cell r="P244">
            <v>4.9619999999999997</v>
          </cell>
          <cell r="Q244">
            <v>14.423999999999999</v>
          </cell>
          <cell r="R244">
            <v>39.758000000000003</v>
          </cell>
          <cell r="S244">
            <v>59.83</v>
          </cell>
          <cell r="T244">
            <v>383.13200000000001</v>
          </cell>
        </row>
        <row r="245">
          <cell r="A245">
            <v>50</v>
          </cell>
          <cell r="B245">
            <v>132</v>
          </cell>
          <cell r="C245" t="str">
            <v>Cape Verde</v>
          </cell>
          <cell r="D245">
            <v>0</v>
          </cell>
          <cell r="E245">
            <v>1</v>
          </cell>
          <cell r="F245" t="str">
            <v>Afro</v>
          </cell>
          <cell r="G245">
            <v>6</v>
          </cell>
          <cell r="H245" t="str">
            <v>ssa</v>
          </cell>
          <cell r="I245">
            <v>1</v>
          </cell>
          <cell r="J245" t="str">
            <v>low and middle</v>
          </cell>
          <cell r="K245" t="str">
            <v>females</v>
          </cell>
          <cell r="L245" t="str">
            <v>1995-2000</v>
          </cell>
          <cell r="M245">
            <v>6.556</v>
          </cell>
          <cell r="N245">
            <v>1.905</v>
          </cell>
          <cell r="O245">
            <v>0.10199999999999999</v>
          </cell>
          <cell r="P245">
            <v>0.23499999999999999</v>
          </cell>
          <cell r="Q245">
            <v>0.374</v>
          </cell>
          <cell r="R245">
            <v>0.42400000000000004</v>
          </cell>
          <cell r="S245">
            <v>0.91400000000000003</v>
          </cell>
          <cell r="T245">
            <v>2.6019999999999999</v>
          </cell>
        </row>
        <row r="246">
          <cell r="A246">
            <v>27</v>
          </cell>
          <cell r="B246">
            <v>140</v>
          </cell>
          <cell r="C246" t="str">
            <v>Central African Republic</v>
          </cell>
          <cell r="D246">
            <v>0</v>
          </cell>
          <cell r="E246">
            <v>1</v>
          </cell>
          <cell r="F246" t="str">
            <v>Afro</v>
          </cell>
          <cell r="G246">
            <v>6</v>
          </cell>
          <cell r="H246" t="str">
            <v>ssa</v>
          </cell>
          <cell r="I246">
            <v>1</v>
          </cell>
          <cell r="J246" t="str">
            <v>low and middle</v>
          </cell>
          <cell r="K246" t="str">
            <v>females</v>
          </cell>
          <cell r="L246" t="str">
            <v>1995-2000</v>
          </cell>
          <cell r="M246">
            <v>155.322</v>
          </cell>
          <cell r="N246">
            <v>46.704000000000001</v>
          </cell>
          <cell r="O246">
            <v>13.109</v>
          </cell>
          <cell r="P246">
            <v>15.963000000000001</v>
          </cell>
          <cell r="Q246">
            <v>24.152000000000001</v>
          </cell>
          <cell r="R246">
            <v>19.811</v>
          </cell>
          <cell r="S246">
            <v>12.875</v>
          </cell>
          <cell r="T246">
            <v>22.707999999999995</v>
          </cell>
        </row>
        <row r="247">
          <cell r="A247">
            <v>84</v>
          </cell>
          <cell r="B247">
            <v>144</v>
          </cell>
          <cell r="C247" t="str">
            <v>Sri Lanka</v>
          </cell>
          <cell r="D247">
            <v>0</v>
          </cell>
          <cell r="E247">
            <v>5</v>
          </cell>
          <cell r="F247" t="str">
            <v>Searo</v>
          </cell>
          <cell r="G247">
            <v>5</v>
          </cell>
          <cell r="H247" t="str">
            <v>oai</v>
          </cell>
          <cell r="I247">
            <v>1</v>
          </cell>
          <cell r="J247" t="str">
            <v>low and middle</v>
          </cell>
          <cell r="K247" t="str">
            <v>females</v>
          </cell>
          <cell r="L247" t="str">
            <v>1995-2000</v>
          </cell>
          <cell r="M247">
            <v>226.41399999999999</v>
          </cell>
          <cell r="N247">
            <v>16.010999999999999</v>
          </cell>
          <cell r="O247">
            <v>2.7760000000000002</v>
          </cell>
          <cell r="P247">
            <v>8.6280000000000001</v>
          </cell>
          <cell r="Q247">
            <v>13.286</v>
          </cell>
          <cell r="R247">
            <v>26.95</v>
          </cell>
          <cell r="S247">
            <v>38.685000000000002</v>
          </cell>
          <cell r="T247">
            <v>120.078</v>
          </cell>
        </row>
        <row r="248">
          <cell r="A248">
            <v>28</v>
          </cell>
          <cell r="B248">
            <v>148</v>
          </cell>
          <cell r="C248" t="str">
            <v>Chad</v>
          </cell>
          <cell r="D248">
            <v>0</v>
          </cell>
          <cell r="E248">
            <v>1</v>
          </cell>
          <cell r="F248" t="str">
            <v>Afro</v>
          </cell>
          <cell r="G248">
            <v>6</v>
          </cell>
          <cell r="H248" t="str">
            <v>ssa</v>
          </cell>
          <cell r="I248">
            <v>1</v>
          </cell>
          <cell r="J248" t="str">
            <v>low and middle</v>
          </cell>
          <cell r="K248" t="str">
            <v>females</v>
          </cell>
          <cell r="L248" t="str">
            <v>1995-2000</v>
          </cell>
          <cell r="M248">
            <v>305.51299999999998</v>
          </cell>
          <cell r="N248">
            <v>131.55199999999999</v>
          </cell>
          <cell r="O248">
            <v>31.872</v>
          </cell>
          <cell r="P248">
            <v>26.148000000000003</v>
          </cell>
          <cell r="Q248">
            <v>29.548999999999999</v>
          </cell>
          <cell r="R248">
            <v>26.463000000000001</v>
          </cell>
          <cell r="S248">
            <v>22.045000000000002</v>
          </cell>
          <cell r="T248">
            <v>37.884</v>
          </cell>
        </row>
        <row r="249">
          <cell r="A249">
            <v>188</v>
          </cell>
          <cell r="B249">
            <v>152</v>
          </cell>
          <cell r="C249" t="str">
            <v>Chile</v>
          </cell>
          <cell r="D249">
            <v>0</v>
          </cell>
          <cell r="E249">
            <v>2</v>
          </cell>
          <cell r="F249" t="str">
            <v>Amro</v>
          </cell>
          <cell r="G249">
            <v>7</v>
          </cell>
          <cell r="H249" t="str">
            <v>lac</v>
          </cell>
          <cell r="I249">
            <v>1</v>
          </cell>
          <cell r="J249" t="str">
            <v>low and middle</v>
          </cell>
          <cell r="K249" t="str">
            <v>females</v>
          </cell>
          <cell r="L249" t="str">
            <v>1995-2000</v>
          </cell>
          <cell r="M249">
            <v>192.56700000000001</v>
          </cell>
          <cell r="N249">
            <v>9.9380000000000006</v>
          </cell>
          <cell r="O249">
            <v>1.4590000000000001</v>
          </cell>
          <cell r="P249">
            <v>3.7280000000000002</v>
          </cell>
          <cell r="Q249">
            <v>9.1169999999999991</v>
          </cell>
          <cell r="R249">
            <v>21.646000000000001</v>
          </cell>
          <cell r="S249">
            <v>28.902000000000001</v>
          </cell>
          <cell r="T249">
            <v>117.77699999999999</v>
          </cell>
        </row>
        <row r="250">
          <cell r="A250">
            <v>66</v>
          </cell>
          <cell r="B250">
            <v>156</v>
          </cell>
          <cell r="C250" t="str">
            <v>China (5)</v>
          </cell>
          <cell r="D250">
            <v>0</v>
          </cell>
          <cell r="E250">
            <v>6</v>
          </cell>
          <cell r="F250" t="str">
            <v>Wpro</v>
          </cell>
          <cell r="G250">
            <v>4</v>
          </cell>
          <cell r="H250" t="str">
            <v>chn</v>
          </cell>
          <cell r="I250">
            <v>5</v>
          </cell>
          <cell r="J250" t="str">
            <v>chn</v>
          </cell>
          <cell r="K250" t="str">
            <v>females</v>
          </cell>
          <cell r="L250" t="str">
            <v>1995-2000</v>
          </cell>
          <cell r="M250">
            <v>19110.344000000001</v>
          </cell>
          <cell r="N250">
            <v>2598.67</v>
          </cell>
          <cell r="O250">
            <v>186.881</v>
          </cell>
          <cell r="P250">
            <v>547.01300000000003</v>
          </cell>
          <cell r="Q250">
            <v>913.26200000000006</v>
          </cell>
          <cell r="R250">
            <v>1978.7529999999997</v>
          </cell>
          <cell r="S250">
            <v>3115.5910000000003</v>
          </cell>
          <cell r="T250">
            <v>9770.1740000000009</v>
          </cell>
        </row>
        <row r="251">
          <cell r="A251">
            <v>189</v>
          </cell>
          <cell r="B251">
            <v>170</v>
          </cell>
          <cell r="C251" t="str">
            <v>Colombia</v>
          </cell>
          <cell r="D251">
            <v>0</v>
          </cell>
          <cell r="E251">
            <v>2</v>
          </cell>
          <cell r="F251" t="str">
            <v>Amro</v>
          </cell>
          <cell r="G251">
            <v>7</v>
          </cell>
          <cell r="H251" t="str">
            <v>lac</v>
          </cell>
          <cell r="I251">
            <v>1</v>
          </cell>
          <cell r="J251" t="str">
            <v>low and middle</v>
          </cell>
          <cell r="K251" t="str">
            <v>females</v>
          </cell>
          <cell r="L251" t="str">
            <v>1995-2000</v>
          </cell>
          <cell r="M251">
            <v>500.41199999999998</v>
          </cell>
          <cell r="N251">
            <v>85.135999999999996</v>
          </cell>
          <cell r="O251">
            <v>9.6819999999999986</v>
          </cell>
          <cell r="P251">
            <v>24.408999999999999</v>
          </cell>
          <cell r="Q251">
            <v>36.187999999999995</v>
          </cell>
          <cell r="R251">
            <v>60.584000000000003</v>
          </cell>
          <cell r="S251">
            <v>69.135000000000005</v>
          </cell>
          <cell r="T251">
            <v>215.27799999999999</v>
          </cell>
        </row>
        <row r="252">
          <cell r="A252">
            <v>8</v>
          </cell>
          <cell r="B252">
            <v>174</v>
          </cell>
          <cell r="C252" t="str">
            <v>Comoros</v>
          </cell>
          <cell r="D252">
            <v>0</v>
          </cell>
          <cell r="E252">
            <v>1</v>
          </cell>
          <cell r="F252" t="str">
            <v>Afro</v>
          </cell>
          <cell r="G252">
            <v>6</v>
          </cell>
          <cell r="H252" t="str">
            <v>ssa</v>
          </cell>
          <cell r="I252">
            <v>1</v>
          </cell>
          <cell r="J252" t="str">
            <v>low and middle</v>
          </cell>
          <cell r="K252" t="str">
            <v>females</v>
          </cell>
          <cell r="L252" t="str">
            <v>1995-2000</v>
          </cell>
          <cell r="M252">
            <v>14.583</v>
          </cell>
          <cell r="N252">
            <v>5.8040000000000003</v>
          </cell>
          <cell r="O252">
            <v>0.81899999999999995</v>
          </cell>
          <cell r="P252">
            <v>1.4590000000000001</v>
          </cell>
          <cell r="Q252">
            <v>1.256</v>
          </cell>
          <cell r="R252">
            <v>1.4079999999999999</v>
          </cell>
          <cell r="S252">
            <v>1.365</v>
          </cell>
          <cell r="T252">
            <v>2.4720000000000004</v>
          </cell>
        </row>
        <row r="253">
          <cell r="A253">
            <v>29</v>
          </cell>
          <cell r="B253">
            <v>178</v>
          </cell>
          <cell r="C253" t="str">
            <v>Congo</v>
          </cell>
          <cell r="D253">
            <v>0</v>
          </cell>
          <cell r="E253">
            <v>1</v>
          </cell>
          <cell r="F253" t="str">
            <v>Afro</v>
          </cell>
          <cell r="G253">
            <v>6</v>
          </cell>
          <cell r="H253" t="str">
            <v>ssa</v>
          </cell>
          <cell r="I253">
            <v>1</v>
          </cell>
          <cell r="J253" t="str">
            <v>low and middle</v>
          </cell>
          <cell r="K253" t="str">
            <v>females</v>
          </cell>
          <cell r="L253" t="str">
            <v>1995-2000</v>
          </cell>
          <cell r="M253">
            <v>101.95099999999999</v>
          </cell>
          <cell r="N253">
            <v>34.915999999999997</v>
          </cell>
          <cell r="O253">
            <v>7.8380000000000001</v>
          </cell>
          <cell r="P253">
            <v>10.254000000000001</v>
          </cell>
          <cell r="Q253">
            <v>15.122999999999999</v>
          </cell>
          <cell r="R253">
            <v>12.137</v>
          </cell>
          <cell r="S253">
            <v>7.5920000000000005</v>
          </cell>
          <cell r="T253">
            <v>14.091000000000003</v>
          </cell>
        </row>
        <row r="254">
          <cell r="A254">
            <v>30</v>
          </cell>
          <cell r="B254">
            <v>180</v>
          </cell>
          <cell r="C254" t="str">
            <v>Dem. Republic of the Congo</v>
          </cell>
          <cell r="D254">
            <v>0</v>
          </cell>
          <cell r="E254">
            <v>1</v>
          </cell>
          <cell r="F254" t="str">
            <v>Afro</v>
          </cell>
          <cell r="G254">
            <v>6</v>
          </cell>
          <cell r="H254" t="str">
            <v>ssa</v>
          </cell>
          <cell r="I254">
            <v>1</v>
          </cell>
          <cell r="J254" t="str">
            <v>low and middle</v>
          </cell>
          <cell r="K254" t="str">
            <v>females</v>
          </cell>
          <cell r="L254" t="str">
            <v>1995-2000</v>
          </cell>
          <cell r="M254">
            <v>1715.883</v>
          </cell>
          <cell r="N254">
            <v>728.85299999999995</v>
          </cell>
          <cell r="O254">
            <v>157.602</v>
          </cell>
          <cell r="P254">
            <v>151.34899999999999</v>
          </cell>
          <cell r="Q254">
            <v>187.37700000000001</v>
          </cell>
          <cell r="R254">
            <v>164.58500000000001</v>
          </cell>
          <cell r="S254">
            <v>120.265</v>
          </cell>
          <cell r="T254">
            <v>205.852</v>
          </cell>
        </row>
        <row r="255">
          <cell r="A255">
            <v>177</v>
          </cell>
          <cell r="B255">
            <v>188</v>
          </cell>
          <cell r="C255" t="str">
            <v>Costa Rica</v>
          </cell>
          <cell r="D255">
            <v>0</v>
          </cell>
          <cell r="E255">
            <v>2</v>
          </cell>
          <cell r="F255" t="str">
            <v>Amro</v>
          </cell>
          <cell r="G255">
            <v>7</v>
          </cell>
          <cell r="H255" t="str">
            <v>lac</v>
          </cell>
          <cell r="I255">
            <v>1</v>
          </cell>
          <cell r="J255" t="str">
            <v>low and middle</v>
          </cell>
          <cell r="K255" t="str">
            <v>females</v>
          </cell>
          <cell r="L255" t="str">
            <v>1995-2000</v>
          </cell>
          <cell r="M255">
            <v>31.821999999999999</v>
          </cell>
          <cell r="N255">
            <v>2.7839999999999998</v>
          </cell>
          <cell r="O255">
            <v>0.441</v>
          </cell>
          <cell r="P255">
            <v>0.998</v>
          </cell>
          <cell r="Q255">
            <v>1.9780000000000002</v>
          </cell>
          <cell r="R255">
            <v>3.5669999999999997</v>
          </cell>
          <cell r="S255">
            <v>4.4130000000000003</v>
          </cell>
          <cell r="T255">
            <v>17.641000000000002</v>
          </cell>
        </row>
        <row r="256">
          <cell r="A256">
            <v>145</v>
          </cell>
          <cell r="B256">
            <v>191</v>
          </cell>
          <cell r="C256" t="str">
            <v>Croatia</v>
          </cell>
          <cell r="D256">
            <v>0</v>
          </cell>
          <cell r="E256">
            <v>4</v>
          </cell>
          <cell r="F256" t="str">
            <v>Euro</v>
          </cell>
          <cell r="G256">
            <v>2</v>
          </cell>
          <cell r="H256" t="str">
            <v>fse</v>
          </cell>
          <cell r="I256">
            <v>1</v>
          </cell>
          <cell r="J256" t="str">
            <v>low and middle</v>
          </cell>
          <cell r="K256" t="str">
            <v>females</v>
          </cell>
          <cell r="L256" t="str">
            <v>1995-2000</v>
          </cell>
          <cell r="M256">
            <v>125.279</v>
          </cell>
          <cell r="N256">
            <v>1.2949999999999999</v>
          </cell>
          <cell r="O256">
            <v>0.29599999999999999</v>
          </cell>
          <cell r="P256">
            <v>0.88300000000000001</v>
          </cell>
          <cell r="Q256">
            <v>2.706</v>
          </cell>
          <cell r="R256">
            <v>9.6260000000000012</v>
          </cell>
          <cell r="S256">
            <v>20.675000000000001</v>
          </cell>
          <cell r="T256">
            <v>89.798000000000002</v>
          </cell>
        </row>
        <row r="257">
          <cell r="A257">
            <v>166</v>
          </cell>
          <cell r="B257">
            <v>192</v>
          </cell>
          <cell r="C257" t="str">
            <v>Cuba</v>
          </cell>
          <cell r="D257">
            <v>0</v>
          </cell>
          <cell r="E257">
            <v>2</v>
          </cell>
          <cell r="F257" t="str">
            <v>Amro</v>
          </cell>
          <cell r="G257">
            <v>7</v>
          </cell>
          <cell r="H257" t="str">
            <v>lac</v>
          </cell>
          <cell r="I257">
            <v>1</v>
          </cell>
          <cell r="J257" t="str">
            <v>low and middle</v>
          </cell>
          <cell r="K257" t="str">
            <v>females</v>
          </cell>
          <cell r="L257" t="str">
            <v>1995-2000</v>
          </cell>
          <cell r="M257">
            <v>178.393</v>
          </cell>
          <cell r="N257">
            <v>3.5579999999999998</v>
          </cell>
          <cell r="O257">
            <v>1.1989999999999998</v>
          </cell>
          <cell r="P257">
            <v>5.6749999999999998</v>
          </cell>
          <cell r="Q257">
            <v>9.3219999999999992</v>
          </cell>
          <cell r="R257">
            <v>20.957000000000001</v>
          </cell>
          <cell r="S257">
            <v>24.332999999999998</v>
          </cell>
          <cell r="T257">
            <v>113.34899999999999</v>
          </cell>
        </row>
        <row r="258">
          <cell r="A258">
            <v>104</v>
          </cell>
          <cell r="B258">
            <v>196</v>
          </cell>
          <cell r="C258" t="str">
            <v>Cyprus</v>
          </cell>
          <cell r="D258">
            <v>0</v>
          </cell>
          <cell r="E258">
            <v>3</v>
          </cell>
          <cell r="F258" t="str">
            <v>Emro</v>
          </cell>
          <cell r="G258">
            <v>8</v>
          </cell>
          <cell r="H258" t="str">
            <v>mec</v>
          </cell>
          <cell r="I258">
            <v>4</v>
          </cell>
          <cell r="J258" t="str">
            <v>high</v>
          </cell>
          <cell r="K258" t="str">
            <v>females</v>
          </cell>
          <cell r="L258" t="str">
            <v>1995-2000</v>
          </cell>
          <cell r="M258">
            <v>13.247</v>
          </cell>
          <cell r="N258">
            <v>0.24199999999999999</v>
          </cell>
          <cell r="O258">
            <v>3.8000000000000006E-2</v>
          </cell>
          <cell r="P258">
            <v>0.17</v>
          </cell>
          <cell r="Q258">
            <v>0.317</v>
          </cell>
          <cell r="R258">
            <v>1.014</v>
          </cell>
          <cell r="S258">
            <v>1.4830000000000001</v>
          </cell>
          <cell r="T258">
            <v>9.9829999999999988</v>
          </cell>
        </row>
        <row r="259">
          <cell r="A259">
            <v>123</v>
          </cell>
          <cell r="B259">
            <v>203</v>
          </cell>
          <cell r="C259" t="str">
            <v>Czech Republic</v>
          </cell>
          <cell r="D259">
            <v>0</v>
          </cell>
          <cell r="E259">
            <v>4</v>
          </cell>
          <cell r="F259" t="str">
            <v>Euro</v>
          </cell>
          <cell r="G259">
            <v>2</v>
          </cell>
          <cell r="H259" t="str">
            <v>fse</v>
          </cell>
          <cell r="I259">
            <v>1</v>
          </cell>
          <cell r="J259" t="str">
            <v>low and middle</v>
          </cell>
          <cell r="K259" t="str">
            <v>females</v>
          </cell>
          <cell r="L259" t="str">
            <v>1995-2000</v>
          </cell>
          <cell r="M259">
            <v>279.12099999999998</v>
          </cell>
          <cell r="N259">
            <v>1.71</v>
          </cell>
          <cell r="O259">
            <v>0.59099999999999997</v>
          </cell>
          <cell r="P259">
            <v>2.0529999999999999</v>
          </cell>
          <cell r="Q259">
            <v>5.1849999999999996</v>
          </cell>
          <cell r="R259">
            <v>21.611999999999998</v>
          </cell>
          <cell r="S259">
            <v>36.497</v>
          </cell>
          <cell r="T259">
            <v>211.47300000000004</v>
          </cell>
        </row>
        <row r="260">
          <cell r="A260">
            <v>48</v>
          </cell>
          <cell r="B260">
            <v>204</v>
          </cell>
          <cell r="C260" t="str">
            <v>Benin</v>
          </cell>
          <cell r="D260">
            <v>0</v>
          </cell>
          <cell r="E260">
            <v>1</v>
          </cell>
          <cell r="F260" t="str">
            <v>Afro</v>
          </cell>
          <cell r="G260">
            <v>6</v>
          </cell>
          <cell r="H260" t="str">
            <v>ssa</v>
          </cell>
          <cell r="I260">
            <v>1</v>
          </cell>
          <cell r="J260" t="str">
            <v>low and middle</v>
          </cell>
          <cell r="K260" t="str">
            <v>females</v>
          </cell>
          <cell r="L260" t="str">
            <v>1995-2000</v>
          </cell>
          <cell r="M260">
            <v>173.3</v>
          </cell>
          <cell r="N260">
            <v>74.037000000000006</v>
          </cell>
          <cell r="O260">
            <v>18.302</v>
          </cell>
          <cell r="P260">
            <v>15.648</v>
          </cell>
          <cell r="Q260">
            <v>17.394000000000002</v>
          </cell>
          <cell r="R260">
            <v>14.154999999999999</v>
          </cell>
          <cell r="S260">
            <v>11.206</v>
          </cell>
          <cell r="T260">
            <v>22.558</v>
          </cell>
        </row>
        <row r="261">
          <cell r="A261">
            <v>132</v>
          </cell>
          <cell r="B261">
            <v>208</v>
          </cell>
          <cell r="C261" t="str">
            <v>Denmark</v>
          </cell>
          <cell r="D261">
            <v>0</v>
          </cell>
          <cell r="E261">
            <v>4</v>
          </cell>
          <cell r="F261" t="str">
            <v>Euro</v>
          </cell>
          <cell r="G261">
            <v>1</v>
          </cell>
          <cell r="H261" t="str">
            <v>eme</v>
          </cell>
          <cell r="I261">
            <v>4</v>
          </cell>
          <cell r="J261" t="str">
            <v>high</v>
          </cell>
          <cell r="K261" t="str">
            <v>females</v>
          </cell>
          <cell r="L261" t="str">
            <v>1995-2000</v>
          </cell>
          <cell r="M261">
            <v>153.09299999999999</v>
          </cell>
          <cell r="N261">
            <v>1.1830000000000001</v>
          </cell>
          <cell r="O261">
            <v>0.21400000000000002</v>
          </cell>
          <cell r="P261">
            <v>0.84199999999999997</v>
          </cell>
          <cell r="Q261">
            <v>3.06</v>
          </cell>
          <cell r="R261">
            <v>13.71</v>
          </cell>
          <cell r="S261">
            <v>17.995000000000001</v>
          </cell>
          <cell r="T261">
            <v>116.08900000000001</v>
          </cell>
        </row>
        <row r="262">
          <cell r="A262">
            <v>167</v>
          </cell>
          <cell r="B262">
            <v>214</v>
          </cell>
          <cell r="C262" t="str">
            <v>Dominican Republic</v>
          </cell>
          <cell r="D262">
            <v>0</v>
          </cell>
          <cell r="E262">
            <v>2</v>
          </cell>
          <cell r="F262" t="str">
            <v>Amro</v>
          </cell>
          <cell r="G262">
            <v>7</v>
          </cell>
          <cell r="H262" t="str">
            <v>lac</v>
          </cell>
          <cell r="I262">
            <v>1</v>
          </cell>
          <cell r="J262" t="str">
            <v>low and middle</v>
          </cell>
          <cell r="K262" t="str">
            <v>females</v>
          </cell>
          <cell r="L262" t="str">
            <v>1995-2000</v>
          </cell>
          <cell r="M262">
            <v>94.394000000000005</v>
          </cell>
          <cell r="N262">
            <v>19.808</v>
          </cell>
          <cell r="O262">
            <v>2.89</v>
          </cell>
          <cell r="P262">
            <v>5.2359999999999998</v>
          </cell>
          <cell r="Q262">
            <v>8.1639999999999997</v>
          </cell>
          <cell r="R262">
            <v>11.137</v>
          </cell>
          <cell r="S262">
            <v>12.69</v>
          </cell>
          <cell r="T262">
            <v>34.469000000000001</v>
          </cell>
        </row>
        <row r="263">
          <cell r="A263">
            <v>190</v>
          </cell>
          <cell r="B263">
            <v>218</v>
          </cell>
          <cell r="C263" t="str">
            <v>Ecuador</v>
          </cell>
          <cell r="D263">
            <v>0</v>
          </cell>
          <cell r="E263">
            <v>2</v>
          </cell>
          <cell r="F263" t="str">
            <v>Amro</v>
          </cell>
          <cell r="G263">
            <v>7</v>
          </cell>
          <cell r="H263" t="str">
            <v>lac</v>
          </cell>
          <cell r="I263">
            <v>1</v>
          </cell>
          <cell r="J263" t="str">
            <v>low and middle</v>
          </cell>
          <cell r="K263" t="str">
            <v>females</v>
          </cell>
          <cell r="L263" t="str">
            <v>1995-2000</v>
          </cell>
          <cell r="M263">
            <v>160.185</v>
          </cell>
          <cell r="N263">
            <v>40.335999999999999</v>
          </cell>
          <cell r="O263">
            <v>4.7219999999999995</v>
          </cell>
          <cell r="P263">
            <v>9.83</v>
          </cell>
          <cell r="Q263">
            <v>12.409000000000001</v>
          </cell>
          <cell r="R263">
            <v>16.48</v>
          </cell>
          <cell r="S263">
            <v>17.947000000000003</v>
          </cell>
          <cell r="T263">
            <v>58.460999999999999</v>
          </cell>
        </row>
        <row r="264">
          <cell r="A264">
            <v>178</v>
          </cell>
          <cell r="B264">
            <v>222</v>
          </cell>
          <cell r="C264" t="str">
            <v>El Salvador</v>
          </cell>
          <cell r="D264">
            <v>0</v>
          </cell>
          <cell r="E264">
            <v>2</v>
          </cell>
          <cell r="F264" t="str">
            <v>Amro</v>
          </cell>
          <cell r="G264">
            <v>7</v>
          </cell>
          <cell r="H264" t="str">
            <v>lac</v>
          </cell>
          <cell r="I264">
            <v>1</v>
          </cell>
          <cell r="J264" t="str">
            <v>low and middle</v>
          </cell>
          <cell r="K264" t="str">
            <v>females</v>
          </cell>
          <cell r="L264" t="str">
            <v>1995-2000</v>
          </cell>
          <cell r="M264">
            <v>82.933999999999997</v>
          </cell>
          <cell r="N264">
            <v>15.03</v>
          </cell>
          <cell r="O264">
            <v>2.2480000000000002</v>
          </cell>
          <cell r="P264">
            <v>6.2910000000000004</v>
          </cell>
          <cell r="Q264">
            <v>7.4689999999999994</v>
          </cell>
          <cell r="R264">
            <v>9.7810000000000006</v>
          </cell>
          <cell r="S264">
            <v>10.339</v>
          </cell>
          <cell r="T264">
            <v>31.776</v>
          </cell>
        </row>
        <row r="265">
          <cell r="A265">
            <v>31</v>
          </cell>
          <cell r="B265">
            <v>226</v>
          </cell>
          <cell r="C265" t="str">
            <v>Equatorial Guinea</v>
          </cell>
          <cell r="D265">
            <v>0</v>
          </cell>
          <cell r="E265">
            <v>1</v>
          </cell>
          <cell r="F265" t="str">
            <v>Afro</v>
          </cell>
          <cell r="G265">
            <v>6</v>
          </cell>
          <cell r="H265" t="str">
            <v>ssa</v>
          </cell>
          <cell r="I265">
            <v>1</v>
          </cell>
          <cell r="J265" t="str">
            <v>low and middle</v>
          </cell>
          <cell r="K265" t="str">
            <v>females</v>
          </cell>
          <cell r="L265" t="str">
            <v>1995-2000</v>
          </cell>
          <cell r="M265">
            <v>16.690999999999999</v>
          </cell>
          <cell r="N265">
            <v>7.31</v>
          </cell>
          <cell r="O265">
            <v>1.3959999999999999</v>
          </cell>
          <cell r="P265">
            <v>1.347</v>
          </cell>
          <cell r="Q265">
            <v>1.3089999999999999</v>
          </cell>
          <cell r="R265">
            <v>1.327</v>
          </cell>
          <cell r="S265">
            <v>1.3660000000000001</v>
          </cell>
          <cell r="T265">
            <v>2.6359999999999997</v>
          </cell>
        </row>
        <row r="266">
          <cell r="A266">
            <v>11</v>
          </cell>
          <cell r="B266">
            <v>231</v>
          </cell>
          <cell r="C266" t="str">
            <v>Ethiopia</v>
          </cell>
          <cell r="D266">
            <v>0</v>
          </cell>
          <cell r="E266">
            <v>1</v>
          </cell>
          <cell r="F266" t="str">
            <v>Afro</v>
          </cell>
          <cell r="G266">
            <v>6</v>
          </cell>
          <cell r="H266" t="str">
            <v>ssa</v>
          </cell>
          <cell r="I266">
            <v>1</v>
          </cell>
          <cell r="J266" t="str">
            <v>low and middle</v>
          </cell>
          <cell r="K266" t="str">
            <v>females</v>
          </cell>
          <cell r="L266" t="str">
            <v>1995-2000</v>
          </cell>
          <cell r="M266">
            <v>2829.9050000000002</v>
          </cell>
          <cell r="N266">
            <v>1153.8689999999999</v>
          </cell>
          <cell r="O266">
            <v>265.86</v>
          </cell>
          <cell r="P266">
            <v>267.685</v>
          </cell>
          <cell r="Q266">
            <v>375.39</v>
          </cell>
          <cell r="R266">
            <v>298.51800000000003</v>
          </cell>
          <cell r="S266">
            <v>182.53199999999998</v>
          </cell>
          <cell r="T266">
            <v>286.05100000000004</v>
          </cell>
        </row>
        <row r="267">
          <cell r="A267">
            <v>10</v>
          </cell>
          <cell r="B267">
            <v>232</v>
          </cell>
          <cell r="C267" t="str">
            <v>Eritrea</v>
          </cell>
          <cell r="D267">
            <v>0</v>
          </cell>
          <cell r="E267">
            <v>1</v>
          </cell>
          <cell r="F267" t="str">
            <v>Afro</v>
          </cell>
          <cell r="G267">
            <v>6</v>
          </cell>
          <cell r="H267" t="str">
            <v>ssa</v>
          </cell>
          <cell r="I267">
            <v>1</v>
          </cell>
          <cell r="J267" t="str">
            <v>low and middle</v>
          </cell>
          <cell r="K267" t="str">
            <v>females</v>
          </cell>
          <cell r="L267" t="str">
            <v>1995-2000</v>
          </cell>
          <cell r="M267">
            <v>120.968</v>
          </cell>
          <cell r="N267">
            <v>49.423000000000002</v>
          </cell>
          <cell r="O267">
            <v>10.34</v>
          </cell>
          <cell r="P267">
            <v>11.704000000000001</v>
          </cell>
          <cell r="Q267">
            <v>13.27</v>
          </cell>
          <cell r="R267">
            <v>12.462</v>
          </cell>
          <cell r="S267">
            <v>9.3719999999999999</v>
          </cell>
          <cell r="T267">
            <v>14.396999999999998</v>
          </cell>
        </row>
        <row r="268">
          <cell r="A268">
            <v>133</v>
          </cell>
          <cell r="B268">
            <v>233</v>
          </cell>
          <cell r="C268" t="str">
            <v>Estonia</v>
          </cell>
          <cell r="D268">
            <v>0</v>
          </cell>
          <cell r="E268">
            <v>4</v>
          </cell>
          <cell r="F268" t="str">
            <v>Euro</v>
          </cell>
          <cell r="G268">
            <v>2</v>
          </cell>
          <cell r="H268" t="str">
            <v>fse</v>
          </cell>
          <cell r="I268">
            <v>1</v>
          </cell>
          <cell r="J268" t="str">
            <v>low and middle</v>
          </cell>
          <cell r="K268" t="str">
            <v>females</v>
          </cell>
          <cell r="L268" t="str">
            <v>1995-2000</v>
          </cell>
          <cell r="M268">
            <v>48.936999999999998</v>
          </cell>
          <cell r="N268">
            <v>0.56399999999999995</v>
          </cell>
          <cell r="O268">
            <v>0.17</v>
          </cell>
          <cell r="P268">
            <v>0.50900000000000001</v>
          </cell>
          <cell r="Q268">
            <v>1.27</v>
          </cell>
          <cell r="R268">
            <v>3.8409999999999997</v>
          </cell>
          <cell r="S268">
            <v>7.9079999999999995</v>
          </cell>
          <cell r="T268">
            <v>34.674999999999997</v>
          </cell>
        </row>
        <row r="269">
          <cell r="A269">
            <v>205</v>
          </cell>
          <cell r="B269">
            <v>242</v>
          </cell>
          <cell r="C269" t="str">
            <v>Fiji</v>
          </cell>
          <cell r="D269">
            <v>0</v>
          </cell>
          <cell r="E269">
            <v>6</v>
          </cell>
          <cell r="F269" t="str">
            <v>Wpro</v>
          </cell>
          <cell r="G269">
            <v>5</v>
          </cell>
          <cell r="H269" t="str">
            <v>oai</v>
          </cell>
          <cell r="I269">
            <v>1</v>
          </cell>
          <cell r="J269" t="str">
            <v>low and middle</v>
          </cell>
          <cell r="K269" t="str">
            <v>females</v>
          </cell>
          <cell r="L269" t="str">
            <v>1995-2000</v>
          </cell>
          <cell r="M269">
            <v>7.5640000000000001</v>
          </cell>
          <cell r="N269">
            <v>0.76400000000000001</v>
          </cell>
          <cell r="O269">
            <v>9.4E-2</v>
          </cell>
          <cell r="P269">
            <v>0.26600000000000001</v>
          </cell>
          <cell r="Q269">
            <v>0.48299999999999998</v>
          </cell>
          <cell r="R269">
            <v>1.1179999999999999</v>
          </cell>
          <cell r="S269">
            <v>1.421</v>
          </cell>
          <cell r="T269">
            <v>3.4180000000000001</v>
          </cell>
        </row>
        <row r="270">
          <cell r="A270">
            <v>134</v>
          </cell>
          <cell r="B270">
            <v>246</v>
          </cell>
          <cell r="C270" t="str">
            <v>Finland</v>
          </cell>
          <cell r="D270">
            <v>0</v>
          </cell>
          <cell r="E270">
            <v>4</v>
          </cell>
          <cell r="F270" t="str">
            <v>Euro</v>
          </cell>
          <cell r="G270">
            <v>1</v>
          </cell>
          <cell r="H270" t="str">
            <v>eme</v>
          </cell>
          <cell r="I270">
            <v>4</v>
          </cell>
          <cell r="J270" t="str">
            <v>high</v>
          </cell>
          <cell r="K270" t="str">
            <v>females</v>
          </cell>
          <cell r="L270" t="str">
            <v>1995-2000</v>
          </cell>
          <cell r="M270">
            <v>125.008</v>
          </cell>
          <cell r="N270">
            <v>0.92</v>
          </cell>
          <cell r="O270">
            <v>0.16900000000000001</v>
          </cell>
          <cell r="P270">
            <v>0.82099999999999995</v>
          </cell>
          <cell r="Q270">
            <v>2.2039999999999997</v>
          </cell>
          <cell r="R270">
            <v>7.2249999999999996</v>
          </cell>
          <cell r="S270">
            <v>12.461</v>
          </cell>
          <cell r="T270">
            <v>101.208</v>
          </cell>
        </row>
        <row r="271">
          <cell r="A271">
            <v>157</v>
          </cell>
          <cell r="B271">
            <v>250</v>
          </cell>
          <cell r="C271" t="str">
            <v>France</v>
          </cell>
          <cell r="D271">
            <v>0</v>
          </cell>
          <cell r="E271">
            <v>4</v>
          </cell>
          <cell r="F271" t="str">
            <v>Euro</v>
          </cell>
          <cell r="G271">
            <v>1</v>
          </cell>
          <cell r="H271" t="str">
            <v>eme</v>
          </cell>
          <cell r="I271">
            <v>4</v>
          </cell>
          <cell r="J271" t="str">
            <v>high</v>
          </cell>
          <cell r="K271" t="str">
            <v>females</v>
          </cell>
          <cell r="L271" t="str">
            <v>1995-2000</v>
          </cell>
          <cell r="M271">
            <v>1302.8820000000001</v>
          </cell>
          <cell r="N271">
            <v>11.686999999999999</v>
          </cell>
          <cell r="O271">
            <v>2.4870000000000001</v>
          </cell>
          <cell r="P271">
            <v>11.984</v>
          </cell>
          <cell r="Q271">
            <v>31.364999999999998</v>
          </cell>
          <cell r="R271">
            <v>73.590999999999994</v>
          </cell>
          <cell r="S271">
            <v>114.98</v>
          </cell>
          <cell r="T271">
            <v>1056.788</v>
          </cell>
        </row>
        <row r="272">
          <cell r="A272">
            <v>213</v>
          </cell>
          <cell r="B272">
            <v>258</v>
          </cell>
          <cell r="C272" t="str">
            <v>French Polynesia</v>
          </cell>
          <cell r="G272">
            <v>5</v>
          </cell>
          <cell r="H272" t="str">
            <v>oai</v>
          </cell>
          <cell r="I272">
            <v>4</v>
          </cell>
          <cell r="J272" t="str">
            <v>high</v>
          </cell>
          <cell r="K272" t="str">
            <v>females</v>
          </cell>
          <cell r="L272" t="str">
            <v>1995-2000</v>
          </cell>
          <cell r="M272">
            <v>2.1640000000000001</v>
          </cell>
          <cell r="N272">
            <v>0.17899999999999999</v>
          </cell>
          <cell r="O272">
            <v>3.2000000000000001E-2</v>
          </cell>
          <cell r="P272">
            <v>7.3999999999999996E-2</v>
          </cell>
          <cell r="Q272">
            <v>0.15200000000000002</v>
          </cell>
          <cell r="R272">
            <v>0.36</v>
          </cell>
          <cell r="S272">
            <v>0.44</v>
          </cell>
          <cell r="T272">
            <v>0.92700000000000005</v>
          </cell>
        </row>
        <row r="273">
          <cell r="A273">
            <v>9</v>
          </cell>
          <cell r="B273">
            <v>262</v>
          </cell>
          <cell r="C273" t="str">
            <v>Djibouti</v>
          </cell>
          <cell r="D273">
            <v>0</v>
          </cell>
          <cell r="E273">
            <v>3</v>
          </cell>
          <cell r="F273" t="str">
            <v>Emro</v>
          </cell>
          <cell r="G273">
            <v>6</v>
          </cell>
          <cell r="H273" t="str">
            <v>ssa</v>
          </cell>
          <cell r="I273">
            <v>1</v>
          </cell>
          <cell r="J273" t="str">
            <v>low and middle</v>
          </cell>
          <cell r="K273" t="str">
            <v>females</v>
          </cell>
          <cell r="L273" t="str">
            <v>1995-2000</v>
          </cell>
          <cell r="M273">
            <v>21.989000000000001</v>
          </cell>
          <cell r="N273">
            <v>9.4079999999999995</v>
          </cell>
          <cell r="O273">
            <v>1.9430000000000001</v>
          </cell>
          <cell r="P273">
            <v>2.073</v>
          </cell>
          <cell r="Q273">
            <v>1.9729999999999999</v>
          </cell>
          <cell r="R273">
            <v>2.0150000000000001</v>
          </cell>
          <cell r="S273">
            <v>1.7909999999999999</v>
          </cell>
          <cell r="T273">
            <v>2.7859999999999996</v>
          </cell>
        </row>
        <row r="274">
          <cell r="A274">
            <v>32</v>
          </cell>
          <cell r="B274">
            <v>266</v>
          </cell>
          <cell r="C274" t="str">
            <v>Gabon</v>
          </cell>
          <cell r="D274">
            <v>0</v>
          </cell>
          <cell r="E274">
            <v>1</v>
          </cell>
          <cell r="F274" t="str">
            <v>Afro</v>
          </cell>
          <cell r="G274">
            <v>6</v>
          </cell>
          <cell r="H274" t="str">
            <v>ssa</v>
          </cell>
          <cell r="I274">
            <v>1</v>
          </cell>
          <cell r="J274" t="str">
            <v>low and middle</v>
          </cell>
          <cell r="K274" t="str">
            <v>females</v>
          </cell>
          <cell r="L274" t="str">
            <v>1995-2000</v>
          </cell>
          <cell r="M274">
            <v>44.860999999999997</v>
          </cell>
          <cell r="N274">
            <v>13.746</v>
          </cell>
          <cell r="O274">
            <v>2.976</v>
          </cell>
          <cell r="P274">
            <v>3.3220000000000001</v>
          </cell>
          <cell r="Q274">
            <v>4.3309999999999995</v>
          </cell>
          <cell r="R274">
            <v>5.077</v>
          </cell>
          <cell r="S274">
            <v>4.6080000000000005</v>
          </cell>
          <cell r="T274">
            <v>10.801</v>
          </cell>
        </row>
        <row r="275">
          <cell r="A275">
            <v>106</v>
          </cell>
          <cell r="B275">
            <v>268</v>
          </cell>
          <cell r="C275" t="str">
            <v>Georgia</v>
          </cell>
          <cell r="D275">
            <v>0</v>
          </cell>
          <cell r="E275">
            <v>4</v>
          </cell>
          <cell r="F275" t="str">
            <v>Euro</v>
          </cell>
          <cell r="G275">
            <v>8</v>
          </cell>
          <cell r="H275" t="str">
            <v>mec</v>
          </cell>
          <cell r="I275">
            <v>1</v>
          </cell>
          <cell r="J275" t="str">
            <v>low and middle</v>
          </cell>
          <cell r="K275" t="str">
            <v>females</v>
          </cell>
          <cell r="L275" t="str">
            <v>1995-2000</v>
          </cell>
          <cell r="M275">
            <v>116.68300000000001</v>
          </cell>
          <cell r="N275">
            <v>3.391</v>
          </cell>
          <cell r="O275">
            <v>0.42</v>
          </cell>
          <cell r="P275">
            <v>1.3679999999999999</v>
          </cell>
          <cell r="Q275">
            <v>3.2890000000000001</v>
          </cell>
          <cell r="R275">
            <v>9.1639999999999997</v>
          </cell>
          <cell r="S275">
            <v>20.433999999999997</v>
          </cell>
          <cell r="T275">
            <v>78.617000000000004</v>
          </cell>
        </row>
        <row r="276">
          <cell r="A276">
            <v>52</v>
          </cell>
          <cell r="B276">
            <v>270</v>
          </cell>
          <cell r="C276" t="str">
            <v>Gambia</v>
          </cell>
          <cell r="D276">
            <v>0</v>
          </cell>
          <cell r="E276">
            <v>1</v>
          </cell>
          <cell r="F276" t="str">
            <v>Afro</v>
          </cell>
          <cell r="G276">
            <v>6</v>
          </cell>
          <cell r="H276" t="str">
            <v>ssa</v>
          </cell>
          <cell r="I276">
            <v>1</v>
          </cell>
          <cell r="J276" t="str">
            <v>low and middle</v>
          </cell>
          <cell r="K276" t="str">
            <v>females</v>
          </cell>
          <cell r="L276" t="str">
            <v>1995-2000</v>
          </cell>
          <cell r="M276">
            <v>49.911999999999999</v>
          </cell>
          <cell r="N276">
            <v>23.344000000000001</v>
          </cell>
          <cell r="O276">
            <v>4.4000000000000004</v>
          </cell>
          <cell r="P276">
            <v>4.4090000000000007</v>
          </cell>
          <cell r="Q276">
            <v>4.8220000000000001</v>
          </cell>
          <cell r="R276">
            <v>4.3169999999999993</v>
          </cell>
          <cell r="S276">
            <v>3.5469999999999997</v>
          </cell>
          <cell r="T276">
            <v>5.0730000000000004</v>
          </cell>
        </row>
        <row r="277">
          <cell r="A277">
            <v>105</v>
          </cell>
          <cell r="B277">
            <v>274</v>
          </cell>
          <cell r="C277" t="str">
            <v>Gaza Strip</v>
          </cell>
          <cell r="G277">
            <v>8</v>
          </cell>
          <cell r="H277" t="str">
            <v>mec</v>
          </cell>
          <cell r="I277">
            <v>1</v>
          </cell>
          <cell r="J277" t="str">
            <v>low and middle</v>
          </cell>
          <cell r="K277" t="str">
            <v>females</v>
          </cell>
          <cell r="L277" t="str">
            <v>1995-2000</v>
          </cell>
          <cell r="M277">
            <v>9.843</v>
          </cell>
          <cell r="N277">
            <v>2.8039999999999998</v>
          </cell>
          <cell r="O277">
            <v>0.22900000000000001</v>
          </cell>
          <cell r="P277">
            <v>0.43600000000000005</v>
          </cell>
          <cell r="Q277">
            <v>0.48199999999999998</v>
          </cell>
          <cell r="R277">
            <v>0.92199999999999993</v>
          </cell>
          <cell r="S277">
            <v>1.4330000000000001</v>
          </cell>
          <cell r="T277">
            <v>3.5369999999999995</v>
          </cell>
        </row>
        <row r="278">
          <cell r="A278">
            <v>158</v>
          </cell>
          <cell r="B278">
            <v>276</v>
          </cell>
          <cell r="C278" t="str">
            <v>Germany</v>
          </cell>
          <cell r="D278">
            <v>0</v>
          </cell>
          <cell r="E278">
            <v>4</v>
          </cell>
          <cell r="F278" t="str">
            <v>Euro</v>
          </cell>
          <cell r="G278">
            <v>1</v>
          </cell>
          <cell r="H278" t="str">
            <v>eme</v>
          </cell>
          <cell r="I278">
            <v>4</v>
          </cell>
          <cell r="J278" t="str">
            <v>high</v>
          </cell>
          <cell r="K278" t="str">
            <v>females</v>
          </cell>
          <cell r="L278" t="str">
            <v>1995-2000</v>
          </cell>
          <cell r="M278">
            <v>2351.09</v>
          </cell>
          <cell r="N278">
            <v>10.788</v>
          </cell>
          <cell r="O278">
            <v>2.6020000000000003</v>
          </cell>
          <cell r="P278">
            <v>11.689</v>
          </cell>
          <cell r="Q278">
            <v>42.343000000000004</v>
          </cell>
          <cell r="R278">
            <v>132.62099999999998</v>
          </cell>
          <cell r="S278">
            <v>238.483</v>
          </cell>
          <cell r="T278">
            <v>1912.5640000000001</v>
          </cell>
        </row>
        <row r="279">
          <cell r="A279">
            <v>53</v>
          </cell>
          <cell r="B279">
            <v>288</v>
          </cell>
          <cell r="C279" t="str">
            <v>Ghana</v>
          </cell>
          <cell r="D279">
            <v>0</v>
          </cell>
          <cell r="E279">
            <v>1</v>
          </cell>
          <cell r="F279" t="str">
            <v>Afro</v>
          </cell>
          <cell r="G279">
            <v>6</v>
          </cell>
          <cell r="H279" t="str">
            <v>ssa</v>
          </cell>
          <cell r="I279">
            <v>1</v>
          </cell>
          <cell r="J279" t="str">
            <v>low and middle</v>
          </cell>
          <cell r="K279" t="str">
            <v>females</v>
          </cell>
          <cell r="L279" t="str">
            <v>1995-2000</v>
          </cell>
          <cell r="M279">
            <v>419.161</v>
          </cell>
          <cell r="N279">
            <v>166.08799999999999</v>
          </cell>
          <cell r="O279">
            <v>32.448</v>
          </cell>
          <cell r="P279">
            <v>37.353999999999999</v>
          </cell>
          <cell r="Q279">
            <v>35.156999999999996</v>
          </cell>
          <cell r="R279">
            <v>37.402999999999999</v>
          </cell>
          <cell r="S279">
            <v>36.224000000000004</v>
          </cell>
          <cell r="T279">
            <v>74.487000000000009</v>
          </cell>
        </row>
        <row r="280">
          <cell r="A280">
            <v>146</v>
          </cell>
          <cell r="B280">
            <v>300</v>
          </cell>
          <cell r="C280" t="str">
            <v>Greece</v>
          </cell>
          <cell r="D280">
            <v>0</v>
          </cell>
          <cell r="E280">
            <v>4</v>
          </cell>
          <cell r="F280" t="str">
            <v>Euro</v>
          </cell>
          <cell r="G280">
            <v>1</v>
          </cell>
          <cell r="H280" t="str">
            <v>eme</v>
          </cell>
          <cell r="I280">
            <v>4</v>
          </cell>
          <cell r="J280" t="str">
            <v>high</v>
          </cell>
          <cell r="K280" t="str">
            <v>females</v>
          </cell>
          <cell r="L280" t="str">
            <v>1995-2000</v>
          </cell>
          <cell r="M280">
            <v>240.309</v>
          </cell>
          <cell r="N280">
            <v>2.0419999999999998</v>
          </cell>
          <cell r="O280">
            <v>0.26</v>
          </cell>
          <cell r="P280">
            <v>1.66</v>
          </cell>
          <cell r="Q280">
            <v>3.4950000000000001</v>
          </cell>
          <cell r="R280">
            <v>11.582000000000001</v>
          </cell>
          <cell r="S280">
            <v>26.918999999999997</v>
          </cell>
          <cell r="T280">
            <v>194.351</v>
          </cell>
        </row>
        <row r="281">
          <cell r="A281">
            <v>168</v>
          </cell>
          <cell r="B281">
            <v>312</v>
          </cell>
          <cell r="C281" t="str">
            <v>Guadeloupe</v>
          </cell>
          <cell r="G281">
            <v>7</v>
          </cell>
          <cell r="H281" t="str">
            <v>lac</v>
          </cell>
          <cell r="I281">
            <v>1</v>
          </cell>
          <cell r="J281" t="str">
            <v>low and middle</v>
          </cell>
          <cell r="K281" t="str">
            <v>females</v>
          </cell>
          <cell r="L281" t="str">
            <v>1995-2000</v>
          </cell>
          <cell r="M281">
            <v>5.7030000000000003</v>
          </cell>
          <cell r="N281">
            <v>0.159</v>
          </cell>
          <cell r="O281">
            <v>1.7000000000000001E-2</v>
          </cell>
          <cell r="P281">
            <v>9.4E-2</v>
          </cell>
          <cell r="Q281">
            <v>0.36899999999999999</v>
          </cell>
          <cell r="R281">
            <v>0.45500000000000002</v>
          </cell>
          <cell r="S281">
            <v>0.70399999999999996</v>
          </cell>
          <cell r="T281">
            <v>3.9049999999999998</v>
          </cell>
        </row>
        <row r="282">
          <cell r="A282">
            <v>211</v>
          </cell>
          <cell r="B282">
            <v>316</v>
          </cell>
          <cell r="C282" t="str">
            <v>Guam</v>
          </cell>
          <cell r="G282">
            <v>5</v>
          </cell>
          <cell r="H282" t="str">
            <v>oai</v>
          </cell>
          <cell r="I282">
            <v>4</v>
          </cell>
          <cell r="J282" t="str">
            <v>high</v>
          </cell>
          <cell r="K282" t="str">
            <v>females</v>
          </cell>
          <cell r="L282" t="str">
            <v>1995-2000</v>
          </cell>
          <cell r="M282">
            <v>1.452</v>
          </cell>
          <cell r="N282">
            <v>0.126</v>
          </cell>
          <cell r="O282">
            <v>1.8000000000000002E-2</v>
          </cell>
          <cell r="P282">
            <v>5.8000000000000003E-2</v>
          </cell>
          <cell r="Q282">
            <v>0.128</v>
          </cell>
          <cell r="R282">
            <v>0.23700000000000002</v>
          </cell>
          <cell r="S282">
            <v>0.27300000000000002</v>
          </cell>
          <cell r="T282">
            <v>0.6120000000000001</v>
          </cell>
        </row>
        <row r="283">
          <cell r="A283">
            <v>179</v>
          </cell>
          <cell r="B283">
            <v>320</v>
          </cell>
          <cell r="C283" t="str">
            <v>Guatemala</v>
          </cell>
          <cell r="D283">
            <v>0</v>
          </cell>
          <cell r="E283">
            <v>2</v>
          </cell>
          <cell r="F283" t="str">
            <v>Amro</v>
          </cell>
          <cell r="G283">
            <v>7</v>
          </cell>
          <cell r="H283" t="str">
            <v>lac</v>
          </cell>
          <cell r="I283">
            <v>1</v>
          </cell>
          <cell r="J283" t="str">
            <v>low and middle</v>
          </cell>
          <cell r="K283" t="str">
            <v>females</v>
          </cell>
          <cell r="L283" t="str">
            <v>1995-2000</v>
          </cell>
          <cell r="M283">
            <v>169.44499999999999</v>
          </cell>
          <cell r="N283">
            <v>54.070999999999998</v>
          </cell>
          <cell r="O283">
            <v>7.4770000000000003</v>
          </cell>
          <cell r="P283">
            <v>13.192</v>
          </cell>
          <cell r="Q283">
            <v>15.343</v>
          </cell>
          <cell r="R283">
            <v>18.440999999999999</v>
          </cell>
          <cell r="S283">
            <v>19.861000000000001</v>
          </cell>
          <cell r="T283">
            <v>41.06</v>
          </cell>
        </row>
        <row r="284">
          <cell r="A284">
            <v>54</v>
          </cell>
          <cell r="B284">
            <v>324</v>
          </cell>
          <cell r="C284" t="str">
            <v>Guinea</v>
          </cell>
          <cell r="D284">
            <v>0</v>
          </cell>
          <cell r="E284">
            <v>1</v>
          </cell>
          <cell r="F284" t="str">
            <v>Afro</v>
          </cell>
          <cell r="G284">
            <v>6</v>
          </cell>
          <cell r="H284" t="str">
            <v>ssa</v>
          </cell>
          <cell r="I284">
            <v>1</v>
          </cell>
          <cell r="J284" t="str">
            <v>low and middle</v>
          </cell>
          <cell r="K284" t="str">
            <v>females</v>
          </cell>
          <cell r="L284" t="str">
            <v>1995-2000</v>
          </cell>
          <cell r="M284">
            <v>314.59399999999999</v>
          </cell>
          <cell r="N284">
            <v>155.69999999999999</v>
          </cell>
          <cell r="O284">
            <v>32.517000000000003</v>
          </cell>
          <cell r="P284">
            <v>29.058</v>
          </cell>
          <cell r="Q284">
            <v>25.611000000000001</v>
          </cell>
          <cell r="R284">
            <v>22.278000000000002</v>
          </cell>
          <cell r="S284">
            <v>19.679000000000002</v>
          </cell>
          <cell r="T284">
            <v>29.751000000000001</v>
          </cell>
        </row>
        <row r="285">
          <cell r="A285">
            <v>191</v>
          </cell>
          <cell r="B285">
            <v>328</v>
          </cell>
          <cell r="C285" t="str">
            <v>Guyana</v>
          </cell>
          <cell r="D285">
            <v>0</v>
          </cell>
          <cell r="E285">
            <v>2</v>
          </cell>
          <cell r="F285" t="str">
            <v>Amro</v>
          </cell>
          <cell r="G285">
            <v>7</v>
          </cell>
          <cell r="H285" t="str">
            <v>lac</v>
          </cell>
          <cell r="I285">
            <v>1</v>
          </cell>
          <cell r="J285" t="str">
            <v>low and middle</v>
          </cell>
          <cell r="K285" t="str">
            <v>females</v>
          </cell>
          <cell r="L285" t="str">
            <v>1995-2000</v>
          </cell>
          <cell r="M285">
            <v>13.504</v>
          </cell>
          <cell r="N285">
            <v>2.9649999999999999</v>
          </cell>
          <cell r="O285">
            <v>0.36799999999999999</v>
          </cell>
          <cell r="P285">
            <v>0.77500000000000002</v>
          </cell>
          <cell r="Q285">
            <v>1.335</v>
          </cell>
          <cell r="R285">
            <v>1.6779999999999999</v>
          </cell>
          <cell r="S285">
            <v>1.9160000000000001</v>
          </cell>
          <cell r="T285">
            <v>4.4669999999999996</v>
          </cell>
        </row>
        <row r="286">
          <cell r="A286">
            <v>169</v>
          </cell>
          <cell r="B286">
            <v>332</v>
          </cell>
          <cell r="C286" t="str">
            <v>Haiti</v>
          </cell>
          <cell r="D286">
            <v>0</v>
          </cell>
          <cell r="E286">
            <v>2</v>
          </cell>
          <cell r="F286" t="str">
            <v>Amro</v>
          </cell>
          <cell r="G286">
            <v>7</v>
          </cell>
          <cell r="H286" t="str">
            <v>lac</v>
          </cell>
          <cell r="I286">
            <v>1</v>
          </cell>
          <cell r="J286" t="str">
            <v>low and middle</v>
          </cell>
          <cell r="K286" t="str">
            <v>females</v>
          </cell>
          <cell r="L286" t="str">
            <v>1995-2000</v>
          </cell>
          <cell r="M286">
            <v>230.511</v>
          </cell>
          <cell r="N286">
            <v>60.780999999999999</v>
          </cell>
          <cell r="O286">
            <v>14.8</v>
          </cell>
          <cell r="P286">
            <v>22.257000000000001</v>
          </cell>
          <cell r="Q286">
            <v>28.802</v>
          </cell>
          <cell r="R286">
            <v>31.914999999999999</v>
          </cell>
          <cell r="S286">
            <v>25.457000000000001</v>
          </cell>
          <cell r="T286">
            <v>46.499000000000002</v>
          </cell>
        </row>
        <row r="287">
          <cell r="A287">
            <v>180</v>
          </cell>
          <cell r="B287">
            <v>340</v>
          </cell>
          <cell r="C287" t="str">
            <v>Honduras</v>
          </cell>
          <cell r="D287">
            <v>0</v>
          </cell>
          <cell r="E287">
            <v>2</v>
          </cell>
          <cell r="F287" t="str">
            <v>Amro</v>
          </cell>
          <cell r="G287">
            <v>7</v>
          </cell>
          <cell r="H287" t="str">
            <v>lac</v>
          </cell>
          <cell r="I287">
            <v>1</v>
          </cell>
          <cell r="J287" t="str">
            <v>low and middle</v>
          </cell>
          <cell r="K287" t="str">
            <v>females</v>
          </cell>
          <cell r="L287" t="str">
            <v>1995-2000</v>
          </cell>
          <cell r="M287">
            <v>72.552000000000007</v>
          </cell>
          <cell r="N287">
            <v>21.716999999999999</v>
          </cell>
          <cell r="O287">
            <v>3.6180000000000003</v>
          </cell>
          <cell r="P287">
            <v>6.2089999999999996</v>
          </cell>
          <cell r="Q287">
            <v>7.1610000000000005</v>
          </cell>
          <cell r="R287">
            <v>7.270999999999999</v>
          </cell>
          <cell r="S287">
            <v>7.0129999999999999</v>
          </cell>
          <cell r="T287">
            <v>19.562999999999999</v>
          </cell>
        </row>
        <row r="288">
          <cell r="A288">
            <v>67</v>
          </cell>
          <cell r="B288">
            <v>344</v>
          </cell>
          <cell r="C288" t="str">
            <v>China, Hong Kong SAR (6)</v>
          </cell>
          <cell r="G288">
            <v>5</v>
          </cell>
          <cell r="H288" t="str">
            <v>oai</v>
          </cell>
          <cell r="I288">
            <v>4</v>
          </cell>
          <cell r="J288" t="str">
            <v>high</v>
          </cell>
          <cell r="K288" t="str">
            <v>females</v>
          </cell>
          <cell r="L288" t="str">
            <v>1995-2000</v>
          </cell>
          <cell r="M288">
            <v>81.885000000000005</v>
          </cell>
          <cell r="N288">
            <v>1.069</v>
          </cell>
          <cell r="O288">
            <v>0.28899999999999998</v>
          </cell>
          <cell r="P288">
            <v>1.034</v>
          </cell>
          <cell r="Q288">
            <v>2.98</v>
          </cell>
          <cell r="R288">
            <v>6.0579999999999998</v>
          </cell>
          <cell r="S288">
            <v>12.059000000000001</v>
          </cell>
          <cell r="T288">
            <v>58.396000000000001</v>
          </cell>
        </row>
        <row r="289">
          <cell r="A289">
            <v>124</v>
          </cell>
          <cell r="B289">
            <v>348</v>
          </cell>
          <cell r="C289" t="str">
            <v>Hungary</v>
          </cell>
          <cell r="D289">
            <v>0</v>
          </cell>
          <cell r="E289">
            <v>4</v>
          </cell>
          <cell r="F289" t="str">
            <v>Euro</v>
          </cell>
          <cell r="G289">
            <v>2</v>
          </cell>
          <cell r="H289" t="str">
            <v>fse</v>
          </cell>
          <cell r="I289">
            <v>1</v>
          </cell>
          <cell r="J289" t="str">
            <v>low and middle</v>
          </cell>
          <cell r="K289" t="str">
            <v>females</v>
          </cell>
          <cell r="L289" t="str">
            <v>1995-2000</v>
          </cell>
          <cell r="M289">
            <v>336.09300000000002</v>
          </cell>
          <cell r="N289">
            <v>2.5830000000000002</v>
          </cell>
          <cell r="O289">
            <v>0.48899999999999999</v>
          </cell>
          <cell r="P289">
            <v>2.1269999999999998</v>
          </cell>
          <cell r="Q289">
            <v>10.622</v>
          </cell>
          <cell r="R289">
            <v>34.444000000000003</v>
          </cell>
          <cell r="S289">
            <v>52.283000000000001</v>
          </cell>
          <cell r="T289">
            <v>233.54499999999999</v>
          </cell>
        </row>
        <row r="290">
          <cell r="A290">
            <v>135</v>
          </cell>
          <cell r="B290">
            <v>352</v>
          </cell>
          <cell r="C290" t="str">
            <v>Iceland</v>
          </cell>
          <cell r="D290">
            <v>0</v>
          </cell>
          <cell r="E290">
            <v>4</v>
          </cell>
          <cell r="F290" t="str">
            <v>Euro</v>
          </cell>
          <cell r="G290">
            <v>1</v>
          </cell>
          <cell r="H290" t="str">
            <v>eme</v>
          </cell>
          <cell r="I290">
            <v>4</v>
          </cell>
          <cell r="J290" t="str">
            <v>high</v>
          </cell>
          <cell r="K290" t="str">
            <v>females</v>
          </cell>
          <cell r="L290" t="str">
            <v>1995-2000</v>
          </cell>
          <cell r="M290">
            <v>4.3650000000000002</v>
          </cell>
          <cell r="N290">
            <v>6.2E-2</v>
          </cell>
          <cell r="O290">
            <v>1.3000000000000001E-2</v>
          </cell>
          <cell r="P290">
            <v>0.04</v>
          </cell>
          <cell r="Q290">
            <v>0.10700000000000001</v>
          </cell>
          <cell r="R290">
            <v>0.32599999999999996</v>
          </cell>
          <cell r="S290">
            <v>0.47600000000000003</v>
          </cell>
          <cell r="T290">
            <v>3.3409999999999997</v>
          </cell>
        </row>
        <row r="291">
          <cell r="A291">
            <v>77</v>
          </cell>
          <cell r="B291">
            <v>356</v>
          </cell>
          <cell r="C291" t="str">
            <v>India</v>
          </cell>
          <cell r="D291">
            <v>0</v>
          </cell>
          <cell r="E291">
            <v>5</v>
          </cell>
          <cell r="F291" t="str">
            <v>Searo</v>
          </cell>
          <cell r="G291">
            <v>3</v>
          </cell>
          <cell r="H291" t="str">
            <v>ind</v>
          </cell>
          <cell r="I291">
            <v>6</v>
          </cell>
          <cell r="J291" t="str">
            <v>ind</v>
          </cell>
          <cell r="K291" t="str">
            <v>females</v>
          </cell>
          <cell r="L291" t="str">
            <v>1995-2000</v>
          </cell>
          <cell r="M291">
            <v>21035.724999999999</v>
          </cell>
          <cell r="N291">
            <v>6184.7089999999998</v>
          </cell>
          <cell r="O291">
            <v>1393.6489999999999</v>
          </cell>
          <cell r="P291">
            <v>1276.9080000000001</v>
          </cell>
          <cell r="Q291">
            <v>1295.9490000000001</v>
          </cell>
          <cell r="R291">
            <v>2217.5039999999999</v>
          </cell>
          <cell r="S291">
            <v>2884.4049999999997</v>
          </cell>
          <cell r="T291">
            <v>5782.6009999999997</v>
          </cell>
        </row>
        <row r="292">
          <cell r="A292">
            <v>92</v>
          </cell>
          <cell r="B292">
            <v>360</v>
          </cell>
          <cell r="C292" t="str">
            <v>Indonesia</v>
          </cell>
          <cell r="D292">
            <v>0</v>
          </cell>
          <cell r="E292">
            <v>5</v>
          </cell>
          <cell r="F292" t="str">
            <v>Searo</v>
          </cell>
          <cell r="G292">
            <v>5</v>
          </cell>
          <cell r="H292" t="str">
            <v>oai</v>
          </cell>
          <cell r="I292">
            <v>1</v>
          </cell>
          <cell r="J292" t="str">
            <v>low and middle</v>
          </cell>
          <cell r="K292" t="str">
            <v>females</v>
          </cell>
          <cell r="L292" t="str">
            <v>1995-2000</v>
          </cell>
          <cell r="M292">
            <v>3600.3879999999999</v>
          </cell>
          <cell r="N292">
            <v>647.13599999999997</v>
          </cell>
          <cell r="O292">
            <v>96.551999999999992</v>
          </cell>
          <cell r="P292">
            <v>264.024</v>
          </cell>
          <cell r="Q292">
            <v>333.06400000000002</v>
          </cell>
          <cell r="R292">
            <v>489.50700000000001</v>
          </cell>
          <cell r="S292">
            <v>575.78899999999999</v>
          </cell>
          <cell r="T292">
            <v>1194.3159999999998</v>
          </cell>
        </row>
        <row r="293">
          <cell r="A293">
            <v>78</v>
          </cell>
          <cell r="B293">
            <v>364</v>
          </cell>
          <cell r="C293" t="str">
            <v>Iran (Islamic Republic of)</v>
          </cell>
          <cell r="D293">
            <v>0</v>
          </cell>
          <cell r="E293">
            <v>3</v>
          </cell>
          <cell r="F293" t="str">
            <v>Emro</v>
          </cell>
          <cell r="G293">
            <v>8</v>
          </cell>
          <cell r="H293" t="str">
            <v>mec</v>
          </cell>
          <cell r="I293">
            <v>1</v>
          </cell>
          <cell r="J293" t="str">
            <v>low and middle</v>
          </cell>
          <cell r="K293" t="str">
            <v>females</v>
          </cell>
          <cell r="L293" t="str">
            <v>1995-2000</v>
          </cell>
          <cell r="M293">
            <v>844.63199999999995</v>
          </cell>
          <cell r="N293">
            <v>191.46600000000001</v>
          </cell>
          <cell r="O293">
            <v>46.097999999999999</v>
          </cell>
          <cell r="P293">
            <v>59.835000000000001</v>
          </cell>
          <cell r="Q293">
            <v>59.313999999999993</v>
          </cell>
          <cell r="R293">
            <v>90.604000000000013</v>
          </cell>
          <cell r="S293">
            <v>132.02100000000002</v>
          </cell>
          <cell r="T293">
            <v>265.29399999999998</v>
          </cell>
        </row>
        <row r="294">
          <cell r="A294">
            <v>107</v>
          </cell>
          <cell r="B294">
            <v>368</v>
          </cell>
          <cell r="C294" t="str">
            <v>Iraq</v>
          </cell>
          <cell r="D294">
            <v>0</v>
          </cell>
          <cell r="E294">
            <v>3</v>
          </cell>
          <cell r="F294" t="str">
            <v>Emro</v>
          </cell>
          <cell r="G294">
            <v>8</v>
          </cell>
          <cell r="H294" t="str">
            <v>mec</v>
          </cell>
          <cell r="I294">
            <v>1</v>
          </cell>
          <cell r="J294" t="str">
            <v>low and middle</v>
          </cell>
          <cell r="K294" t="str">
            <v>females</v>
          </cell>
          <cell r="L294" t="str">
            <v>1995-2000</v>
          </cell>
          <cell r="M294">
            <v>429.661</v>
          </cell>
          <cell r="N294">
            <v>211.934</v>
          </cell>
          <cell r="O294">
            <v>13.68</v>
          </cell>
          <cell r="P294">
            <v>22.640999999999998</v>
          </cell>
          <cell r="Q294">
            <v>28.537000000000003</v>
          </cell>
          <cell r="R294">
            <v>40.411000000000001</v>
          </cell>
          <cell r="S294">
            <v>38.319000000000003</v>
          </cell>
          <cell r="T294">
            <v>74.138999999999996</v>
          </cell>
        </row>
        <row r="295">
          <cell r="A295">
            <v>136</v>
          </cell>
          <cell r="B295">
            <v>372</v>
          </cell>
          <cell r="C295" t="str">
            <v>Ireland</v>
          </cell>
          <cell r="D295">
            <v>0</v>
          </cell>
          <cell r="E295">
            <v>4</v>
          </cell>
          <cell r="F295" t="str">
            <v>Euro</v>
          </cell>
          <cell r="G295">
            <v>1</v>
          </cell>
          <cell r="H295" t="str">
            <v>eme</v>
          </cell>
          <cell r="I295">
            <v>4</v>
          </cell>
          <cell r="J295" t="str">
            <v>high</v>
          </cell>
          <cell r="K295" t="str">
            <v>females</v>
          </cell>
          <cell r="L295" t="str">
            <v>1995-2000</v>
          </cell>
          <cell r="M295">
            <v>72.825000000000003</v>
          </cell>
          <cell r="N295">
            <v>0.95199999999999996</v>
          </cell>
          <cell r="O295">
            <v>0.15</v>
          </cell>
          <cell r="P295">
            <v>0.59299999999999997</v>
          </cell>
          <cell r="Q295">
            <v>1.282</v>
          </cell>
          <cell r="R295">
            <v>5.056</v>
          </cell>
          <cell r="S295">
            <v>8.6120000000000001</v>
          </cell>
          <cell r="T295">
            <v>56.18</v>
          </cell>
        </row>
        <row r="296">
          <cell r="A296">
            <v>108</v>
          </cell>
          <cell r="B296">
            <v>376</v>
          </cell>
          <cell r="C296" t="str">
            <v>Israel</v>
          </cell>
          <cell r="D296">
            <v>0</v>
          </cell>
          <cell r="E296">
            <v>4</v>
          </cell>
          <cell r="F296" t="str">
            <v>Euro</v>
          </cell>
          <cell r="G296">
            <v>8</v>
          </cell>
          <cell r="H296" t="str">
            <v>mec</v>
          </cell>
          <cell r="I296">
            <v>4</v>
          </cell>
          <cell r="J296" t="str">
            <v>high</v>
          </cell>
          <cell r="K296" t="str">
            <v>females</v>
          </cell>
          <cell r="L296" t="str">
            <v>1995-2000</v>
          </cell>
          <cell r="M296">
            <v>88.224000000000004</v>
          </cell>
          <cell r="N296">
            <v>2.6640000000000001</v>
          </cell>
          <cell r="O296">
            <v>0.40600000000000003</v>
          </cell>
          <cell r="P296">
            <v>0.90500000000000003</v>
          </cell>
          <cell r="Q296">
            <v>2.1539999999999999</v>
          </cell>
          <cell r="R296">
            <v>6.165</v>
          </cell>
          <cell r="S296">
            <v>11.911000000000001</v>
          </cell>
          <cell r="T296">
            <v>64.019000000000005</v>
          </cell>
        </row>
        <row r="297">
          <cell r="A297">
            <v>147</v>
          </cell>
          <cell r="B297">
            <v>380</v>
          </cell>
          <cell r="C297" t="str">
            <v>Italy</v>
          </cell>
          <cell r="D297">
            <v>0</v>
          </cell>
          <cell r="E297">
            <v>4</v>
          </cell>
          <cell r="F297" t="str">
            <v>Euro</v>
          </cell>
          <cell r="G297">
            <v>1</v>
          </cell>
          <cell r="H297" t="str">
            <v>eme</v>
          </cell>
          <cell r="I297">
            <v>4</v>
          </cell>
          <cell r="J297" t="str">
            <v>high</v>
          </cell>
          <cell r="K297" t="str">
            <v>females</v>
          </cell>
          <cell r="L297" t="str">
            <v>1995-2000</v>
          </cell>
          <cell r="M297">
            <v>1439.72</v>
          </cell>
          <cell r="N297">
            <v>10.409000000000001</v>
          </cell>
          <cell r="O297">
            <v>2.4750000000000001</v>
          </cell>
          <cell r="P297">
            <v>8.2170000000000005</v>
          </cell>
          <cell r="Q297">
            <v>21.826000000000001</v>
          </cell>
          <cell r="R297">
            <v>75.016999999999996</v>
          </cell>
          <cell r="S297">
            <v>150.49099999999999</v>
          </cell>
          <cell r="T297">
            <v>1171.2850000000001</v>
          </cell>
        </row>
        <row r="298">
          <cell r="A298">
            <v>51</v>
          </cell>
          <cell r="B298">
            <v>384</v>
          </cell>
          <cell r="C298" t="str">
            <v>Cote d'Ivoire</v>
          </cell>
          <cell r="D298">
            <v>0</v>
          </cell>
          <cell r="E298">
            <v>1</v>
          </cell>
          <cell r="F298" t="str">
            <v>Afro</v>
          </cell>
          <cell r="G298">
            <v>6</v>
          </cell>
          <cell r="H298" t="str">
            <v>ssa</v>
          </cell>
          <cell r="I298">
            <v>1</v>
          </cell>
          <cell r="J298" t="str">
            <v>low and middle</v>
          </cell>
          <cell r="K298" t="str">
            <v>females</v>
          </cell>
          <cell r="L298" t="str">
            <v>1995-2000</v>
          </cell>
          <cell r="M298">
            <v>539.63300000000004</v>
          </cell>
          <cell r="N298">
            <v>171.89500000000001</v>
          </cell>
          <cell r="O298">
            <v>46.173999999999999</v>
          </cell>
          <cell r="P298">
            <v>62.344999999999999</v>
          </cell>
          <cell r="Q298">
            <v>94.1</v>
          </cell>
          <cell r="R298">
            <v>71.558999999999997</v>
          </cell>
          <cell r="S298">
            <v>39.103999999999999</v>
          </cell>
          <cell r="T298">
            <v>54.455999999999996</v>
          </cell>
        </row>
        <row r="299">
          <cell r="A299">
            <v>170</v>
          </cell>
          <cell r="B299">
            <v>388</v>
          </cell>
          <cell r="C299" t="str">
            <v>Jamaica</v>
          </cell>
          <cell r="D299">
            <v>0</v>
          </cell>
          <cell r="E299">
            <v>2</v>
          </cell>
          <cell r="F299" t="str">
            <v>Amro</v>
          </cell>
          <cell r="G299">
            <v>7</v>
          </cell>
          <cell r="H299" t="str">
            <v>lac</v>
          </cell>
          <cell r="I299">
            <v>1</v>
          </cell>
          <cell r="J299" t="str">
            <v>low and middle</v>
          </cell>
          <cell r="K299" t="str">
            <v>females</v>
          </cell>
          <cell r="L299" t="str">
            <v>1995-2000</v>
          </cell>
          <cell r="M299">
            <v>36.042999999999999</v>
          </cell>
          <cell r="N299">
            <v>3.4089999999999998</v>
          </cell>
          <cell r="O299">
            <v>0.35399999999999998</v>
          </cell>
          <cell r="P299">
            <v>0.65700000000000003</v>
          </cell>
          <cell r="Q299">
            <v>1.3639999999999999</v>
          </cell>
          <cell r="R299">
            <v>2.4590000000000001</v>
          </cell>
          <cell r="S299">
            <v>4.0579999999999998</v>
          </cell>
          <cell r="T299">
            <v>23.741999999999997</v>
          </cell>
        </row>
        <row r="300">
          <cell r="A300">
            <v>69</v>
          </cell>
          <cell r="B300">
            <v>392</v>
          </cell>
          <cell r="C300" t="str">
            <v>Japan</v>
          </cell>
          <cell r="D300">
            <v>0</v>
          </cell>
          <cell r="E300">
            <v>6</v>
          </cell>
          <cell r="F300" t="str">
            <v>Wpro</v>
          </cell>
          <cell r="G300">
            <v>1</v>
          </cell>
          <cell r="H300" t="str">
            <v>eme</v>
          </cell>
          <cell r="I300">
            <v>4</v>
          </cell>
          <cell r="J300" t="str">
            <v>high</v>
          </cell>
          <cell r="K300" t="str">
            <v>females</v>
          </cell>
          <cell r="L300" t="str">
            <v>1995-2000</v>
          </cell>
          <cell r="M300">
            <v>2373.875</v>
          </cell>
          <cell r="N300">
            <v>16.138000000000002</v>
          </cell>
          <cell r="O300">
            <v>3.6909999999999998</v>
          </cell>
          <cell r="P300">
            <v>17.785</v>
          </cell>
          <cell r="Q300">
            <v>42.561</v>
          </cell>
          <cell r="R300">
            <v>169.81099999999998</v>
          </cell>
          <cell r="S300">
            <v>260.76</v>
          </cell>
          <cell r="T300">
            <v>1863.1290000000001</v>
          </cell>
        </row>
        <row r="301">
          <cell r="A301">
            <v>79</v>
          </cell>
          <cell r="B301">
            <v>398</v>
          </cell>
          <cell r="C301" t="str">
            <v>Kazakhstan</v>
          </cell>
          <cell r="D301">
            <v>0</v>
          </cell>
          <cell r="E301">
            <v>4</v>
          </cell>
          <cell r="F301" t="str">
            <v>Euro</v>
          </cell>
          <cell r="G301">
            <v>8</v>
          </cell>
          <cell r="H301" t="str">
            <v>mec</v>
          </cell>
          <cell r="I301">
            <v>1</v>
          </cell>
          <cell r="J301" t="str">
            <v>low and middle</v>
          </cell>
          <cell r="K301" t="str">
            <v>females</v>
          </cell>
          <cell r="L301" t="str">
            <v>1995-2000</v>
          </cell>
          <cell r="M301">
            <v>323.416</v>
          </cell>
          <cell r="N301">
            <v>26.478999999999999</v>
          </cell>
          <cell r="O301">
            <v>3.31</v>
          </cell>
          <cell r="P301">
            <v>9.3209999999999997</v>
          </cell>
          <cell r="Q301">
            <v>17.193999999999999</v>
          </cell>
          <cell r="R301">
            <v>36.561</v>
          </cell>
          <cell r="S301">
            <v>55.808</v>
          </cell>
          <cell r="T301">
            <v>174.74300000000002</v>
          </cell>
        </row>
        <row r="302">
          <cell r="A302">
            <v>109</v>
          </cell>
          <cell r="B302">
            <v>400</v>
          </cell>
          <cell r="C302" t="str">
            <v>Jordan</v>
          </cell>
          <cell r="D302">
            <v>0</v>
          </cell>
          <cell r="E302">
            <v>3</v>
          </cell>
          <cell r="F302" t="str">
            <v>Emro</v>
          </cell>
          <cell r="G302">
            <v>8</v>
          </cell>
          <cell r="H302" t="str">
            <v>mec</v>
          </cell>
          <cell r="I302">
            <v>1</v>
          </cell>
          <cell r="J302" t="str">
            <v>low and middle</v>
          </cell>
          <cell r="K302" t="str">
            <v>females</v>
          </cell>
          <cell r="L302" t="str">
            <v>1995-2000</v>
          </cell>
          <cell r="M302">
            <v>64.694999999999993</v>
          </cell>
          <cell r="N302">
            <v>16.207000000000001</v>
          </cell>
          <cell r="O302">
            <v>1.8340000000000001</v>
          </cell>
          <cell r="P302">
            <v>4.0180000000000007</v>
          </cell>
          <cell r="Q302">
            <v>4.7690000000000001</v>
          </cell>
          <cell r="R302">
            <v>7.6829999999999998</v>
          </cell>
          <cell r="S302">
            <v>8.84</v>
          </cell>
          <cell r="T302">
            <v>21.343999999999998</v>
          </cell>
        </row>
        <row r="303">
          <cell r="A303">
            <v>12</v>
          </cell>
          <cell r="B303">
            <v>404</v>
          </cell>
          <cell r="C303" t="str">
            <v>Kenya</v>
          </cell>
          <cell r="D303">
            <v>0</v>
          </cell>
          <cell r="E303">
            <v>1</v>
          </cell>
          <cell r="F303" t="str">
            <v>Afro</v>
          </cell>
          <cell r="G303">
            <v>6</v>
          </cell>
          <cell r="H303" t="str">
            <v>ssa</v>
          </cell>
          <cell r="I303">
            <v>1</v>
          </cell>
          <cell r="J303" t="str">
            <v>low and middle</v>
          </cell>
          <cell r="K303" t="str">
            <v>females</v>
          </cell>
          <cell r="L303" t="str">
            <v>1995-2000</v>
          </cell>
          <cell r="M303">
            <v>857.69500000000005</v>
          </cell>
          <cell r="N303">
            <v>250.001</v>
          </cell>
          <cell r="O303">
            <v>66.855999999999995</v>
          </cell>
          <cell r="P303">
            <v>101.071</v>
          </cell>
          <cell r="Q303">
            <v>151.584</v>
          </cell>
          <cell r="R303">
            <v>108.895</v>
          </cell>
          <cell r="S303">
            <v>57.84</v>
          </cell>
          <cell r="T303">
            <v>121.44799999999999</v>
          </cell>
        </row>
        <row r="304">
          <cell r="A304">
            <v>68</v>
          </cell>
          <cell r="B304">
            <v>408</v>
          </cell>
          <cell r="C304" t="str">
            <v>Dem. People's Rep. of Korea</v>
          </cell>
          <cell r="D304">
            <v>0</v>
          </cell>
          <cell r="E304">
            <v>5</v>
          </cell>
          <cell r="F304" t="str">
            <v>Searo</v>
          </cell>
          <cell r="G304">
            <v>5</v>
          </cell>
          <cell r="H304" t="str">
            <v>oai</v>
          </cell>
          <cell r="I304">
            <v>1</v>
          </cell>
          <cell r="J304" t="str">
            <v>low and middle</v>
          </cell>
          <cell r="K304" t="str">
            <v>females</v>
          </cell>
          <cell r="L304" t="str">
            <v>1995-2000</v>
          </cell>
          <cell r="M304">
            <v>298.09199999999998</v>
          </cell>
          <cell r="N304">
            <v>28.934999999999999</v>
          </cell>
          <cell r="O304">
            <v>1.95</v>
          </cell>
          <cell r="P304">
            <v>7.7690000000000001</v>
          </cell>
          <cell r="Q304">
            <v>18.262</v>
          </cell>
          <cell r="R304">
            <v>37.316000000000003</v>
          </cell>
          <cell r="S304">
            <v>53.125</v>
          </cell>
          <cell r="T304">
            <v>150.73500000000001</v>
          </cell>
        </row>
        <row r="305">
          <cell r="A305">
            <v>72</v>
          </cell>
          <cell r="B305">
            <v>410</v>
          </cell>
          <cell r="C305" t="str">
            <v>Republic of Korea</v>
          </cell>
          <cell r="D305">
            <v>0</v>
          </cell>
          <cell r="E305">
            <v>6</v>
          </cell>
          <cell r="F305" t="str">
            <v>Wpro</v>
          </cell>
          <cell r="G305">
            <v>5</v>
          </cell>
          <cell r="H305" t="str">
            <v>oai</v>
          </cell>
          <cell r="I305">
            <v>4</v>
          </cell>
          <cell r="J305" t="str">
            <v>high</v>
          </cell>
          <cell r="K305" t="str">
            <v>females</v>
          </cell>
          <cell r="L305" t="str">
            <v>1995-2000</v>
          </cell>
          <cell r="M305">
            <v>628.44399999999996</v>
          </cell>
          <cell r="N305">
            <v>21.640999999999998</v>
          </cell>
          <cell r="O305">
            <v>6.0739999999999998</v>
          </cell>
          <cell r="P305">
            <v>19.318999999999999</v>
          </cell>
          <cell r="Q305">
            <v>40.745999999999995</v>
          </cell>
          <cell r="R305">
            <v>78.864999999999995</v>
          </cell>
          <cell r="S305">
            <v>111.09299999999999</v>
          </cell>
          <cell r="T305">
            <v>350.70600000000002</v>
          </cell>
        </row>
        <row r="306">
          <cell r="A306">
            <v>110</v>
          </cell>
          <cell r="B306">
            <v>414</v>
          </cell>
          <cell r="C306" t="str">
            <v>Kuwait</v>
          </cell>
          <cell r="D306">
            <v>0</v>
          </cell>
          <cell r="E306">
            <v>3</v>
          </cell>
          <cell r="F306" t="str">
            <v>Emro</v>
          </cell>
          <cell r="G306">
            <v>8</v>
          </cell>
          <cell r="H306" t="str">
            <v>mec</v>
          </cell>
          <cell r="I306">
            <v>4</v>
          </cell>
          <cell r="J306" t="str">
            <v>high</v>
          </cell>
          <cell r="K306" t="str">
            <v>females</v>
          </cell>
          <cell r="L306" t="str">
            <v>1995-2000</v>
          </cell>
          <cell r="M306">
            <v>8.0259999999999998</v>
          </cell>
          <cell r="N306">
            <v>1.4279999999999999</v>
          </cell>
          <cell r="O306">
            <v>0.184</v>
          </cell>
          <cell r="P306">
            <v>0.26800000000000002</v>
          </cell>
          <cell r="Q306">
            <v>0.58099999999999996</v>
          </cell>
          <cell r="R306">
            <v>1.4590000000000001</v>
          </cell>
          <cell r="S306">
            <v>1.274</v>
          </cell>
          <cell r="T306">
            <v>2.8319999999999999</v>
          </cell>
        </row>
        <row r="307">
          <cell r="A307">
            <v>80</v>
          </cell>
          <cell r="B307">
            <v>417</v>
          </cell>
          <cell r="C307" t="str">
            <v>Kyrgyzstan</v>
          </cell>
          <cell r="D307">
            <v>0</v>
          </cell>
          <cell r="E307">
            <v>4</v>
          </cell>
          <cell r="F307" t="str">
            <v>Euro</v>
          </cell>
          <cell r="G307">
            <v>8</v>
          </cell>
          <cell r="H307" t="str">
            <v>mec</v>
          </cell>
          <cell r="I307">
            <v>1</v>
          </cell>
          <cell r="J307" t="str">
            <v>low and middle</v>
          </cell>
          <cell r="K307" t="str">
            <v>females</v>
          </cell>
          <cell r="L307" t="str">
            <v>1995-2000</v>
          </cell>
          <cell r="M307">
            <v>78.254999999999995</v>
          </cell>
          <cell r="N307">
            <v>12.769</v>
          </cell>
          <cell r="O307">
            <v>1.3340000000000001</v>
          </cell>
          <cell r="P307">
            <v>2.7439999999999998</v>
          </cell>
          <cell r="Q307">
            <v>4.7789999999999999</v>
          </cell>
          <cell r="R307">
            <v>7.0360000000000005</v>
          </cell>
          <cell r="S307">
            <v>11.815</v>
          </cell>
          <cell r="T307">
            <v>37.778000000000006</v>
          </cell>
        </row>
        <row r="308">
          <cell r="A308">
            <v>93</v>
          </cell>
          <cell r="B308">
            <v>418</v>
          </cell>
          <cell r="C308" t="str">
            <v>Lao People's Dem. Republic</v>
          </cell>
          <cell r="D308">
            <v>0</v>
          </cell>
          <cell r="E308">
            <v>6</v>
          </cell>
          <cell r="F308" t="str">
            <v>Wpro</v>
          </cell>
          <cell r="G308">
            <v>5</v>
          </cell>
          <cell r="H308" t="str">
            <v>oai</v>
          </cell>
          <cell r="I308">
            <v>1</v>
          </cell>
          <cell r="J308" t="str">
            <v>low and middle</v>
          </cell>
          <cell r="K308" t="str">
            <v>females</v>
          </cell>
          <cell r="L308" t="str">
            <v>1995-2000</v>
          </cell>
          <cell r="M308">
            <v>163.28800000000001</v>
          </cell>
          <cell r="N308">
            <v>72.602999999999994</v>
          </cell>
          <cell r="O308">
            <v>14.36</v>
          </cell>
          <cell r="P308">
            <v>13.931000000000001</v>
          </cell>
          <cell r="Q308">
            <v>13.67</v>
          </cell>
          <cell r="R308">
            <v>13.584</v>
          </cell>
          <cell r="S308">
            <v>12.966000000000001</v>
          </cell>
          <cell r="T308">
            <v>22.173999999999999</v>
          </cell>
        </row>
        <row r="309">
          <cell r="A309">
            <v>111</v>
          </cell>
          <cell r="B309">
            <v>422</v>
          </cell>
          <cell r="C309" t="str">
            <v>Lebanon</v>
          </cell>
          <cell r="D309">
            <v>0</v>
          </cell>
          <cell r="E309">
            <v>3</v>
          </cell>
          <cell r="F309" t="str">
            <v>Emro</v>
          </cell>
          <cell r="G309">
            <v>8</v>
          </cell>
          <cell r="H309" t="str">
            <v>mec</v>
          </cell>
          <cell r="I309">
            <v>1</v>
          </cell>
          <cell r="J309" t="str">
            <v>low and middle</v>
          </cell>
          <cell r="K309" t="str">
            <v>females</v>
          </cell>
          <cell r="L309" t="str">
            <v>1995-2000</v>
          </cell>
          <cell r="M309">
            <v>48.28</v>
          </cell>
          <cell r="N309">
            <v>5.75</v>
          </cell>
          <cell r="O309">
            <v>0.72299999999999998</v>
          </cell>
          <cell r="P309">
            <v>2.11</v>
          </cell>
          <cell r="Q309">
            <v>3.3050000000000002</v>
          </cell>
          <cell r="R309">
            <v>5.0880000000000001</v>
          </cell>
          <cell r="S309">
            <v>8.1310000000000002</v>
          </cell>
          <cell r="T309">
            <v>23.172999999999998</v>
          </cell>
        </row>
        <row r="310">
          <cell r="A310">
            <v>43</v>
          </cell>
          <cell r="B310">
            <v>426</v>
          </cell>
          <cell r="C310" t="str">
            <v>Lesotho</v>
          </cell>
          <cell r="D310">
            <v>0</v>
          </cell>
          <cell r="E310">
            <v>1</v>
          </cell>
          <cell r="F310" t="str">
            <v>Afro</v>
          </cell>
          <cell r="G310">
            <v>6</v>
          </cell>
          <cell r="H310" t="str">
            <v>ssa</v>
          </cell>
          <cell r="I310">
            <v>1</v>
          </cell>
          <cell r="J310" t="str">
            <v>low and middle</v>
          </cell>
          <cell r="K310" t="str">
            <v>females</v>
          </cell>
          <cell r="L310" t="str">
            <v>1995-2000</v>
          </cell>
          <cell r="M310">
            <v>61.194000000000003</v>
          </cell>
          <cell r="N310">
            <v>22.556999999999999</v>
          </cell>
          <cell r="O310">
            <v>2.778</v>
          </cell>
          <cell r="P310">
            <v>4.274</v>
          </cell>
          <cell r="Q310">
            <v>6.9950000000000001</v>
          </cell>
          <cell r="R310">
            <v>6.7210000000000001</v>
          </cell>
          <cell r="S310">
            <v>5.6210000000000004</v>
          </cell>
          <cell r="T310">
            <v>12.247999999999999</v>
          </cell>
        </row>
        <row r="311">
          <cell r="A311">
            <v>137</v>
          </cell>
          <cell r="B311">
            <v>428</v>
          </cell>
          <cell r="C311" t="str">
            <v>Latvia</v>
          </cell>
          <cell r="D311">
            <v>0</v>
          </cell>
          <cell r="E311">
            <v>4</v>
          </cell>
          <cell r="F311" t="str">
            <v>Euro</v>
          </cell>
          <cell r="G311">
            <v>2</v>
          </cell>
          <cell r="H311" t="str">
            <v>fse</v>
          </cell>
          <cell r="I311">
            <v>1</v>
          </cell>
          <cell r="J311" t="str">
            <v>low and middle</v>
          </cell>
          <cell r="K311" t="str">
            <v>females</v>
          </cell>
          <cell r="L311" t="str">
            <v>1995-2000</v>
          </cell>
          <cell r="M311">
            <v>86.465000000000003</v>
          </cell>
          <cell r="N311">
            <v>0.98599999999999999</v>
          </cell>
          <cell r="O311">
            <v>0.29899999999999999</v>
          </cell>
          <cell r="P311">
            <v>0.878</v>
          </cell>
          <cell r="Q311">
            <v>2.367</v>
          </cell>
          <cell r="R311">
            <v>7.4339999999999993</v>
          </cell>
          <cell r="S311">
            <v>13.591999999999999</v>
          </cell>
          <cell r="T311">
            <v>60.908999999999999</v>
          </cell>
        </row>
        <row r="312">
          <cell r="A312">
            <v>56</v>
          </cell>
          <cell r="B312">
            <v>430</v>
          </cell>
          <cell r="C312" t="str">
            <v>Liberia</v>
          </cell>
          <cell r="D312">
            <v>0</v>
          </cell>
          <cell r="E312">
            <v>1</v>
          </cell>
          <cell r="F312" t="str">
            <v>Afro</v>
          </cell>
          <cell r="G312">
            <v>6</v>
          </cell>
          <cell r="H312" t="str">
            <v>ssa</v>
          </cell>
          <cell r="I312">
            <v>1</v>
          </cell>
          <cell r="J312" t="str">
            <v>low and middle</v>
          </cell>
          <cell r="K312" t="str">
            <v>females</v>
          </cell>
          <cell r="L312" t="str">
            <v>1995-2000</v>
          </cell>
          <cell r="M312">
            <v>103.667</v>
          </cell>
          <cell r="N312">
            <v>45.994999999999997</v>
          </cell>
          <cell r="O312">
            <v>8.51</v>
          </cell>
          <cell r="P312">
            <v>10.643000000000001</v>
          </cell>
          <cell r="Q312">
            <v>8.8919999999999995</v>
          </cell>
          <cell r="R312">
            <v>9.6509999999999998</v>
          </cell>
          <cell r="S312">
            <v>7.7880000000000003</v>
          </cell>
          <cell r="T312">
            <v>12.188000000000001</v>
          </cell>
        </row>
        <row r="313">
          <cell r="A313">
            <v>36</v>
          </cell>
          <cell r="B313">
            <v>434</v>
          </cell>
          <cell r="C313" t="str">
            <v>Libyan Arab Jamahiriya</v>
          </cell>
          <cell r="D313">
            <v>0</v>
          </cell>
          <cell r="E313">
            <v>3</v>
          </cell>
          <cell r="F313" t="str">
            <v>Emro</v>
          </cell>
          <cell r="G313">
            <v>8</v>
          </cell>
          <cell r="H313" t="str">
            <v>mec</v>
          </cell>
          <cell r="I313">
            <v>1</v>
          </cell>
          <cell r="J313" t="str">
            <v>low and middle</v>
          </cell>
          <cell r="K313" t="str">
            <v>females</v>
          </cell>
          <cell r="L313" t="str">
            <v>1995-2000</v>
          </cell>
          <cell r="M313">
            <v>49.847999999999999</v>
          </cell>
          <cell r="N313">
            <v>11.672000000000001</v>
          </cell>
          <cell r="O313">
            <v>1.0609999999999999</v>
          </cell>
          <cell r="P313">
            <v>2.8090000000000002</v>
          </cell>
          <cell r="Q313">
            <v>3.9360000000000004</v>
          </cell>
          <cell r="R313">
            <v>7.7010000000000005</v>
          </cell>
          <cell r="S313">
            <v>7.742</v>
          </cell>
          <cell r="T313">
            <v>14.927000000000001</v>
          </cell>
        </row>
        <row r="314">
          <cell r="A314">
            <v>138</v>
          </cell>
          <cell r="B314">
            <v>440</v>
          </cell>
          <cell r="C314" t="str">
            <v>Lithuania</v>
          </cell>
          <cell r="D314">
            <v>0</v>
          </cell>
          <cell r="E314">
            <v>4</v>
          </cell>
          <cell r="F314" t="str">
            <v>Euro</v>
          </cell>
          <cell r="G314">
            <v>2</v>
          </cell>
          <cell r="H314" t="str">
            <v>fse</v>
          </cell>
          <cell r="I314">
            <v>1</v>
          </cell>
          <cell r="J314" t="str">
            <v>low and middle</v>
          </cell>
          <cell r="K314" t="str">
            <v>females</v>
          </cell>
          <cell r="L314" t="str">
            <v>1995-2000</v>
          </cell>
          <cell r="M314">
            <v>104.23099999999999</v>
          </cell>
          <cell r="N314">
            <v>1.7450000000000001</v>
          </cell>
          <cell r="O314">
            <v>0.435</v>
          </cell>
          <cell r="P314">
            <v>1.0510000000000002</v>
          </cell>
          <cell r="Q314">
            <v>3.7320000000000002</v>
          </cell>
          <cell r="R314">
            <v>9.3960000000000008</v>
          </cell>
          <cell r="S314">
            <v>16.613</v>
          </cell>
          <cell r="T314">
            <v>71.259</v>
          </cell>
        </row>
        <row r="315">
          <cell r="A315">
            <v>159</v>
          </cell>
          <cell r="B315">
            <v>442</v>
          </cell>
          <cell r="C315" t="str">
            <v>Luxembourg</v>
          </cell>
          <cell r="D315">
            <v>0</v>
          </cell>
          <cell r="E315">
            <v>4</v>
          </cell>
          <cell r="F315" t="str">
            <v>Euro</v>
          </cell>
          <cell r="G315">
            <v>1</v>
          </cell>
          <cell r="H315" t="str">
            <v>eme</v>
          </cell>
          <cell r="I315">
            <v>4</v>
          </cell>
          <cell r="J315" t="str">
            <v>high</v>
          </cell>
          <cell r="K315" t="str">
            <v>females</v>
          </cell>
          <cell r="L315" t="str">
            <v>1995-2000</v>
          </cell>
          <cell r="M315">
            <v>9.9529999999999994</v>
          </cell>
          <cell r="N315">
            <v>9.8000000000000004E-2</v>
          </cell>
          <cell r="O315">
            <v>1.3000000000000001E-2</v>
          </cell>
          <cell r="P315">
            <v>0.06</v>
          </cell>
          <cell r="Q315">
            <v>0.188</v>
          </cell>
          <cell r="R315">
            <v>0.60899999999999999</v>
          </cell>
          <cell r="S315">
            <v>1.052</v>
          </cell>
          <cell r="T315">
            <v>7.9329999999999998</v>
          </cell>
        </row>
        <row r="316">
          <cell r="A316">
            <v>70</v>
          </cell>
          <cell r="B316">
            <v>446</v>
          </cell>
          <cell r="C316" t="str">
            <v>Macau</v>
          </cell>
          <cell r="G316">
            <v>5</v>
          </cell>
          <cell r="H316" t="str">
            <v>oai</v>
          </cell>
          <cell r="I316">
            <v>4</v>
          </cell>
          <cell r="J316" t="str">
            <v>high</v>
          </cell>
          <cell r="K316" t="str">
            <v>females</v>
          </cell>
          <cell r="L316" t="str">
            <v>1995-2000</v>
          </cell>
          <cell r="M316">
            <v>4.8490000000000002</v>
          </cell>
          <cell r="N316">
            <v>0.153</v>
          </cell>
          <cell r="O316">
            <v>1.7000000000000001E-2</v>
          </cell>
          <cell r="P316">
            <v>6.9000000000000006E-2</v>
          </cell>
          <cell r="Q316">
            <v>0.254</v>
          </cell>
          <cell r="R316">
            <v>0.38400000000000001</v>
          </cell>
          <cell r="S316">
            <v>0.58699999999999997</v>
          </cell>
          <cell r="T316">
            <v>3.3849999999999998</v>
          </cell>
        </row>
        <row r="317">
          <cell r="A317">
            <v>13</v>
          </cell>
          <cell r="B317">
            <v>450</v>
          </cell>
          <cell r="C317" t="str">
            <v>Madagascar</v>
          </cell>
          <cell r="D317">
            <v>0</v>
          </cell>
          <cell r="E317">
            <v>1</v>
          </cell>
          <cell r="F317" t="str">
            <v>Afro</v>
          </cell>
          <cell r="G317">
            <v>6</v>
          </cell>
          <cell r="H317" t="str">
            <v>ssa</v>
          </cell>
          <cell r="I317">
            <v>1</v>
          </cell>
          <cell r="J317" t="str">
            <v>low and middle</v>
          </cell>
          <cell r="K317" t="str">
            <v>females</v>
          </cell>
          <cell r="L317" t="str">
            <v>1995-2000</v>
          </cell>
          <cell r="M317">
            <v>382.43200000000002</v>
          </cell>
          <cell r="N317">
            <v>163.66399999999999</v>
          </cell>
          <cell r="O317">
            <v>19.780999999999999</v>
          </cell>
          <cell r="P317">
            <v>33.363</v>
          </cell>
          <cell r="Q317">
            <v>34.457000000000001</v>
          </cell>
          <cell r="R317">
            <v>34.928000000000004</v>
          </cell>
          <cell r="S317">
            <v>33.361000000000004</v>
          </cell>
          <cell r="T317">
            <v>62.878</v>
          </cell>
        </row>
        <row r="318">
          <cell r="A318">
            <v>14</v>
          </cell>
          <cell r="B318">
            <v>454</v>
          </cell>
          <cell r="C318" t="str">
            <v>Malawi</v>
          </cell>
          <cell r="D318">
            <v>0</v>
          </cell>
          <cell r="E318">
            <v>1</v>
          </cell>
          <cell r="F318" t="str">
            <v>Afro</v>
          </cell>
          <cell r="G318">
            <v>6</v>
          </cell>
          <cell r="H318" t="str">
            <v>ssa</v>
          </cell>
          <cell r="I318">
            <v>1</v>
          </cell>
          <cell r="J318" t="str">
            <v>low and middle</v>
          </cell>
          <cell r="K318" t="str">
            <v>females</v>
          </cell>
          <cell r="L318" t="str">
            <v>1995-2000</v>
          </cell>
          <cell r="M318">
            <v>600.90499999999997</v>
          </cell>
          <cell r="N318">
            <v>266.95800000000003</v>
          </cell>
          <cell r="O318">
            <v>58.25</v>
          </cell>
          <cell r="P318">
            <v>53.150999999999996</v>
          </cell>
          <cell r="Q318">
            <v>83.284999999999997</v>
          </cell>
          <cell r="R318">
            <v>62.612000000000009</v>
          </cell>
          <cell r="S318">
            <v>32.08</v>
          </cell>
          <cell r="T318">
            <v>44.56900000000001</v>
          </cell>
        </row>
        <row r="319">
          <cell r="A319">
            <v>94</v>
          </cell>
          <cell r="B319">
            <v>458</v>
          </cell>
          <cell r="C319" t="str">
            <v>Malaysia</v>
          </cell>
          <cell r="D319">
            <v>0</v>
          </cell>
          <cell r="E319">
            <v>6</v>
          </cell>
          <cell r="F319" t="str">
            <v>Wpro</v>
          </cell>
          <cell r="G319">
            <v>5</v>
          </cell>
          <cell r="H319" t="str">
            <v>oai</v>
          </cell>
          <cell r="I319">
            <v>1</v>
          </cell>
          <cell r="J319" t="str">
            <v>low and middle</v>
          </cell>
          <cell r="K319" t="str">
            <v>females</v>
          </cell>
          <cell r="L319" t="str">
            <v>1995-2000</v>
          </cell>
          <cell r="M319">
            <v>221.364</v>
          </cell>
          <cell r="N319">
            <v>17.239000000000001</v>
          </cell>
          <cell r="O319">
            <v>3.48</v>
          </cell>
          <cell r="P319">
            <v>7.6470000000000002</v>
          </cell>
          <cell r="Q319">
            <v>15.016000000000002</v>
          </cell>
          <cell r="R319">
            <v>30.079000000000001</v>
          </cell>
          <cell r="S319">
            <v>42.420999999999999</v>
          </cell>
          <cell r="T319">
            <v>105.482</v>
          </cell>
        </row>
        <row r="320">
          <cell r="A320">
            <v>81</v>
          </cell>
          <cell r="B320">
            <v>462</v>
          </cell>
          <cell r="C320" t="str">
            <v>Maldives</v>
          </cell>
          <cell r="D320">
            <v>0</v>
          </cell>
          <cell r="E320">
            <v>5</v>
          </cell>
          <cell r="F320" t="str">
            <v>Searo</v>
          </cell>
          <cell r="G320">
            <v>5</v>
          </cell>
          <cell r="H320" t="str">
            <v>oai</v>
          </cell>
          <cell r="I320">
            <v>1</v>
          </cell>
          <cell r="J320" t="str">
            <v>low and middle</v>
          </cell>
          <cell r="K320" t="str">
            <v>females</v>
          </cell>
          <cell r="L320" t="str">
            <v>1995-2000</v>
          </cell>
          <cell r="M320">
            <v>5.056</v>
          </cell>
          <cell r="N320">
            <v>1.8340000000000001</v>
          </cell>
          <cell r="O320">
            <v>0.26100000000000001</v>
          </cell>
          <cell r="P320">
            <v>0.43</v>
          </cell>
          <cell r="Q320">
            <v>0.42400000000000004</v>
          </cell>
          <cell r="R320">
            <v>0.47299999999999998</v>
          </cell>
          <cell r="S320">
            <v>0.53600000000000003</v>
          </cell>
          <cell r="T320">
            <v>1.0979999999999999</v>
          </cell>
        </row>
        <row r="321">
          <cell r="A321">
            <v>57</v>
          </cell>
          <cell r="B321">
            <v>466</v>
          </cell>
          <cell r="C321" t="str">
            <v>Mali</v>
          </cell>
          <cell r="D321">
            <v>0</v>
          </cell>
          <cell r="E321">
            <v>1</v>
          </cell>
          <cell r="F321" t="str">
            <v>Afro</v>
          </cell>
          <cell r="G321">
            <v>6</v>
          </cell>
          <cell r="H321" t="str">
            <v>ssa</v>
          </cell>
          <cell r="I321">
            <v>1</v>
          </cell>
          <cell r="J321" t="str">
            <v>low and middle</v>
          </cell>
          <cell r="K321" t="str">
            <v>females</v>
          </cell>
          <cell r="L321" t="str">
            <v>1995-2000</v>
          </cell>
          <cell r="M321">
            <v>409.87400000000002</v>
          </cell>
          <cell r="N321">
            <v>270.53300000000002</v>
          </cell>
          <cell r="O321">
            <v>26.565000000000001</v>
          </cell>
          <cell r="P321">
            <v>26.113</v>
          </cell>
          <cell r="Q321">
            <v>18.513999999999999</v>
          </cell>
          <cell r="R321">
            <v>15.724</v>
          </cell>
          <cell r="S321">
            <v>15.702999999999999</v>
          </cell>
          <cell r="T321">
            <v>36.722000000000001</v>
          </cell>
        </row>
        <row r="322">
          <cell r="A322">
            <v>148</v>
          </cell>
          <cell r="B322">
            <v>470</v>
          </cell>
          <cell r="C322" t="str">
            <v>Malta</v>
          </cell>
          <cell r="D322">
            <v>0</v>
          </cell>
          <cell r="E322">
            <v>4</v>
          </cell>
          <cell r="F322" t="str">
            <v>Euro</v>
          </cell>
          <cell r="G322">
            <v>8</v>
          </cell>
          <cell r="H322" t="str">
            <v>mec</v>
          </cell>
          <cell r="I322">
            <v>1</v>
          </cell>
          <cell r="J322" t="str">
            <v>low and middle</v>
          </cell>
          <cell r="K322" t="str">
            <v>females</v>
          </cell>
          <cell r="L322" t="str">
            <v>1995-2000</v>
          </cell>
          <cell r="M322">
            <v>7.2169999999999996</v>
          </cell>
          <cell r="N322">
            <v>9.2999999999999999E-2</v>
          </cell>
          <cell r="O322">
            <v>1.3999999999999999E-2</v>
          </cell>
          <cell r="P322">
            <v>3.5000000000000003E-2</v>
          </cell>
          <cell r="Q322">
            <v>0.11100000000000002</v>
          </cell>
          <cell r="R322">
            <v>0.52899999999999991</v>
          </cell>
          <cell r="S322">
            <v>0.96</v>
          </cell>
          <cell r="T322">
            <v>5.4749999999999996</v>
          </cell>
        </row>
        <row r="323">
          <cell r="A323">
            <v>171</v>
          </cell>
          <cell r="B323">
            <v>474</v>
          </cell>
          <cell r="C323" t="str">
            <v>Martinique</v>
          </cell>
          <cell r="G323">
            <v>7</v>
          </cell>
          <cell r="H323" t="str">
            <v>lac</v>
          </cell>
          <cell r="I323">
            <v>4</v>
          </cell>
          <cell r="J323" t="str">
            <v>high</v>
          </cell>
          <cell r="K323" t="str">
            <v>females</v>
          </cell>
          <cell r="L323" t="str">
            <v>1995-2000</v>
          </cell>
          <cell r="M323">
            <v>5.6349999999999998</v>
          </cell>
          <cell r="N323">
            <v>0.12</v>
          </cell>
          <cell r="O323">
            <v>1.7000000000000001E-2</v>
          </cell>
          <cell r="P323">
            <v>9.7000000000000003E-2</v>
          </cell>
          <cell r="Q323">
            <v>0.21200000000000002</v>
          </cell>
          <cell r="R323">
            <v>0.435</v>
          </cell>
          <cell r="S323">
            <v>0.72199999999999998</v>
          </cell>
          <cell r="T323">
            <v>4.032</v>
          </cell>
        </row>
        <row r="324">
          <cell r="A324">
            <v>58</v>
          </cell>
          <cell r="B324">
            <v>478</v>
          </cell>
          <cell r="C324" t="str">
            <v>Mauritania</v>
          </cell>
          <cell r="D324">
            <v>0</v>
          </cell>
          <cell r="E324">
            <v>1</v>
          </cell>
          <cell r="F324" t="str">
            <v>Afro</v>
          </cell>
          <cell r="G324">
            <v>6</v>
          </cell>
          <cell r="H324" t="str">
            <v>ssa</v>
          </cell>
          <cell r="I324">
            <v>1</v>
          </cell>
          <cell r="J324" t="str">
            <v>low and middle</v>
          </cell>
          <cell r="K324" t="str">
            <v>females</v>
          </cell>
          <cell r="L324" t="str">
            <v>1995-2000</v>
          </cell>
          <cell r="M324">
            <v>79.582999999999998</v>
          </cell>
          <cell r="N324">
            <v>35.186</v>
          </cell>
          <cell r="O324">
            <v>6.7469999999999999</v>
          </cell>
          <cell r="P324">
            <v>7.0580000000000007</v>
          </cell>
          <cell r="Q324">
            <v>6.5350000000000001</v>
          </cell>
          <cell r="R324">
            <v>6.141</v>
          </cell>
          <cell r="S324">
            <v>6.1929999999999996</v>
          </cell>
          <cell r="T324">
            <v>11.723000000000001</v>
          </cell>
        </row>
        <row r="325">
          <cell r="A325">
            <v>15</v>
          </cell>
          <cell r="B325">
            <v>480</v>
          </cell>
          <cell r="C325" t="str">
            <v>Mauritius (2)</v>
          </cell>
          <cell r="D325">
            <v>0</v>
          </cell>
          <cell r="E325">
            <v>1</v>
          </cell>
          <cell r="F325" t="str">
            <v>Afro</v>
          </cell>
          <cell r="G325">
            <v>5</v>
          </cell>
          <cell r="H325" t="str">
            <v>oai</v>
          </cell>
          <cell r="I325">
            <v>1</v>
          </cell>
          <cell r="J325" t="str">
            <v>low and middle</v>
          </cell>
          <cell r="K325" t="str">
            <v>females</v>
          </cell>
          <cell r="L325" t="str">
            <v>1995-2000</v>
          </cell>
          <cell r="M325">
            <v>15.901999999999999</v>
          </cell>
          <cell r="N325">
            <v>0.628</v>
          </cell>
          <cell r="O325">
            <v>0.10299999999999999</v>
          </cell>
          <cell r="P325">
            <v>0.36299999999999999</v>
          </cell>
          <cell r="Q325">
            <v>0.89300000000000002</v>
          </cell>
          <cell r="R325">
            <v>2.1470000000000002</v>
          </cell>
          <cell r="S325">
            <v>2.92</v>
          </cell>
          <cell r="T325">
            <v>8.8480000000000008</v>
          </cell>
        </row>
        <row r="326">
          <cell r="A326">
            <v>181</v>
          </cell>
          <cell r="B326">
            <v>484</v>
          </cell>
          <cell r="C326" t="str">
            <v>Mexico</v>
          </cell>
          <cell r="D326">
            <v>0</v>
          </cell>
          <cell r="E326">
            <v>2</v>
          </cell>
          <cell r="F326" t="str">
            <v>Amro</v>
          </cell>
          <cell r="G326">
            <v>7</v>
          </cell>
          <cell r="H326" t="str">
            <v>lac</v>
          </cell>
          <cell r="I326">
            <v>1</v>
          </cell>
          <cell r="J326" t="str">
            <v>low and middle</v>
          </cell>
          <cell r="K326" t="str">
            <v>females</v>
          </cell>
          <cell r="L326" t="str">
            <v>1995-2000</v>
          </cell>
          <cell r="M326">
            <v>1046.7080000000001</v>
          </cell>
          <cell r="N326">
            <v>198.43600000000001</v>
          </cell>
          <cell r="O326">
            <v>20.213999999999999</v>
          </cell>
          <cell r="P326">
            <v>46.786999999999999</v>
          </cell>
          <cell r="Q326">
            <v>70.611000000000004</v>
          </cell>
          <cell r="R326">
            <v>125.99199999999999</v>
          </cell>
          <cell r="S326">
            <v>138.6</v>
          </cell>
          <cell r="T326">
            <v>446.06799999999998</v>
          </cell>
        </row>
        <row r="327">
          <cell r="A327">
            <v>71</v>
          </cell>
          <cell r="B327">
            <v>496</v>
          </cell>
          <cell r="C327" t="str">
            <v>Mongolia</v>
          </cell>
          <cell r="D327">
            <v>0</v>
          </cell>
          <cell r="E327">
            <v>6</v>
          </cell>
          <cell r="F327" t="str">
            <v>Wpro</v>
          </cell>
          <cell r="G327">
            <v>5</v>
          </cell>
          <cell r="H327" t="str">
            <v>oai</v>
          </cell>
          <cell r="I327">
            <v>1</v>
          </cell>
          <cell r="J327" t="str">
            <v>low and middle</v>
          </cell>
          <cell r="K327" t="str">
            <v>females</v>
          </cell>
          <cell r="L327" t="str">
            <v>1995-2000</v>
          </cell>
          <cell r="M327">
            <v>40.872</v>
          </cell>
          <cell r="N327">
            <v>10.67</v>
          </cell>
          <cell r="O327">
            <v>1.008</v>
          </cell>
          <cell r="P327">
            <v>1.569</v>
          </cell>
          <cell r="Q327">
            <v>2.907</v>
          </cell>
          <cell r="R327">
            <v>4.351</v>
          </cell>
          <cell r="S327">
            <v>5.335</v>
          </cell>
          <cell r="T327">
            <v>15.032</v>
          </cell>
        </row>
        <row r="328">
          <cell r="A328">
            <v>126</v>
          </cell>
          <cell r="B328">
            <v>498</v>
          </cell>
          <cell r="C328" t="str">
            <v>Republic of Moldova</v>
          </cell>
          <cell r="D328">
            <v>0</v>
          </cell>
          <cell r="E328">
            <v>4</v>
          </cell>
          <cell r="F328" t="str">
            <v>Euro</v>
          </cell>
          <cell r="G328">
            <v>2</v>
          </cell>
          <cell r="H328" t="str">
            <v>fse</v>
          </cell>
          <cell r="I328">
            <v>1</v>
          </cell>
          <cell r="J328" t="str">
            <v>low and middle</v>
          </cell>
          <cell r="K328" t="str">
            <v>females</v>
          </cell>
          <cell r="L328" t="str">
            <v>1995-2000</v>
          </cell>
          <cell r="M328">
            <v>114.554</v>
          </cell>
          <cell r="N328">
            <v>3.7389999999999999</v>
          </cell>
          <cell r="O328">
            <v>0.71899999999999997</v>
          </cell>
          <cell r="P328">
            <v>1.75</v>
          </cell>
          <cell r="Q328">
            <v>5.0380000000000003</v>
          </cell>
          <cell r="R328">
            <v>15.086000000000002</v>
          </cell>
          <cell r="S328">
            <v>22.927999999999997</v>
          </cell>
          <cell r="T328">
            <v>65.293999999999997</v>
          </cell>
        </row>
        <row r="329">
          <cell r="A329">
            <v>37</v>
          </cell>
          <cell r="B329">
            <v>504</v>
          </cell>
          <cell r="C329" t="str">
            <v>Morocco</v>
          </cell>
          <cell r="D329">
            <v>0</v>
          </cell>
          <cell r="E329">
            <v>3</v>
          </cell>
          <cell r="F329" t="str">
            <v>Emro</v>
          </cell>
          <cell r="G329">
            <v>8</v>
          </cell>
          <cell r="H329" t="str">
            <v>mec</v>
          </cell>
          <cell r="I329">
            <v>1</v>
          </cell>
          <cell r="J329" t="str">
            <v>low and middle</v>
          </cell>
          <cell r="K329" t="str">
            <v>females</v>
          </cell>
          <cell r="L329" t="str">
            <v>1995-2000</v>
          </cell>
          <cell r="M329">
            <v>419.99900000000002</v>
          </cell>
          <cell r="N329">
            <v>103.33799999999999</v>
          </cell>
          <cell r="O329">
            <v>11.338000000000001</v>
          </cell>
          <cell r="P329">
            <v>26.261000000000003</v>
          </cell>
          <cell r="Q329">
            <v>30.813000000000002</v>
          </cell>
          <cell r="R329">
            <v>42.102000000000004</v>
          </cell>
          <cell r="S329">
            <v>60.159000000000006</v>
          </cell>
          <cell r="T329">
            <v>145.98800000000003</v>
          </cell>
        </row>
        <row r="330">
          <cell r="A330">
            <v>16</v>
          </cell>
          <cell r="B330">
            <v>508</v>
          </cell>
          <cell r="C330" t="str">
            <v>Mozambique</v>
          </cell>
          <cell r="D330">
            <v>0</v>
          </cell>
          <cell r="E330">
            <v>1</v>
          </cell>
          <cell r="F330" t="str">
            <v>Afro</v>
          </cell>
          <cell r="G330">
            <v>6</v>
          </cell>
          <cell r="H330" t="str">
            <v>ssa</v>
          </cell>
          <cell r="I330">
            <v>1</v>
          </cell>
          <cell r="J330" t="str">
            <v>low and middle</v>
          </cell>
          <cell r="K330" t="str">
            <v>females</v>
          </cell>
          <cell r="L330" t="str">
            <v>1995-2000</v>
          </cell>
          <cell r="M330">
            <v>840.702</v>
          </cell>
          <cell r="N330">
            <v>350.66899999999998</v>
          </cell>
          <cell r="O330">
            <v>76.925999999999988</v>
          </cell>
          <cell r="P330">
            <v>75.317000000000007</v>
          </cell>
          <cell r="Q330">
            <v>99.86</v>
          </cell>
          <cell r="R330">
            <v>85.087999999999994</v>
          </cell>
          <cell r="S330">
            <v>59.228999999999999</v>
          </cell>
          <cell r="T330">
            <v>93.613000000000014</v>
          </cell>
        </row>
        <row r="331">
          <cell r="A331">
            <v>112</v>
          </cell>
          <cell r="B331">
            <v>512</v>
          </cell>
          <cell r="C331" t="str">
            <v>Oman</v>
          </cell>
          <cell r="D331">
            <v>0</v>
          </cell>
          <cell r="E331">
            <v>3</v>
          </cell>
          <cell r="F331" t="str">
            <v>Emro</v>
          </cell>
          <cell r="G331">
            <v>8</v>
          </cell>
          <cell r="H331" t="str">
            <v>mec</v>
          </cell>
          <cell r="I331">
            <v>1</v>
          </cell>
          <cell r="J331" t="str">
            <v>low and middle</v>
          </cell>
          <cell r="K331" t="str">
            <v>females</v>
          </cell>
          <cell r="L331" t="str">
            <v>1995-2000</v>
          </cell>
          <cell r="M331">
            <v>19.001999999999999</v>
          </cell>
          <cell r="N331">
            <v>4.9269999999999996</v>
          </cell>
          <cell r="O331">
            <v>0.51800000000000002</v>
          </cell>
          <cell r="P331">
            <v>0.98599999999999999</v>
          </cell>
          <cell r="Q331">
            <v>1.2189999999999999</v>
          </cell>
          <cell r="R331">
            <v>2.335</v>
          </cell>
          <cell r="S331">
            <v>2.5209999999999999</v>
          </cell>
          <cell r="T331">
            <v>6.4960000000000004</v>
          </cell>
        </row>
        <row r="332">
          <cell r="A332">
            <v>44</v>
          </cell>
          <cell r="B332">
            <v>516</v>
          </cell>
          <cell r="C332" t="str">
            <v>Namibia</v>
          </cell>
          <cell r="D332">
            <v>0</v>
          </cell>
          <cell r="E332">
            <v>1</v>
          </cell>
          <cell r="F332" t="str">
            <v>Afro</v>
          </cell>
          <cell r="G332">
            <v>6</v>
          </cell>
          <cell r="H332" t="str">
            <v>ssa</v>
          </cell>
          <cell r="I332">
            <v>1</v>
          </cell>
          <cell r="J332" t="str">
            <v>low and middle</v>
          </cell>
          <cell r="K332" t="str">
            <v>females</v>
          </cell>
          <cell r="L332" t="str">
            <v>1995-2000</v>
          </cell>
          <cell r="M332">
            <v>55.207999999999998</v>
          </cell>
          <cell r="N332">
            <v>17.007999999999999</v>
          </cell>
          <cell r="O332">
            <v>3.4620000000000002</v>
          </cell>
          <cell r="P332">
            <v>5.2159999999999993</v>
          </cell>
          <cell r="Q332">
            <v>8.3759999999999994</v>
          </cell>
          <cell r="R332">
            <v>7.3170000000000002</v>
          </cell>
          <cell r="S332">
            <v>4.7750000000000004</v>
          </cell>
          <cell r="T332">
            <v>9.0539999999999985</v>
          </cell>
        </row>
        <row r="333">
          <cell r="A333">
            <v>82</v>
          </cell>
          <cell r="B333">
            <v>524</v>
          </cell>
          <cell r="C333" t="str">
            <v>Nepal</v>
          </cell>
          <cell r="D333">
            <v>0</v>
          </cell>
          <cell r="E333">
            <v>5</v>
          </cell>
          <cell r="F333" t="str">
            <v>Searo</v>
          </cell>
          <cell r="G333">
            <v>5</v>
          </cell>
          <cell r="H333" t="str">
            <v>oai</v>
          </cell>
          <cell r="I333">
            <v>1</v>
          </cell>
          <cell r="J333" t="str">
            <v>low and middle</v>
          </cell>
          <cell r="K333" t="str">
            <v>females</v>
          </cell>
          <cell r="L333" t="str">
            <v>1995-2000</v>
          </cell>
          <cell r="M333">
            <v>618.42899999999997</v>
          </cell>
          <cell r="N333">
            <v>235.34200000000001</v>
          </cell>
          <cell r="O333">
            <v>33.853000000000002</v>
          </cell>
          <cell r="P333">
            <v>57.496000000000002</v>
          </cell>
          <cell r="Q333">
            <v>57.834000000000003</v>
          </cell>
          <cell r="R333">
            <v>64.488</v>
          </cell>
          <cell r="S333">
            <v>59.358000000000004</v>
          </cell>
          <cell r="T333">
            <v>110.05800000000001</v>
          </cell>
        </row>
        <row r="334">
          <cell r="A334">
            <v>160</v>
          </cell>
          <cell r="B334">
            <v>528</v>
          </cell>
          <cell r="C334" t="str">
            <v>Netherlands</v>
          </cell>
          <cell r="D334">
            <v>0</v>
          </cell>
          <cell r="E334">
            <v>4</v>
          </cell>
          <cell r="F334" t="str">
            <v>Euro</v>
          </cell>
          <cell r="G334">
            <v>1</v>
          </cell>
          <cell r="H334" t="str">
            <v>eme</v>
          </cell>
          <cell r="I334">
            <v>4</v>
          </cell>
          <cell r="J334" t="str">
            <v>high</v>
          </cell>
          <cell r="K334" t="str">
            <v>females</v>
          </cell>
          <cell r="L334" t="str">
            <v>1995-2000</v>
          </cell>
          <cell r="M334">
            <v>337.52300000000002</v>
          </cell>
          <cell r="N334">
            <v>3.24</v>
          </cell>
          <cell r="O334">
            <v>0.76200000000000001</v>
          </cell>
          <cell r="P334">
            <v>2.4240000000000004</v>
          </cell>
          <cell r="Q334">
            <v>7.9459999999999997</v>
          </cell>
          <cell r="R334">
            <v>23.277999999999999</v>
          </cell>
          <cell r="S334">
            <v>34.927</v>
          </cell>
          <cell r="T334">
            <v>264.94599999999997</v>
          </cell>
        </row>
        <row r="335">
          <cell r="A335">
            <v>172</v>
          </cell>
          <cell r="B335">
            <v>530</v>
          </cell>
          <cell r="C335" t="str">
            <v>Netherlands Antilles</v>
          </cell>
          <cell r="G335">
            <v>7</v>
          </cell>
          <cell r="H335" t="str">
            <v>lac</v>
          </cell>
          <cell r="I335">
            <v>4</v>
          </cell>
          <cell r="J335" t="str">
            <v>high</v>
          </cell>
          <cell r="K335" t="str">
            <v>females</v>
          </cell>
          <cell r="L335" t="str">
            <v>1995-2000</v>
          </cell>
          <cell r="M335">
            <v>3.0369999999999999</v>
          </cell>
          <cell r="N335">
            <v>0.109</v>
          </cell>
          <cell r="O335">
            <v>1.0999999999999999E-2</v>
          </cell>
          <cell r="P335">
            <v>3.9E-2</v>
          </cell>
          <cell r="Q335">
            <v>0.11599999999999999</v>
          </cell>
          <cell r="R335">
            <v>0.317</v>
          </cell>
          <cell r="S335">
            <v>0.41800000000000004</v>
          </cell>
          <cell r="T335">
            <v>2.0270000000000001</v>
          </cell>
        </row>
        <row r="336">
          <cell r="A336">
            <v>206</v>
          </cell>
          <cell r="B336">
            <v>540</v>
          </cell>
          <cell r="C336" t="str">
            <v>New Caledonia</v>
          </cell>
          <cell r="G336">
            <v>5</v>
          </cell>
          <cell r="H336" t="str">
            <v>oai</v>
          </cell>
          <cell r="I336">
            <v>4</v>
          </cell>
          <cell r="J336" t="str">
            <v>high</v>
          </cell>
          <cell r="K336" t="str">
            <v>females</v>
          </cell>
          <cell r="L336" t="str">
            <v>1995-2000</v>
          </cell>
          <cell r="M336">
            <v>2.153</v>
          </cell>
          <cell r="N336">
            <v>0.17</v>
          </cell>
          <cell r="O336">
            <v>2.7999999999999997E-2</v>
          </cell>
          <cell r="P336">
            <v>9.0999999999999998E-2</v>
          </cell>
          <cell r="Q336">
            <v>0.14000000000000001</v>
          </cell>
          <cell r="R336">
            <v>0.30499999999999999</v>
          </cell>
          <cell r="S336">
            <v>0.378</v>
          </cell>
          <cell r="T336">
            <v>1.0409999999999999</v>
          </cell>
        </row>
        <row r="337">
          <cell r="A337">
            <v>209</v>
          </cell>
          <cell r="B337">
            <v>548</v>
          </cell>
          <cell r="C337" t="str">
            <v>Vanuatu</v>
          </cell>
          <cell r="D337">
            <v>0</v>
          </cell>
          <cell r="E337">
            <v>6</v>
          </cell>
          <cell r="F337" t="str">
            <v>Wpro</v>
          </cell>
          <cell r="G337">
            <v>5</v>
          </cell>
          <cell r="H337" t="str">
            <v>oai</v>
          </cell>
          <cell r="I337">
            <v>1</v>
          </cell>
          <cell r="J337" t="str">
            <v>low and middle</v>
          </cell>
          <cell r="K337" t="str">
            <v>females</v>
          </cell>
          <cell r="L337" t="str">
            <v>1995-2000</v>
          </cell>
          <cell r="M337">
            <v>2.3159999999999998</v>
          </cell>
          <cell r="N337">
            <v>0.59</v>
          </cell>
          <cell r="O337">
            <v>7.400000000000001E-2</v>
          </cell>
          <cell r="P337">
            <v>0.15</v>
          </cell>
          <cell r="Q337">
            <v>0.20700000000000002</v>
          </cell>
          <cell r="R337">
            <v>0.27699999999999997</v>
          </cell>
          <cell r="S337">
            <v>0.27400000000000002</v>
          </cell>
          <cell r="T337">
            <v>0.74399999999999999</v>
          </cell>
        </row>
        <row r="338">
          <cell r="A338">
            <v>203</v>
          </cell>
          <cell r="B338">
            <v>554</v>
          </cell>
          <cell r="C338" t="str">
            <v>New Zealand</v>
          </cell>
          <cell r="D338">
            <v>0</v>
          </cell>
          <cell r="E338">
            <v>6</v>
          </cell>
          <cell r="F338" t="str">
            <v>Wpro</v>
          </cell>
          <cell r="G338">
            <v>1</v>
          </cell>
          <cell r="H338" t="str">
            <v>eme</v>
          </cell>
          <cell r="I338">
            <v>4</v>
          </cell>
          <cell r="J338" t="str">
            <v>high</v>
          </cell>
          <cell r="K338" t="str">
            <v>females</v>
          </cell>
          <cell r="L338" t="str">
            <v>1995-2000</v>
          </cell>
          <cell r="M338">
            <v>70.102000000000004</v>
          </cell>
          <cell r="N338">
            <v>1.1399999999999999</v>
          </cell>
          <cell r="O338">
            <v>0.218</v>
          </cell>
          <cell r="P338">
            <v>1.016</v>
          </cell>
          <cell r="Q338">
            <v>1.992</v>
          </cell>
          <cell r="R338">
            <v>6.0949999999999998</v>
          </cell>
          <cell r="S338">
            <v>8.1760000000000002</v>
          </cell>
          <cell r="T338">
            <v>51.465000000000003</v>
          </cell>
        </row>
        <row r="339">
          <cell r="A339">
            <v>182</v>
          </cell>
          <cell r="B339">
            <v>558</v>
          </cell>
          <cell r="C339" t="str">
            <v>Nicaragua</v>
          </cell>
          <cell r="D339">
            <v>0</v>
          </cell>
          <cell r="E339">
            <v>2</v>
          </cell>
          <cell r="F339" t="str">
            <v>Amro</v>
          </cell>
          <cell r="G339">
            <v>7</v>
          </cell>
          <cell r="H339" t="str">
            <v>lac</v>
          </cell>
          <cell r="I339">
            <v>1</v>
          </cell>
          <cell r="J339" t="str">
            <v>low and middle</v>
          </cell>
          <cell r="K339" t="str">
            <v>females</v>
          </cell>
          <cell r="L339" t="str">
            <v>1995-2000</v>
          </cell>
          <cell r="M339">
            <v>62.625</v>
          </cell>
          <cell r="N339">
            <v>22.19</v>
          </cell>
          <cell r="O339">
            <v>3.2189999999999999</v>
          </cell>
          <cell r="P339">
            <v>4.1740000000000004</v>
          </cell>
          <cell r="Q339">
            <v>5.0510000000000002</v>
          </cell>
          <cell r="R339">
            <v>6.3130000000000006</v>
          </cell>
          <cell r="S339">
            <v>6.0460000000000003</v>
          </cell>
          <cell r="T339">
            <v>15.631999999999998</v>
          </cell>
        </row>
        <row r="340">
          <cell r="A340">
            <v>59</v>
          </cell>
          <cell r="B340">
            <v>562</v>
          </cell>
          <cell r="C340" t="str">
            <v>Niger</v>
          </cell>
          <cell r="D340">
            <v>0</v>
          </cell>
          <cell r="E340">
            <v>1</v>
          </cell>
          <cell r="F340" t="str">
            <v>Afro</v>
          </cell>
          <cell r="G340">
            <v>6</v>
          </cell>
          <cell r="H340" t="str">
            <v>ssa</v>
          </cell>
          <cell r="I340">
            <v>1</v>
          </cell>
          <cell r="J340" t="str">
            <v>low and middle</v>
          </cell>
          <cell r="K340" t="str">
            <v>females</v>
          </cell>
          <cell r="L340" t="str">
            <v>1995-2000</v>
          </cell>
          <cell r="M340">
            <v>401.31900000000002</v>
          </cell>
          <cell r="N340">
            <v>215.107</v>
          </cell>
          <cell r="O340">
            <v>39.001000000000005</v>
          </cell>
          <cell r="P340">
            <v>33.817</v>
          </cell>
          <cell r="Q340">
            <v>29.207999999999998</v>
          </cell>
          <cell r="R340">
            <v>25.707000000000001</v>
          </cell>
          <cell r="S340">
            <v>22.673000000000002</v>
          </cell>
          <cell r="T340">
            <v>35.805999999999997</v>
          </cell>
        </row>
        <row r="341">
          <cell r="A341">
            <v>60</v>
          </cell>
          <cell r="B341">
            <v>566</v>
          </cell>
          <cell r="C341" t="str">
            <v>Nigeria</v>
          </cell>
          <cell r="D341">
            <v>0</v>
          </cell>
          <cell r="E341">
            <v>1</v>
          </cell>
          <cell r="F341" t="str">
            <v>Afro</v>
          </cell>
          <cell r="G341">
            <v>6</v>
          </cell>
          <cell r="H341" t="str">
            <v>ssa</v>
          </cell>
          <cell r="I341">
            <v>1</v>
          </cell>
          <cell r="J341" t="str">
            <v>low and middle</v>
          </cell>
          <cell r="K341" t="str">
            <v>females</v>
          </cell>
          <cell r="L341" t="str">
            <v>1995-2000</v>
          </cell>
          <cell r="M341">
            <v>3717.2429999999999</v>
          </cell>
          <cell r="N341">
            <v>1446.8779999999999</v>
          </cell>
          <cell r="O341">
            <v>411.10199999999998</v>
          </cell>
          <cell r="P341">
            <v>368.13499999999999</v>
          </cell>
          <cell r="Q341">
            <v>398.41600000000005</v>
          </cell>
          <cell r="R341">
            <v>366.149</v>
          </cell>
          <cell r="S341">
            <v>281.70699999999999</v>
          </cell>
          <cell r="T341">
            <v>444.85600000000005</v>
          </cell>
        </row>
        <row r="342">
          <cell r="A342">
            <v>139</v>
          </cell>
          <cell r="B342">
            <v>578</v>
          </cell>
          <cell r="C342" t="str">
            <v>Norway</v>
          </cell>
          <cell r="D342">
            <v>0</v>
          </cell>
          <cell r="E342">
            <v>4</v>
          </cell>
          <cell r="F342" t="str">
            <v>Euro</v>
          </cell>
          <cell r="G342">
            <v>1</v>
          </cell>
          <cell r="H342" t="str">
            <v>eme</v>
          </cell>
          <cell r="I342">
            <v>4</v>
          </cell>
          <cell r="J342" t="str">
            <v>high</v>
          </cell>
          <cell r="K342" t="str">
            <v>females</v>
          </cell>
          <cell r="L342" t="str">
            <v>1995-2000</v>
          </cell>
          <cell r="M342">
            <v>110.001</v>
          </cell>
          <cell r="N342">
            <v>0.81399999999999995</v>
          </cell>
          <cell r="O342">
            <v>0.14800000000000002</v>
          </cell>
          <cell r="P342">
            <v>0.62</v>
          </cell>
          <cell r="Q342">
            <v>1.7770000000000001</v>
          </cell>
          <cell r="R342">
            <v>5.6360000000000001</v>
          </cell>
          <cell r="S342">
            <v>9.2579999999999991</v>
          </cell>
          <cell r="T342">
            <v>91.74799999999999</v>
          </cell>
        </row>
        <row r="343">
          <cell r="A343">
            <v>83</v>
          </cell>
          <cell r="B343">
            <v>586</v>
          </cell>
          <cell r="C343" t="str">
            <v>Pakistan</v>
          </cell>
          <cell r="D343">
            <v>0</v>
          </cell>
          <cell r="E343">
            <v>3</v>
          </cell>
          <cell r="F343" t="str">
            <v>Emro</v>
          </cell>
          <cell r="G343">
            <v>8</v>
          </cell>
          <cell r="H343" t="str">
            <v>mec</v>
          </cell>
          <cell r="I343">
            <v>1</v>
          </cell>
          <cell r="J343" t="str">
            <v>low and middle</v>
          </cell>
          <cell r="K343" t="str">
            <v>females</v>
          </cell>
          <cell r="L343" t="str">
            <v>1995-2000</v>
          </cell>
          <cell r="M343">
            <v>2634.8040000000001</v>
          </cell>
          <cell r="N343">
            <v>1322.385</v>
          </cell>
          <cell r="O343">
            <v>109.679</v>
          </cell>
          <cell r="P343">
            <v>92.954000000000008</v>
          </cell>
          <cell r="Q343">
            <v>123.554</v>
          </cell>
          <cell r="R343">
            <v>207.61399999999998</v>
          </cell>
          <cell r="S343">
            <v>274.577</v>
          </cell>
          <cell r="T343">
            <v>504.04100000000005</v>
          </cell>
        </row>
        <row r="344">
          <cell r="A344">
            <v>183</v>
          </cell>
          <cell r="B344">
            <v>591</v>
          </cell>
          <cell r="C344" t="str">
            <v>Panama</v>
          </cell>
          <cell r="D344">
            <v>0</v>
          </cell>
          <cell r="E344">
            <v>2</v>
          </cell>
          <cell r="F344" t="str">
            <v>Amro</v>
          </cell>
          <cell r="G344">
            <v>7</v>
          </cell>
          <cell r="H344" t="str">
            <v>lac</v>
          </cell>
          <cell r="I344">
            <v>1</v>
          </cell>
          <cell r="J344" t="str">
            <v>low and middle</v>
          </cell>
          <cell r="K344" t="str">
            <v>females</v>
          </cell>
          <cell r="L344" t="str">
            <v>1995-2000</v>
          </cell>
          <cell r="M344">
            <v>30.431000000000001</v>
          </cell>
          <cell r="N344">
            <v>3.97</v>
          </cell>
          <cell r="O344">
            <v>0.59699999999999998</v>
          </cell>
          <cell r="P344">
            <v>1.274</v>
          </cell>
          <cell r="Q344">
            <v>2.048</v>
          </cell>
          <cell r="R344">
            <v>3.3529999999999998</v>
          </cell>
          <cell r="S344">
            <v>3.6549999999999998</v>
          </cell>
          <cell r="T344">
            <v>15.534000000000001</v>
          </cell>
        </row>
        <row r="345">
          <cell r="A345">
            <v>207</v>
          </cell>
          <cell r="B345">
            <v>598</v>
          </cell>
          <cell r="C345" t="str">
            <v>Papua New Guinea</v>
          </cell>
          <cell r="D345">
            <v>0</v>
          </cell>
          <cell r="E345">
            <v>6</v>
          </cell>
          <cell r="F345" t="str">
            <v>Wpro</v>
          </cell>
          <cell r="G345">
            <v>5</v>
          </cell>
          <cell r="H345" t="str">
            <v>oai</v>
          </cell>
          <cell r="I345">
            <v>1</v>
          </cell>
          <cell r="J345" t="str">
            <v>low and middle</v>
          </cell>
          <cell r="K345" t="str">
            <v>females</v>
          </cell>
          <cell r="L345" t="str">
            <v>1995-2000</v>
          </cell>
          <cell r="M345">
            <v>105.629</v>
          </cell>
          <cell r="N345">
            <v>30.928000000000001</v>
          </cell>
          <cell r="O345">
            <v>3.9710000000000001</v>
          </cell>
          <cell r="P345">
            <v>10.615</v>
          </cell>
          <cell r="Q345">
            <v>11.975999999999999</v>
          </cell>
          <cell r="R345">
            <v>17.123000000000001</v>
          </cell>
          <cell r="S345">
            <v>14.833</v>
          </cell>
          <cell r="T345">
            <v>16.183</v>
          </cell>
        </row>
        <row r="346">
          <cell r="A346">
            <v>192</v>
          </cell>
          <cell r="B346">
            <v>600</v>
          </cell>
          <cell r="C346" t="str">
            <v>Paraguay</v>
          </cell>
          <cell r="D346">
            <v>0</v>
          </cell>
          <cell r="E346">
            <v>2</v>
          </cell>
          <cell r="F346" t="str">
            <v>Amro</v>
          </cell>
          <cell r="G346">
            <v>7</v>
          </cell>
          <cell r="H346" t="str">
            <v>lac</v>
          </cell>
          <cell r="I346">
            <v>1</v>
          </cell>
          <cell r="J346" t="str">
            <v>low and middle</v>
          </cell>
          <cell r="K346" t="str">
            <v>females</v>
          </cell>
          <cell r="L346" t="str">
            <v>1995-2000</v>
          </cell>
          <cell r="M346">
            <v>65.14</v>
          </cell>
          <cell r="N346">
            <v>16.923999999999999</v>
          </cell>
          <cell r="O346">
            <v>1.722</v>
          </cell>
          <cell r="P346">
            <v>2.6580000000000004</v>
          </cell>
          <cell r="Q346">
            <v>4.093</v>
          </cell>
          <cell r="R346">
            <v>6.2059999999999995</v>
          </cell>
          <cell r="S346">
            <v>7.5790000000000006</v>
          </cell>
          <cell r="T346">
            <v>25.958000000000002</v>
          </cell>
        </row>
        <row r="347">
          <cell r="A347">
            <v>193</v>
          </cell>
          <cell r="B347">
            <v>604</v>
          </cell>
          <cell r="C347" t="str">
            <v>Peru</v>
          </cell>
          <cell r="D347">
            <v>0</v>
          </cell>
          <cell r="E347">
            <v>2</v>
          </cell>
          <cell r="F347" t="str">
            <v>Amro</v>
          </cell>
          <cell r="G347">
            <v>7</v>
          </cell>
          <cell r="H347" t="str">
            <v>lac</v>
          </cell>
          <cell r="I347">
            <v>1</v>
          </cell>
          <cell r="J347" t="str">
            <v>low and middle</v>
          </cell>
          <cell r="K347" t="str">
            <v>females</v>
          </cell>
          <cell r="L347" t="str">
            <v>1995-2000</v>
          </cell>
          <cell r="M347">
            <v>357.92500000000001</v>
          </cell>
          <cell r="N347">
            <v>87.513000000000005</v>
          </cell>
          <cell r="O347">
            <v>11.597999999999999</v>
          </cell>
          <cell r="P347">
            <v>17.488999999999997</v>
          </cell>
          <cell r="Q347">
            <v>26.751000000000001</v>
          </cell>
          <cell r="R347">
            <v>40.167999999999999</v>
          </cell>
          <cell r="S347">
            <v>48.521000000000001</v>
          </cell>
          <cell r="T347">
            <v>125.88500000000001</v>
          </cell>
        </row>
        <row r="348">
          <cell r="A348">
            <v>96</v>
          </cell>
          <cell r="B348">
            <v>608</v>
          </cell>
          <cell r="C348" t="str">
            <v>Philippines</v>
          </cell>
          <cell r="D348">
            <v>0</v>
          </cell>
          <cell r="E348">
            <v>6</v>
          </cell>
          <cell r="F348" t="str">
            <v>Wpro</v>
          </cell>
          <cell r="G348">
            <v>5</v>
          </cell>
          <cell r="H348" t="str">
            <v>oai</v>
          </cell>
          <cell r="I348">
            <v>1</v>
          </cell>
          <cell r="J348" t="str">
            <v>low and middle</v>
          </cell>
          <cell r="K348" t="str">
            <v>females</v>
          </cell>
          <cell r="L348" t="str">
            <v>1995-2000</v>
          </cell>
          <cell r="M348">
            <v>960.11300000000006</v>
          </cell>
          <cell r="N348">
            <v>192.02699999999999</v>
          </cell>
          <cell r="O348">
            <v>24.570999999999998</v>
          </cell>
          <cell r="P348">
            <v>59.777999999999999</v>
          </cell>
          <cell r="Q348">
            <v>79.197999999999993</v>
          </cell>
          <cell r="R348">
            <v>121.268</v>
          </cell>
          <cell r="S348">
            <v>135.32</v>
          </cell>
          <cell r="T348">
            <v>347.95100000000002</v>
          </cell>
        </row>
        <row r="349">
          <cell r="A349">
            <v>125</v>
          </cell>
          <cell r="B349">
            <v>616</v>
          </cell>
          <cell r="C349" t="str">
            <v>Poland</v>
          </cell>
          <cell r="D349">
            <v>0</v>
          </cell>
          <cell r="E349">
            <v>4</v>
          </cell>
          <cell r="F349" t="str">
            <v>Euro</v>
          </cell>
          <cell r="G349">
            <v>2</v>
          </cell>
          <cell r="H349" t="str">
            <v>fse</v>
          </cell>
          <cell r="I349">
            <v>1</v>
          </cell>
          <cell r="J349" t="str">
            <v>low and middle</v>
          </cell>
          <cell r="K349" t="str">
            <v>females</v>
          </cell>
          <cell r="L349" t="str">
            <v>1995-2000</v>
          </cell>
          <cell r="M349">
            <v>883.22699999999998</v>
          </cell>
          <cell r="N349">
            <v>15.03</v>
          </cell>
          <cell r="O349">
            <v>2.3179999999999996</v>
          </cell>
          <cell r="P349">
            <v>7.3789999999999996</v>
          </cell>
          <cell r="Q349">
            <v>25.635999999999999</v>
          </cell>
          <cell r="R349">
            <v>74.39</v>
          </cell>
          <cell r="S349">
            <v>138.03700000000001</v>
          </cell>
          <cell r="T349">
            <v>620.43700000000001</v>
          </cell>
        </row>
        <row r="350">
          <cell r="A350">
            <v>149</v>
          </cell>
          <cell r="B350">
            <v>620</v>
          </cell>
          <cell r="C350" t="str">
            <v>Portugal</v>
          </cell>
          <cell r="D350">
            <v>0</v>
          </cell>
          <cell r="E350">
            <v>4</v>
          </cell>
          <cell r="F350" t="str">
            <v>Euro</v>
          </cell>
          <cell r="G350">
            <v>1</v>
          </cell>
          <cell r="H350" t="str">
            <v>eme</v>
          </cell>
          <cell r="I350">
            <v>4</v>
          </cell>
          <cell r="J350" t="str">
            <v>high</v>
          </cell>
          <cell r="K350" t="str">
            <v>females</v>
          </cell>
          <cell r="L350" t="str">
            <v>1995-2000</v>
          </cell>
          <cell r="M350">
            <v>249.16200000000001</v>
          </cell>
          <cell r="N350">
            <v>2.6320000000000001</v>
          </cell>
          <cell r="O350">
            <v>0.63</v>
          </cell>
          <cell r="P350">
            <v>2.4239999999999999</v>
          </cell>
          <cell r="Q350">
            <v>5.4649999999999999</v>
          </cell>
          <cell r="R350">
            <v>15.866</v>
          </cell>
          <cell r="S350">
            <v>29.906999999999996</v>
          </cell>
          <cell r="T350">
            <v>192.23799999999997</v>
          </cell>
        </row>
        <row r="351">
          <cell r="A351">
            <v>55</v>
          </cell>
          <cell r="B351">
            <v>624</v>
          </cell>
          <cell r="C351" t="str">
            <v>Guinea-Bissau</v>
          </cell>
          <cell r="D351">
            <v>0</v>
          </cell>
          <cell r="E351">
            <v>1</v>
          </cell>
          <cell r="F351" t="str">
            <v>Afro</v>
          </cell>
          <cell r="G351">
            <v>6</v>
          </cell>
          <cell r="H351" t="str">
            <v>ssa</v>
          </cell>
          <cell r="I351">
            <v>1</v>
          </cell>
          <cell r="J351" t="str">
            <v>low and middle</v>
          </cell>
          <cell r="K351" t="str">
            <v>females</v>
          </cell>
          <cell r="L351" t="str">
            <v>1995-2000</v>
          </cell>
          <cell r="M351">
            <v>55.43</v>
          </cell>
          <cell r="N351">
            <v>23.625</v>
          </cell>
          <cell r="O351">
            <v>5.827</v>
          </cell>
          <cell r="P351">
            <v>4.37</v>
          </cell>
          <cell r="Q351">
            <v>4.6820000000000004</v>
          </cell>
          <cell r="R351">
            <v>4.9000000000000004</v>
          </cell>
          <cell r="S351">
            <v>4.4349999999999996</v>
          </cell>
          <cell r="T351">
            <v>7.5910000000000002</v>
          </cell>
        </row>
        <row r="352">
          <cell r="A352">
            <v>91</v>
          </cell>
          <cell r="B352">
            <v>626</v>
          </cell>
          <cell r="C352" t="str">
            <v>East Timor</v>
          </cell>
          <cell r="K352" t="str">
            <v>females</v>
          </cell>
          <cell r="L352" t="str">
            <v>1995-2000</v>
          </cell>
          <cell r="M352">
            <v>30.207000000000001</v>
          </cell>
          <cell r="N352">
            <v>13.06</v>
          </cell>
          <cell r="O352">
            <v>2.238</v>
          </cell>
          <cell r="P352">
            <v>3.0859999999999999</v>
          </cell>
          <cell r="Q352">
            <v>3.681</v>
          </cell>
          <cell r="R352">
            <v>3.2</v>
          </cell>
          <cell r="S352">
            <v>2.2850000000000001</v>
          </cell>
          <cell r="T352">
            <v>2.6569999999999996</v>
          </cell>
        </row>
        <row r="353">
          <cell r="A353">
            <v>173</v>
          </cell>
          <cell r="B353">
            <v>630</v>
          </cell>
          <cell r="C353" t="str">
            <v>Puerto Rico</v>
          </cell>
          <cell r="G353">
            <v>7</v>
          </cell>
          <cell r="H353" t="str">
            <v>lac</v>
          </cell>
          <cell r="I353">
            <v>1</v>
          </cell>
          <cell r="J353" t="str">
            <v>low and middle</v>
          </cell>
          <cell r="K353" t="str">
            <v>females</v>
          </cell>
          <cell r="L353" t="str">
            <v>1995-2000</v>
          </cell>
          <cell r="M353">
            <v>64.762</v>
          </cell>
          <cell r="N353">
            <v>2.016</v>
          </cell>
          <cell r="O353">
            <v>0.20200000000000001</v>
          </cell>
          <cell r="P353">
            <v>1.4119999999999999</v>
          </cell>
          <cell r="Q353">
            <v>3.2970000000000002</v>
          </cell>
          <cell r="R353">
            <v>6.6070000000000002</v>
          </cell>
          <cell r="S353">
            <v>8.6950000000000003</v>
          </cell>
          <cell r="T353">
            <v>42.533000000000001</v>
          </cell>
        </row>
        <row r="354">
          <cell r="A354">
            <v>113</v>
          </cell>
          <cell r="B354">
            <v>634</v>
          </cell>
          <cell r="C354" t="str">
            <v>Qatar</v>
          </cell>
          <cell r="D354">
            <v>0</v>
          </cell>
          <cell r="E354">
            <v>3</v>
          </cell>
          <cell r="F354" t="str">
            <v>Emro</v>
          </cell>
          <cell r="G354">
            <v>8</v>
          </cell>
          <cell r="H354" t="str">
            <v>mec</v>
          </cell>
          <cell r="I354">
            <v>4</v>
          </cell>
          <cell r="J354" t="str">
            <v>high</v>
          </cell>
          <cell r="K354" t="str">
            <v>females</v>
          </cell>
          <cell r="L354" t="str">
            <v>1995-2000</v>
          </cell>
          <cell r="M354">
            <v>2.2069999999999999</v>
          </cell>
          <cell r="N354">
            <v>0.47099999999999997</v>
          </cell>
          <cell r="O354">
            <v>4.3999999999999997E-2</v>
          </cell>
          <cell r="P354">
            <v>6.8000000000000005E-2</v>
          </cell>
          <cell r="Q354">
            <v>0.155</v>
          </cell>
          <cell r="R354">
            <v>0.48099999999999998</v>
          </cell>
          <cell r="S354">
            <v>0.41399999999999998</v>
          </cell>
          <cell r="T354">
            <v>0.57399999999999995</v>
          </cell>
        </row>
        <row r="355">
          <cell r="A355">
            <v>17</v>
          </cell>
          <cell r="B355">
            <v>638</v>
          </cell>
          <cell r="C355" t="str">
            <v>Reunion</v>
          </cell>
          <cell r="G355">
            <v>5</v>
          </cell>
          <cell r="H355" t="str">
            <v>oai</v>
          </cell>
          <cell r="I355">
            <v>4</v>
          </cell>
          <cell r="J355" t="str">
            <v>high</v>
          </cell>
          <cell r="K355" t="str">
            <v>females</v>
          </cell>
          <cell r="L355" t="str">
            <v>1995-2000</v>
          </cell>
          <cell r="M355">
            <v>7.2960000000000003</v>
          </cell>
          <cell r="N355">
            <v>0.27900000000000003</v>
          </cell>
          <cell r="O355">
            <v>3.3000000000000002E-2</v>
          </cell>
          <cell r="P355">
            <v>0.152</v>
          </cell>
          <cell r="Q355">
            <v>0.439</v>
          </cell>
          <cell r="R355">
            <v>0.80400000000000005</v>
          </cell>
          <cell r="S355">
            <v>1.2070000000000001</v>
          </cell>
          <cell r="T355">
            <v>4.3820000000000006</v>
          </cell>
        </row>
        <row r="356">
          <cell r="A356">
            <v>127</v>
          </cell>
          <cell r="B356">
            <v>642</v>
          </cell>
          <cell r="C356" t="str">
            <v>Romania</v>
          </cell>
          <cell r="D356">
            <v>0</v>
          </cell>
          <cell r="E356">
            <v>4</v>
          </cell>
          <cell r="F356" t="str">
            <v>Euro</v>
          </cell>
          <cell r="G356">
            <v>2</v>
          </cell>
          <cell r="H356" t="str">
            <v>fse</v>
          </cell>
          <cell r="I356">
            <v>1</v>
          </cell>
          <cell r="J356" t="str">
            <v>low and middle</v>
          </cell>
          <cell r="K356" t="str">
            <v>females</v>
          </cell>
          <cell r="L356" t="str">
            <v>1995-2000</v>
          </cell>
          <cell r="M356">
            <v>592.84299999999996</v>
          </cell>
          <cell r="N356">
            <v>13.701000000000001</v>
          </cell>
          <cell r="O356">
            <v>2.508</v>
          </cell>
          <cell r="P356">
            <v>7.1829999999999998</v>
          </cell>
          <cell r="Q356">
            <v>17.756</v>
          </cell>
          <cell r="R356">
            <v>52.56</v>
          </cell>
          <cell r="S356">
            <v>103.521</v>
          </cell>
          <cell r="T356">
            <v>395.61400000000009</v>
          </cell>
        </row>
        <row r="357">
          <cell r="A357">
            <v>128</v>
          </cell>
          <cell r="B357">
            <v>643</v>
          </cell>
          <cell r="C357" t="str">
            <v>Russian Federation</v>
          </cell>
          <cell r="D357">
            <v>0</v>
          </cell>
          <cell r="E357">
            <v>4</v>
          </cell>
          <cell r="F357" t="str">
            <v>Euro</v>
          </cell>
          <cell r="G357">
            <v>2</v>
          </cell>
          <cell r="H357" t="str">
            <v>fse</v>
          </cell>
          <cell r="I357">
            <v>1</v>
          </cell>
          <cell r="J357" t="str">
            <v>low and middle</v>
          </cell>
          <cell r="K357" t="str">
            <v>females</v>
          </cell>
          <cell r="L357" t="str">
            <v>1995-2000</v>
          </cell>
          <cell r="M357">
            <v>4966.4719999999998</v>
          </cell>
          <cell r="N357">
            <v>68.126999999999995</v>
          </cell>
          <cell r="O357">
            <v>20.004999999999999</v>
          </cell>
          <cell r="P357">
            <v>69.14</v>
          </cell>
          <cell r="Q357">
            <v>205.721</v>
          </cell>
          <cell r="R357">
            <v>492.01300000000003</v>
          </cell>
          <cell r="S357">
            <v>874.35500000000002</v>
          </cell>
          <cell r="T357">
            <v>3237.1109999999999</v>
          </cell>
        </row>
        <row r="358">
          <cell r="A358">
            <v>18</v>
          </cell>
          <cell r="B358">
            <v>646</v>
          </cell>
          <cell r="C358" t="str">
            <v>Rwanda</v>
          </cell>
          <cell r="D358">
            <v>0</v>
          </cell>
          <cell r="E358">
            <v>1</v>
          </cell>
          <cell r="F358" t="str">
            <v>Afro</v>
          </cell>
          <cell r="G358">
            <v>6</v>
          </cell>
          <cell r="H358" t="str">
            <v>ssa</v>
          </cell>
          <cell r="I358">
            <v>1</v>
          </cell>
          <cell r="J358" t="str">
            <v>low and middle</v>
          </cell>
          <cell r="K358" t="str">
            <v>females</v>
          </cell>
          <cell r="L358" t="str">
            <v>1995-2000</v>
          </cell>
          <cell r="M358">
            <v>331.6</v>
          </cell>
          <cell r="N358">
            <v>139.83099999999999</v>
          </cell>
          <cell r="O358">
            <v>34.338999999999999</v>
          </cell>
          <cell r="P358">
            <v>34.274999999999999</v>
          </cell>
          <cell r="Q358">
            <v>45.489000000000004</v>
          </cell>
          <cell r="R358">
            <v>34.53</v>
          </cell>
          <cell r="S358">
            <v>18.628999999999998</v>
          </cell>
          <cell r="T358">
            <v>24.506999999999998</v>
          </cell>
        </row>
        <row r="359">
          <cell r="A359">
            <v>114</v>
          </cell>
          <cell r="B359">
            <v>682</v>
          </cell>
          <cell r="C359" t="str">
            <v>Saudi Arabia</v>
          </cell>
          <cell r="D359">
            <v>0</v>
          </cell>
          <cell r="E359">
            <v>3</v>
          </cell>
          <cell r="F359" t="str">
            <v>Emro</v>
          </cell>
          <cell r="G359">
            <v>8</v>
          </cell>
          <cell r="H359" t="str">
            <v>mec</v>
          </cell>
          <cell r="I359">
            <v>1</v>
          </cell>
          <cell r="J359" t="str">
            <v>low and middle</v>
          </cell>
          <cell r="K359" t="str">
            <v>females</v>
          </cell>
          <cell r="L359" t="str">
            <v>1995-2000</v>
          </cell>
          <cell r="M359">
            <v>163.285</v>
          </cell>
          <cell r="N359">
            <v>39.161000000000001</v>
          </cell>
          <cell r="O359">
            <v>3.8069999999999999</v>
          </cell>
          <cell r="P359">
            <v>8.1140000000000008</v>
          </cell>
          <cell r="Q359">
            <v>9.7850000000000001</v>
          </cell>
          <cell r="R359">
            <v>19.266000000000002</v>
          </cell>
          <cell r="S359">
            <v>22.956000000000003</v>
          </cell>
          <cell r="T359">
            <v>60.195999999999998</v>
          </cell>
        </row>
        <row r="360">
          <cell r="A360">
            <v>61</v>
          </cell>
          <cell r="B360">
            <v>686</v>
          </cell>
          <cell r="C360" t="str">
            <v>Senegal</v>
          </cell>
          <cell r="D360">
            <v>0</v>
          </cell>
          <cell r="E360">
            <v>1</v>
          </cell>
          <cell r="F360" t="str">
            <v>Afro</v>
          </cell>
          <cell r="G360">
            <v>6</v>
          </cell>
          <cell r="H360" t="str">
            <v>ssa</v>
          </cell>
          <cell r="I360">
            <v>1</v>
          </cell>
          <cell r="J360" t="str">
            <v>low and middle</v>
          </cell>
          <cell r="K360" t="str">
            <v>females</v>
          </cell>
          <cell r="L360" t="str">
            <v>1995-2000</v>
          </cell>
          <cell r="M360">
            <v>272.28899999999999</v>
          </cell>
          <cell r="N360">
            <v>99.843000000000004</v>
          </cell>
          <cell r="O360">
            <v>28.911999999999999</v>
          </cell>
          <cell r="P360">
            <v>28.692999999999998</v>
          </cell>
          <cell r="Q360">
            <v>25.777999999999999</v>
          </cell>
          <cell r="R360">
            <v>23.491999999999997</v>
          </cell>
          <cell r="S360">
            <v>22.536999999999999</v>
          </cell>
          <cell r="T360">
            <v>43.033999999999999</v>
          </cell>
        </row>
        <row r="361">
          <cell r="A361">
            <v>62</v>
          </cell>
          <cell r="B361">
            <v>694</v>
          </cell>
          <cell r="C361" t="str">
            <v>Sierra Leone</v>
          </cell>
          <cell r="D361">
            <v>0</v>
          </cell>
          <cell r="E361">
            <v>1</v>
          </cell>
          <cell r="F361" t="str">
            <v>Afro</v>
          </cell>
          <cell r="G361">
            <v>6</v>
          </cell>
          <cell r="H361" t="str">
            <v>ssa</v>
          </cell>
          <cell r="I361">
            <v>1</v>
          </cell>
          <cell r="J361" t="str">
            <v>low and middle</v>
          </cell>
          <cell r="K361" t="str">
            <v>females</v>
          </cell>
          <cell r="L361" t="str">
            <v>1995-2000</v>
          </cell>
          <cell r="M361">
            <v>283.089</v>
          </cell>
          <cell r="N361">
            <v>134.01400000000001</v>
          </cell>
          <cell r="O361">
            <v>32.414000000000001</v>
          </cell>
          <cell r="P361">
            <v>25.07</v>
          </cell>
          <cell r="Q361">
            <v>27.298000000000002</v>
          </cell>
          <cell r="R361">
            <v>23.338000000000001</v>
          </cell>
          <cell r="S361">
            <v>17.763999999999999</v>
          </cell>
          <cell r="T361">
            <v>23.191000000000006</v>
          </cell>
        </row>
        <row r="362">
          <cell r="A362">
            <v>97</v>
          </cell>
          <cell r="B362">
            <v>702</v>
          </cell>
          <cell r="C362" t="str">
            <v>Singapore</v>
          </cell>
          <cell r="D362">
            <v>0</v>
          </cell>
          <cell r="E362">
            <v>6</v>
          </cell>
          <cell r="F362" t="str">
            <v>Wpro</v>
          </cell>
          <cell r="G362">
            <v>5</v>
          </cell>
          <cell r="H362" t="str">
            <v>oai</v>
          </cell>
          <cell r="I362">
            <v>4</v>
          </cell>
          <cell r="J362" t="str">
            <v>high</v>
          </cell>
          <cell r="K362" t="str">
            <v>females</v>
          </cell>
          <cell r="L362" t="str">
            <v>1995-2000</v>
          </cell>
          <cell r="M362">
            <v>38.491</v>
          </cell>
          <cell r="N362">
            <v>0.76900000000000002</v>
          </cell>
          <cell r="O362">
            <v>0.214</v>
          </cell>
          <cell r="P362">
            <v>0.67</v>
          </cell>
          <cell r="Q362">
            <v>2.1719999999999997</v>
          </cell>
          <cell r="R362">
            <v>5.173</v>
          </cell>
          <cell r="S362">
            <v>7.0069999999999997</v>
          </cell>
          <cell r="T362">
            <v>22.485999999999997</v>
          </cell>
        </row>
        <row r="363">
          <cell r="A363">
            <v>129</v>
          </cell>
          <cell r="B363">
            <v>703</v>
          </cell>
          <cell r="C363" t="str">
            <v>Slovakia</v>
          </cell>
          <cell r="D363">
            <v>0</v>
          </cell>
          <cell r="E363">
            <v>4</v>
          </cell>
          <cell r="F363" t="str">
            <v>Euro</v>
          </cell>
          <cell r="G363">
            <v>2</v>
          </cell>
          <cell r="H363" t="str">
            <v>fse</v>
          </cell>
          <cell r="I363">
            <v>1</v>
          </cell>
          <cell r="J363" t="str">
            <v>low and middle</v>
          </cell>
          <cell r="K363" t="str">
            <v>females</v>
          </cell>
          <cell r="L363" t="str">
            <v>1995-2000</v>
          </cell>
          <cell r="M363">
            <v>121.33799999999999</v>
          </cell>
          <cell r="N363">
            <v>1.744</v>
          </cell>
          <cell r="O363">
            <v>0.34199999999999997</v>
          </cell>
          <cell r="P363">
            <v>1.137</v>
          </cell>
          <cell r="Q363">
            <v>3.3529999999999998</v>
          </cell>
          <cell r="R363">
            <v>10.513999999999999</v>
          </cell>
          <cell r="S363">
            <v>18.681000000000001</v>
          </cell>
          <cell r="T363">
            <v>85.566999999999993</v>
          </cell>
        </row>
        <row r="364">
          <cell r="A364">
            <v>99</v>
          </cell>
          <cell r="B364">
            <v>704</v>
          </cell>
          <cell r="C364" t="str">
            <v>Viet Nam</v>
          </cell>
          <cell r="D364">
            <v>0</v>
          </cell>
          <cell r="E364">
            <v>6</v>
          </cell>
          <cell r="F364" t="str">
            <v>Wpro</v>
          </cell>
          <cell r="G364">
            <v>5</v>
          </cell>
          <cell r="H364" t="str">
            <v>oai</v>
          </cell>
          <cell r="I364">
            <v>1</v>
          </cell>
          <cell r="J364" t="str">
            <v>low and middle</v>
          </cell>
          <cell r="K364" t="str">
            <v>females</v>
          </cell>
          <cell r="L364" t="str">
            <v>1995-2000</v>
          </cell>
          <cell r="M364">
            <v>1292.8520000000001</v>
          </cell>
          <cell r="N364">
            <v>252.851</v>
          </cell>
          <cell r="O364">
            <v>66.662000000000006</v>
          </cell>
          <cell r="P364">
            <v>78.647999999999996</v>
          </cell>
          <cell r="Q364">
            <v>84.981999999999999</v>
          </cell>
          <cell r="R364">
            <v>116.137</v>
          </cell>
          <cell r="S364">
            <v>163.95699999999999</v>
          </cell>
          <cell r="T364">
            <v>529.61500000000001</v>
          </cell>
        </row>
        <row r="365">
          <cell r="A365">
            <v>150</v>
          </cell>
          <cell r="B365">
            <v>705</v>
          </cell>
          <cell r="C365" t="str">
            <v>Slovenia</v>
          </cell>
          <cell r="D365">
            <v>0</v>
          </cell>
          <cell r="E365">
            <v>4</v>
          </cell>
          <cell r="F365" t="str">
            <v>Euro</v>
          </cell>
          <cell r="G365">
            <v>2</v>
          </cell>
          <cell r="H365" t="str">
            <v>fse</v>
          </cell>
          <cell r="I365">
            <v>1</v>
          </cell>
          <cell r="J365" t="str">
            <v>low and middle</v>
          </cell>
          <cell r="K365" t="str">
            <v>females</v>
          </cell>
          <cell r="L365" t="str">
            <v>1995-2000</v>
          </cell>
          <cell r="M365">
            <v>50.238999999999997</v>
          </cell>
          <cell r="N365">
            <v>0.36799999999999999</v>
          </cell>
          <cell r="O365">
            <v>7.9000000000000001E-2</v>
          </cell>
          <cell r="P365">
            <v>0.44500000000000001</v>
          </cell>
          <cell r="Q365">
            <v>1.264</v>
          </cell>
          <cell r="R365">
            <v>3.7619999999999996</v>
          </cell>
          <cell r="S365">
            <v>6.8529999999999998</v>
          </cell>
          <cell r="T365">
            <v>37.468000000000004</v>
          </cell>
        </row>
        <row r="366">
          <cell r="A366">
            <v>19</v>
          </cell>
          <cell r="B366">
            <v>706</v>
          </cell>
          <cell r="C366" t="str">
            <v>Somalia</v>
          </cell>
          <cell r="D366">
            <v>0</v>
          </cell>
          <cell r="E366">
            <v>3</v>
          </cell>
          <cell r="F366" t="str">
            <v>Emro</v>
          </cell>
          <cell r="G366">
            <v>6</v>
          </cell>
          <cell r="H366" t="str">
            <v>ssa</v>
          </cell>
          <cell r="I366">
            <v>1</v>
          </cell>
          <cell r="J366" t="str">
            <v>low and middle</v>
          </cell>
          <cell r="K366" t="str">
            <v>females</v>
          </cell>
          <cell r="L366" t="str">
            <v>1995-2000</v>
          </cell>
          <cell r="M366">
            <v>400.11599999999999</v>
          </cell>
          <cell r="N366">
            <v>221.78200000000001</v>
          </cell>
          <cell r="O366">
            <v>37.880000000000003</v>
          </cell>
          <cell r="P366">
            <v>33.433</v>
          </cell>
          <cell r="Q366">
            <v>28.577999999999999</v>
          </cell>
          <cell r="R366">
            <v>24.003</v>
          </cell>
          <cell r="S366">
            <v>20.684999999999999</v>
          </cell>
          <cell r="T366">
            <v>33.755000000000003</v>
          </cell>
        </row>
        <row r="367">
          <cell r="A367">
            <v>45</v>
          </cell>
          <cell r="B367">
            <v>710</v>
          </cell>
          <cell r="C367" t="str">
            <v>South Africa</v>
          </cell>
          <cell r="D367">
            <v>0</v>
          </cell>
          <cell r="E367">
            <v>1</v>
          </cell>
          <cell r="F367" t="str">
            <v>Afro</v>
          </cell>
          <cell r="G367">
            <v>6</v>
          </cell>
          <cell r="H367" t="str">
            <v>ssa</v>
          </cell>
          <cell r="I367">
            <v>1</v>
          </cell>
          <cell r="J367" t="str">
            <v>low and middle</v>
          </cell>
          <cell r="K367" t="str">
            <v>females</v>
          </cell>
          <cell r="L367" t="str">
            <v>1995-2000</v>
          </cell>
          <cell r="M367">
            <v>1080.4949999999999</v>
          </cell>
          <cell r="N367">
            <v>195.47</v>
          </cell>
          <cell r="O367">
            <v>26.523</v>
          </cell>
          <cell r="P367">
            <v>93.055000000000007</v>
          </cell>
          <cell r="Q367">
            <v>196.953</v>
          </cell>
          <cell r="R367">
            <v>203.68900000000002</v>
          </cell>
          <cell r="S367">
            <v>138.12</v>
          </cell>
          <cell r="T367">
            <v>226.685</v>
          </cell>
        </row>
        <row r="368">
          <cell r="A368">
            <v>23</v>
          </cell>
          <cell r="B368">
            <v>716</v>
          </cell>
          <cell r="C368" t="str">
            <v>Zimbabwe</v>
          </cell>
          <cell r="D368">
            <v>0</v>
          </cell>
          <cell r="E368">
            <v>1</v>
          </cell>
          <cell r="F368" t="str">
            <v>Afro</v>
          </cell>
          <cell r="G368">
            <v>6</v>
          </cell>
          <cell r="H368" t="str">
            <v>ssa</v>
          </cell>
          <cell r="I368">
            <v>1</v>
          </cell>
          <cell r="J368" t="str">
            <v>low and middle</v>
          </cell>
          <cell r="K368" t="str">
            <v>females</v>
          </cell>
          <cell r="L368" t="str">
            <v>1995-2000</v>
          </cell>
          <cell r="M368">
            <v>487.488</v>
          </cell>
          <cell r="N368">
            <v>99.445999999999998</v>
          </cell>
          <cell r="O368">
            <v>23.695999999999998</v>
          </cell>
          <cell r="P368">
            <v>63.988</v>
          </cell>
          <cell r="Q368">
            <v>124.63800000000001</v>
          </cell>
          <cell r="R368">
            <v>85.013000000000005</v>
          </cell>
          <cell r="S368">
            <v>37.003</v>
          </cell>
          <cell r="T368">
            <v>53.704000000000001</v>
          </cell>
        </row>
        <row r="369">
          <cell r="A369">
            <v>151</v>
          </cell>
          <cell r="B369">
            <v>724</v>
          </cell>
          <cell r="C369" t="str">
            <v>Spain</v>
          </cell>
          <cell r="D369">
            <v>0</v>
          </cell>
          <cell r="E369">
            <v>4</v>
          </cell>
          <cell r="F369" t="str">
            <v>Euro</v>
          </cell>
          <cell r="G369">
            <v>1</v>
          </cell>
          <cell r="H369" t="str">
            <v>eme</v>
          </cell>
          <cell r="I369">
            <v>4</v>
          </cell>
          <cell r="J369" t="str">
            <v>high</v>
          </cell>
          <cell r="K369" t="str">
            <v>females</v>
          </cell>
          <cell r="L369" t="str">
            <v>1995-2000</v>
          </cell>
          <cell r="M369">
            <v>869.07</v>
          </cell>
          <cell r="N369">
            <v>6.5460000000000003</v>
          </cell>
          <cell r="O369">
            <v>1.5249999999999999</v>
          </cell>
          <cell r="P369">
            <v>8.5990000000000002</v>
          </cell>
          <cell r="Q369">
            <v>16.137</v>
          </cell>
          <cell r="R369">
            <v>43.278999999999996</v>
          </cell>
          <cell r="S369">
            <v>86.584999999999994</v>
          </cell>
          <cell r="T369">
            <v>706.39900000000011</v>
          </cell>
        </row>
        <row r="370">
          <cell r="A370">
            <v>40</v>
          </cell>
          <cell r="B370">
            <v>732</v>
          </cell>
          <cell r="C370" t="str">
            <v>Western Sahara</v>
          </cell>
          <cell r="G370">
            <v>8</v>
          </cell>
          <cell r="H370" t="str">
            <v>mec</v>
          </cell>
          <cell r="K370" t="str">
            <v>females</v>
          </cell>
          <cell r="L370" t="str">
            <v>1995-2000</v>
          </cell>
          <cell r="M370">
            <v>5.524</v>
          </cell>
          <cell r="N370">
            <v>1.7150000000000001</v>
          </cell>
          <cell r="O370">
            <v>0.23499999999999999</v>
          </cell>
          <cell r="P370">
            <v>0.49399999999999994</v>
          </cell>
          <cell r="Q370">
            <v>0.5</v>
          </cell>
          <cell r="R370">
            <v>0.63700000000000001</v>
          </cell>
          <cell r="S370">
            <v>0.65599999999999992</v>
          </cell>
          <cell r="T370">
            <v>1.2869999999999999</v>
          </cell>
        </row>
        <row r="371">
          <cell r="A371">
            <v>38</v>
          </cell>
          <cell r="B371">
            <v>736</v>
          </cell>
          <cell r="C371" t="str">
            <v>Sudan</v>
          </cell>
          <cell r="D371">
            <v>0</v>
          </cell>
          <cell r="E371">
            <v>3</v>
          </cell>
          <cell r="F371" t="str">
            <v>Emro</v>
          </cell>
          <cell r="G371">
            <v>6</v>
          </cell>
          <cell r="H371" t="str">
            <v>ssa</v>
          </cell>
          <cell r="I371">
            <v>1</v>
          </cell>
          <cell r="J371" t="str">
            <v>low and middle</v>
          </cell>
          <cell r="K371" t="str">
            <v>females</v>
          </cell>
          <cell r="L371" t="str">
            <v>1995-2000</v>
          </cell>
          <cell r="M371">
            <v>759.54700000000003</v>
          </cell>
          <cell r="N371">
            <v>254.67699999999999</v>
          </cell>
          <cell r="O371">
            <v>77.212999999999994</v>
          </cell>
          <cell r="P371">
            <v>85.121000000000009</v>
          </cell>
          <cell r="Q371">
            <v>83.061999999999998</v>
          </cell>
          <cell r="R371">
            <v>82.146000000000001</v>
          </cell>
          <cell r="S371">
            <v>70.826999999999998</v>
          </cell>
          <cell r="T371">
            <v>106.50099999999999</v>
          </cell>
        </row>
        <row r="372">
          <cell r="A372">
            <v>194</v>
          </cell>
          <cell r="B372">
            <v>740</v>
          </cell>
          <cell r="C372" t="str">
            <v>Suriname</v>
          </cell>
          <cell r="D372">
            <v>0</v>
          </cell>
          <cell r="E372">
            <v>2</v>
          </cell>
          <cell r="F372" t="str">
            <v>Amro</v>
          </cell>
          <cell r="G372">
            <v>7</v>
          </cell>
          <cell r="H372" t="str">
            <v>lac</v>
          </cell>
          <cell r="I372">
            <v>1</v>
          </cell>
          <cell r="J372" t="str">
            <v>low and middle</v>
          </cell>
          <cell r="K372" t="str">
            <v>females</v>
          </cell>
          <cell r="L372" t="str">
            <v>1995-2000</v>
          </cell>
          <cell r="M372">
            <v>5.6520000000000001</v>
          </cell>
          <cell r="N372">
            <v>0.56599999999999995</v>
          </cell>
          <cell r="O372">
            <v>6.6000000000000003E-2</v>
          </cell>
          <cell r="P372">
            <v>0.20300000000000001</v>
          </cell>
          <cell r="Q372">
            <v>0.378</v>
          </cell>
          <cell r="R372">
            <v>0.65</v>
          </cell>
          <cell r="S372">
            <v>1.107</v>
          </cell>
          <cell r="T372">
            <v>2.6820000000000004</v>
          </cell>
        </row>
        <row r="373">
          <cell r="A373">
            <v>46</v>
          </cell>
          <cell r="B373">
            <v>748</v>
          </cell>
          <cell r="C373" t="str">
            <v>Swaziland</v>
          </cell>
          <cell r="D373">
            <v>0</v>
          </cell>
          <cell r="E373">
            <v>1</v>
          </cell>
          <cell r="F373" t="str">
            <v>Afro</v>
          </cell>
          <cell r="G373">
            <v>6</v>
          </cell>
          <cell r="H373" t="str">
            <v>ssa</v>
          </cell>
          <cell r="I373">
            <v>1</v>
          </cell>
          <cell r="J373" t="str">
            <v>low and middle</v>
          </cell>
          <cell r="K373" t="str">
            <v>females</v>
          </cell>
          <cell r="L373" t="str">
            <v>1995-2000</v>
          </cell>
          <cell r="M373">
            <v>20.277000000000001</v>
          </cell>
          <cell r="N373">
            <v>7.9219999999999997</v>
          </cell>
          <cell r="O373">
            <v>1.4910000000000001</v>
          </cell>
          <cell r="P373">
            <v>1.9550000000000001</v>
          </cell>
          <cell r="Q373">
            <v>1.835</v>
          </cell>
          <cell r="R373">
            <v>1.7490000000000001</v>
          </cell>
          <cell r="S373">
            <v>1.4769999999999999</v>
          </cell>
          <cell r="T373">
            <v>3.8479999999999994</v>
          </cell>
        </row>
        <row r="374">
          <cell r="A374">
            <v>140</v>
          </cell>
          <cell r="B374">
            <v>752</v>
          </cell>
          <cell r="C374" t="str">
            <v>Sweden</v>
          </cell>
          <cell r="D374">
            <v>0</v>
          </cell>
          <cell r="E374">
            <v>4</v>
          </cell>
          <cell r="F374" t="str">
            <v>Euro</v>
          </cell>
          <cell r="G374">
            <v>1</v>
          </cell>
          <cell r="H374" t="str">
            <v>eme</v>
          </cell>
          <cell r="I374">
            <v>4</v>
          </cell>
          <cell r="J374" t="str">
            <v>high</v>
          </cell>
          <cell r="K374" t="str">
            <v>females</v>
          </cell>
          <cell r="L374" t="str">
            <v>1995-2000</v>
          </cell>
          <cell r="M374">
            <v>249.98400000000001</v>
          </cell>
          <cell r="N374">
            <v>1.3779999999999999</v>
          </cell>
          <cell r="O374">
            <v>0.27600000000000002</v>
          </cell>
          <cell r="P374">
            <v>1.359</v>
          </cell>
          <cell r="Q374">
            <v>3.786</v>
          </cell>
          <cell r="R374">
            <v>13.347000000000001</v>
          </cell>
          <cell r="S374">
            <v>20.66</v>
          </cell>
          <cell r="T374">
            <v>209.178</v>
          </cell>
        </row>
        <row r="375">
          <cell r="A375">
            <v>161</v>
          </cell>
          <cell r="B375">
            <v>756</v>
          </cell>
          <cell r="C375" t="str">
            <v>Switzerland</v>
          </cell>
          <cell r="D375">
            <v>0</v>
          </cell>
          <cell r="E375">
            <v>4</v>
          </cell>
          <cell r="F375" t="str">
            <v>Euro</v>
          </cell>
          <cell r="G375">
            <v>1</v>
          </cell>
          <cell r="H375" t="str">
            <v>eme</v>
          </cell>
          <cell r="I375">
            <v>4</v>
          </cell>
          <cell r="J375" t="str">
            <v>high</v>
          </cell>
          <cell r="K375" t="str">
            <v>females</v>
          </cell>
          <cell r="L375" t="str">
            <v>1995-2000</v>
          </cell>
          <cell r="M375">
            <v>158.143</v>
          </cell>
          <cell r="N375">
            <v>1.504</v>
          </cell>
          <cell r="O375">
            <v>0.38100000000000001</v>
          </cell>
          <cell r="P375">
            <v>1.502</v>
          </cell>
          <cell r="Q375">
            <v>3.754</v>
          </cell>
          <cell r="R375">
            <v>9.3539999999999992</v>
          </cell>
          <cell r="S375">
            <v>13.605</v>
          </cell>
          <cell r="T375">
            <v>128.04300000000001</v>
          </cell>
        </row>
        <row r="376">
          <cell r="A376">
            <v>115</v>
          </cell>
          <cell r="B376">
            <v>760</v>
          </cell>
          <cell r="C376" t="str">
            <v>Syrian Arab Republic</v>
          </cell>
          <cell r="D376">
            <v>0</v>
          </cell>
          <cell r="E376">
            <v>3</v>
          </cell>
          <cell r="F376" t="str">
            <v>Emro</v>
          </cell>
          <cell r="G376">
            <v>8</v>
          </cell>
          <cell r="H376" t="str">
            <v>mec</v>
          </cell>
          <cell r="I376">
            <v>1</v>
          </cell>
          <cell r="J376" t="str">
            <v>low and middle</v>
          </cell>
          <cell r="K376" t="str">
            <v>females</v>
          </cell>
          <cell r="L376" t="str">
            <v>1995-2000</v>
          </cell>
          <cell r="M376">
            <v>158.56800000000001</v>
          </cell>
          <cell r="N376">
            <v>37.520000000000003</v>
          </cell>
          <cell r="O376">
            <v>4.9830000000000005</v>
          </cell>
          <cell r="P376">
            <v>10.791</v>
          </cell>
          <cell r="Q376">
            <v>12.116999999999999</v>
          </cell>
          <cell r="R376">
            <v>17.283000000000001</v>
          </cell>
          <cell r="S376">
            <v>23.186999999999998</v>
          </cell>
          <cell r="T376">
            <v>52.686999999999998</v>
          </cell>
        </row>
        <row r="377">
          <cell r="A377">
            <v>85</v>
          </cell>
          <cell r="B377">
            <v>762</v>
          </cell>
          <cell r="C377" t="str">
            <v>Tajikistan</v>
          </cell>
          <cell r="D377">
            <v>0</v>
          </cell>
          <cell r="E377">
            <v>4</v>
          </cell>
          <cell r="F377" t="str">
            <v>Euro</v>
          </cell>
          <cell r="G377">
            <v>8</v>
          </cell>
          <cell r="H377" t="str">
            <v>mec</v>
          </cell>
          <cell r="I377">
            <v>1</v>
          </cell>
          <cell r="J377" t="str">
            <v>low and middle</v>
          </cell>
          <cell r="K377" t="str">
            <v>females</v>
          </cell>
          <cell r="L377" t="str">
            <v>1995-2000</v>
          </cell>
          <cell r="M377">
            <v>93.94</v>
          </cell>
          <cell r="N377">
            <v>32.606000000000002</v>
          </cell>
          <cell r="O377">
            <v>2.5790000000000002</v>
          </cell>
          <cell r="P377">
            <v>3.9690000000000003</v>
          </cell>
          <cell r="Q377">
            <v>6.2579999999999991</v>
          </cell>
          <cell r="R377">
            <v>7.1419999999999995</v>
          </cell>
          <cell r="S377">
            <v>11.119</v>
          </cell>
          <cell r="T377">
            <v>30.266999999999999</v>
          </cell>
        </row>
        <row r="378">
          <cell r="A378">
            <v>98</v>
          </cell>
          <cell r="B378">
            <v>764</v>
          </cell>
          <cell r="C378" t="str">
            <v>Thailand</v>
          </cell>
          <cell r="D378">
            <v>0</v>
          </cell>
          <cell r="E378">
            <v>5</v>
          </cell>
          <cell r="F378" t="str">
            <v>Searo</v>
          </cell>
          <cell r="G378">
            <v>5</v>
          </cell>
          <cell r="H378" t="str">
            <v>oai</v>
          </cell>
          <cell r="I378">
            <v>1</v>
          </cell>
          <cell r="J378" t="str">
            <v>low and middle</v>
          </cell>
          <cell r="K378" t="str">
            <v>females</v>
          </cell>
          <cell r="L378" t="str">
            <v>1995-2000</v>
          </cell>
          <cell r="M378">
            <v>875.27200000000005</v>
          </cell>
          <cell r="N378">
            <v>84.393000000000001</v>
          </cell>
          <cell r="O378">
            <v>21.594999999999999</v>
          </cell>
          <cell r="P378">
            <v>64.122</v>
          </cell>
          <cell r="Q378">
            <v>113.86799999999999</v>
          </cell>
          <cell r="R378">
            <v>140.14700000000002</v>
          </cell>
          <cell r="S378">
            <v>116.441</v>
          </cell>
          <cell r="T378">
            <v>334.70600000000002</v>
          </cell>
        </row>
        <row r="379">
          <cell r="A379">
            <v>63</v>
          </cell>
          <cell r="B379">
            <v>768</v>
          </cell>
          <cell r="C379" t="str">
            <v>Togo</v>
          </cell>
          <cell r="D379">
            <v>0</v>
          </cell>
          <cell r="E379">
            <v>1</v>
          </cell>
          <cell r="F379" t="str">
            <v>Afro</v>
          </cell>
          <cell r="G379">
            <v>6</v>
          </cell>
          <cell r="H379" t="str">
            <v>ssa</v>
          </cell>
          <cell r="I379">
            <v>1</v>
          </cell>
          <cell r="J379" t="str">
            <v>low and middle</v>
          </cell>
          <cell r="K379" t="str">
            <v>females</v>
          </cell>
          <cell r="L379" t="str">
            <v>1995-2000</v>
          </cell>
          <cell r="M379">
            <v>161.608</v>
          </cell>
          <cell r="N379">
            <v>55.037999999999997</v>
          </cell>
          <cell r="O379">
            <v>13.34</v>
          </cell>
          <cell r="P379">
            <v>16.280999999999999</v>
          </cell>
          <cell r="Q379">
            <v>24.506999999999998</v>
          </cell>
          <cell r="R379">
            <v>19.786000000000001</v>
          </cell>
          <cell r="S379">
            <v>12.265000000000001</v>
          </cell>
          <cell r="T379">
            <v>20.390999999999998</v>
          </cell>
        </row>
        <row r="380">
          <cell r="A380">
            <v>174</v>
          </cell>
          <cell r="B380">
            <v>780</v>
          </cell>
          <cell r="C380" t="str">
            <v>Trinidad and Tobago</v>
          </cell>
          <cell r="D380">
            <v>0</v>
          </cell>
          <cell r="E380">
            <v>2</v>
          </cell>
          <cell r="F380" t="str">
            <v>Amro</v>
          </cell>
          <cell r="G380">
            <v>7</v>
          </cell>
          <cell r="H380" t="str">
            <v>lac</v>
          </cell>
          <cell r="I380">
            <v>1</v>
          </cell>
          <cell r="J380" t="str">
            <v>low and middle</v>
          </cell>
          <cell r="K380" t="str">
            <v>females</v>
          </cell>
          <cell r="L380" t="str">
            <v>1995-2000</v>
          </cell>
          <cell r="M380">
            <v>17.283000000000001</v>
          </cell>
          <cell r="N380">
            <v>0.56899999999999995</v>
          </cell>
          <cell r="O380">
            <v>0.1</v>
          </cell>
          <cell r="P380">
            <v>0.35</v>
          </cell>
          <cell r="Q380">
            <v>0.80899999999999994</v>
          </cell>
          <cell r="R380">
            <v>2.3439999999999999</v>
          </cell>
          <cell r="S380">
            <v>2.7269999999999999</v>
          </cell>
          <cell r="T380">
            <v>10.383999999999999</v>
          </cell>
        </row>
        <row r="381">
          <cell r="A381">
            <v>117</v>
          </cell>
          <cell r="B381">
            <v>784</v>
          </cell>
          <cell r="C381" t="str">
            <v>United Arab Emirates</v>
          </cell>
          <cell r="D381">
            <v>0</v>
          </cell>
          <cell r="E381">
            <v>3</v>
          </cell>
          <cell r="F381" t="str">
            <v>Emro</v>
          </cell>
          <cell r="G381">
            <v>8</v>
          </cell>
          <cell r="H381" t="str">
            <v>mec</v>
          </cell>
          <cell r="I381">
            <v>4</v>
          </cell>
          <cell r="J381" t="str">
            <v>high</v>
          </cell>
          <cell r="K381" t="str">
            <v>females</v>
          </cell>
          <cell r="L381" t="str">
            <v>1995-2000</v>
          </cell>
          <cell r="M381">
            <v>9.6519999999999992</v>
          </cell>
          <cell r="N381">
            <v>1.863</v>
          </cell>
          <cell r="O381">
            <v>0.11699999999999999</v>
          </cell>
          <cell r="P381">
            <v>0.158</v>
          </cell>
          <cell r="Q381">
            <v>0.60599999999999998</v>
          </cell>
          <cell r="R381">
            <v>1.3690000000000002</v>
          </cell>
          <cell r="S381">
            <v>1.865</v>
          </cell>
          <cell r="T381">
            <v>3.6739999999999999</v>
          </cell>
        </row>
        <row r="382">
          <cell r="A382">
            <v>39</v>
          </cell>
          <cell r="B382">
            <v>788</v>
          </cell>
          <cell r="C382" t="str">
            <v>Tunisia</v>
          </cell>
          <cell r="D382">
            <v>0</v>
          </cell>
          <cell r="E382">
            <v>3</v>
          </cell>
          <cell r="F382" t="str">
            <v>Emro</v>
          </cell>
          <cell r="G382">
            <v>8</v>
          </cell>
          <cell r="H382" t="str">
            <v>mec</v>
          </cell>
          <cell r="I382">
            <v>1</v>
          </cell>
          <cell r="J382" t="str">
            <v>low and middle</v>
          </cell>
          <cell r="K382" t="str">
            <v>females</v>
          </cell>
          <cell r="L382" t="str">
            <v>1995-2000</v>
          </cell>
          <cell r="M382">
            <v>141.33500000000001</v>
          </cell>
          <cell r="N382">
            <v>16.712</v>
          </cell>
          <cell r="O382">
            <v>2.5550000000000002</v>
          </cell>
          <cell r="P382">
            <v>7.2320000000000002</v>
          </cell>
          <cell r="Q382">
            <v>10.311</v>
          </cell>
          <cell r="R382">
            <v>15.898</v>
          </cell>
          <cell r="S382">
            <v>23.292000000000002</v>
          </cell>
          <cell r="T382">
            <v>65.334999999999994</v>
          </cell>
        </row>
        <row r="383">
          <cell r="A383">
            <v>116</v>
          </cell>
          <cell r="B383">
            <v>792</v>
          </cell>
          <cell r="C383" t="str">
            <v>Turkey</v>
          </cell>
          <cell r="D383">
            <v>0</v>
          </cell>
          <cell r="E383">
            <v>4</v>
          </cell>
          <cell r="F383" t="str">
            <v>Euro</v>
          </cell>
          <cell r="G383">
            <v>8</v>
          </cell>
          <cell r="H383" t="str">
            <v>mec</v>
          </cell>
          <cell r="I383">
            <v>1</v>
          </cell>
          <cell r="J383" t="str">
            <v>low and middle</v>
          </cell>
          <cell r="K383" t="str">
            <v>females</v>
          </cell>
          <cell r="L383" t="str">
            <v>1995-2000</v>
          </cell>
          <cell r="M383">
            <v>913.53099999999995</v>
          </cell>
          <cell r="N383">
            <v>180.251</v>
          </cell>
          <cell r="O383">
            <v>15.141999999999999</v>
          </cell>
          <cell r="P383">
            <v>31.487000000000002</v>
          </cell>
          <cell r="Q383">
            <v>47.936</v>
          </cell>
          <cell r="R383">
            <v>98.437000000000012</v>
          </cell>
          <cell r="S383">
            <v>146.417</v>
          </cell>
          <cell r="T383">
            <v>393.86099999999999</v>
          </cell>
        </row>
        <row r="384">
          <cell r="A384">
            <v>86</v>
          </cell>
          <cell r="B384">
            <v>795</v>
          </cell>
          <cell r="C384" t="str">
            <v>Turkmenistan</v>
          </cell>
          <cell r="D384">
            <v>0</v>
          </cell>
          <cell r="E384">
            <v>4</v>
          </cell>
          <cell r="F384" t="str">
            <v>Euro</v>
          </cell>
          <cell r="G384">
            <v>8</v>
          </cell>
          <cell r="H384" t="str">
            <v>mec</v>
          </cell>
          <cell r="I384">
            <v>1</v>
          </cell>
          <cell r="J384" t="str">
            <v>low and middle</v>
          </cell>
          <cell r="K384" t="str">
            <v>females</v>
          </cell>
          <cell r="L384" t="str">
            <v>1995-2000</v>
          </cell>
          <cell r="M384">
            <v>70.722999999999999</v>
          </cell>
          <cell r="N384">
            <v>20.047000000000001</v>
          </cell>
          <cell r="O384">
            <v>1.6539999999999999</v>
          </cell>
          <cell r="P384">
            <v>2.8469999999999995</v>
          </cell>
          <cell r="Q384">
            <v>4.4009999999999998</v>
          </cell>
          <cell r="R384">
            <v>6.7160000000000002</v>
          </cell>
          <cell r="S384">
            <v>9.8780000000000001</v>
          </cell>
          <cell r="T384">
            <v>25.18</v>
          </cell>
        </row>
        <row r="385">
          <cell r="A385">
            <v>20</v>
          </cell>
          <cell r="B385">
            <v>800</v>
          </cell>
          <cell r="C385" t="str">
            <v>Uganda</v>
          </cell>
          <cell r="D385">
            <v>0</v>
          </cell>
          <cell r="E385">
            <v>1</v>
          </cell>
          <cell r="F385" t="str">
            <v>Afro</v>
          </cell>
          <cell r="G385">
            <v>6</v>
          </cell>
          <cell r="H385" t="str">
            <v>ssa</v>
          </cell>
          <cell r="I385">
            <v>1</v>
          </cell>
          <cell r="J385" t="str">
            <v>low and middle</v>
          </cell>
          <cell r="K385" t="str">
            <v>females</v>
          </cell>
          <cell r="L385" t="str">
            <v>1995-2000</v>
          </cell>
          <cell r="M385">
            <v>1076.7919999999999</v>
          </cell>
          <cell r="N385">
            <v>422.17</v>
          </cell>
          <cell r="O385">
            <v>97.052999999999997</v>
          </cell>
          <cell r="P385">
            <v>122.15799999999999</v>
          </cell>
          <cell r="Q385">
            <v>180.48099999999999</v>
          </cell>
          <cell r="R385">
            <v>120.53700000000001</v>
          </cell>
          <cell r="S385">
            <v>57.820999999999998</v>
          </cell>
          <cell r="T385">
            <v>76.571999999999989</v>
          </cell>
        </row>
        <row r="386">
          <cell r="A386">
            <v>130</v>
          </cell>
          <cell r="B386">
            <v>804</v>
          </cell>
          <cell r="C386" t="str">
            <v>Ukraine</v>
          </cell>
          <cell r="D386">
            <v>0</v>
          </cell>
          <cell r="E386">
            <v>4</v>
          </cell>
          <cell r="F386" t="str">
            <v>Euro</v>
          </cell>
          <cell r="G386">
            <v>2</v>
          </cell>
          <cell r="H386" t="str">
            <v>fse</v>
          </cell>
          <cell r="I386">
            <v>1</v>
          </cell>
          <cell r="J386" t="str">
            <v>low and middle</v>
          </cell>
          <cell r="K386" t="str">
            <v>females</v>
          </cell>
          <cell r="L386" t="str">
            <v>1995-2000</v>
          </cell>
          <cell r="M386">
            <v>1842.2950000000001</v>
          </cell>
          <cell r="N386">
            <v>24.952999999999999</v>
          </cell>
          <cell r="O386">
            <v>5.8079999999999998</v>
          </cell>
          <cell r="P386">
            <v>19.018000000000001</v>
          </cell>
          <cell r="Q386">
            <v>50.789000000000001</v>
          </cell>
          <cell r="R386">
            <v>157.87200000000001</v>
          </cell>
          <cell r="S386">
            <v>295.04599999999999</v>
          </cell>
          <cell r="T386">
            <v>1288.8089999999997</v>
          </cell>
        </row>
        <row r="387">
          <cell r="A387">
            <v>152</v>
          </cell>
          <cell r="B387">
            <v>807</v>
          </cell>
          <cell r="C387" t="str">
            <v>TFYR Macedonia</v>
          </cell>
          <cell r="D387">
            <v>0</v>
          </cell>
          <cell r="E387">
            <v>4</v>
          </cell>
          <cell r="F387" t="str">
            <v>Euro</v>
          </cell>
          <cell r="G387">
            <v>2</v>
          </cell>
          <cell r="H387" t="str">
            <v>fse</v>
          </cell>
          <cell r="I387">
            <v>1</v>
          </cell>
          <cell r="J387" t="str">
            <v>low and middle</v>
          </cell>
          <cell r="K387" t="str">
            <v>females</v>
          </cell>
          <cell r="L387" t="str">
            <v>1995-2000</v>
          </cell>
          <cell r="M387">
            <v>34.893000000000001</v>
          </cell>
          <cell r="N387">
            <v>1.86</v>
          </cell>
          <cell r="O387">
            <v>0.192</v>
          </cell>
          <cell r="P387">
            <v>0.49199999999999999</v>
          </cell>
          <cell r="Q387">
            <v>1.06</v>
          </cell>
          <cell r="R387">
            <v>3.4</v>
          </cell>
          <cell r="S387">
            <v>6.3360000000000003</v>
          </cell>
          <cell r="T387">
            <v>21.553000000000001</v>
          </cell>
        </row>
        <row r="388">
          <cell r="A388">
            <v>35</v>
          </cell>
          <cell r="B388">
            <v>818</v>
          </cell>
          <cell r="C388" t="str">
            <v>Egypt</v>
          </cell>
          <cell r="D388">
            <v>0</v>
          </cell>
          <cell r="E388">
            <v>3</v>
          </cell>
          <cell r="F388" t="str">
            <v>Emro</v>
          </cell>
          <cell r="G388">
            <v>8</v>
          </cell>
          <cell r="H388" t="str">
            <v>mec</v>
          </cell>
          <cell r="I388">
            <v>1</v>
          </cell>
          <cell r="J388" t="str">
            <v>low and middle</v>
          </cell>
          <cell r="K388" t="str">
            <v>females</v>
          </cell>
          <cell r="L388" t="str">
            <v>1995-2000</v>
          </cell>
          <cell r="M388">
            <v>1057.424</v>
          </cell>
          <cell r="N388">
            <v>267.46699999999998</v>
          </cell>
          <cell r="O388">
            <v>27.5</v>
          </cell>
          <cell r="P388">
            <v>38.030999999999999</v>
          </cell>
          <cell r="Q388">
            <v>57.887999999999991</v>
          </cell>
          <cell r="R388">
            <v>113.66299999999998</v>
          </cell>
          <cell r="S388">
            <v>171.15199999999999</v>
          </cell>
          <cell r="T388">
            <v>381.72300000000001</v>
          </cell>
        </row>
        <row r="389">
          <cell r="A389">
            <v>141</v>
          </cell>
          <cell r="B389">
            <v>826</v>
          </cell>
          <cell r="C389" t="str">
            <v>United Kingdom</v>
          </cell>
          <cell r="D389">
            <v>0</v>
          </cell>
          <cell r="E389">
            <v>4</v>
          </cell>
          <cell r="F389" t="str">
            <v>Euro</v>
          </cell>
          <cell r="G389">
            <v>1</v>
          </cell>
          <cell r="H389" t="str">
            <v>eme</v>
          </cell>
          <cell r="I389">
            <v>4</v>
          </cell>
          <cell r="J389" t="str">
            <v>high</v>
          </cell>
          <cell r="K389" t="str">
            <v>females</v>
          </cell>
          <cell r="L389" t="str">
            <v>1995-2000</v>
          </cell>
          <cell r="M389">
            <v>1590.779</v>
          </cell>
          <cell r="N389">
            <v>13.090999999999999</v>
          </cell>
          <cell r="O389">
            <v>2.1240000000000001</v>
          </cell>
          <cell r="P389">
            <v>7.7669999999999995</v>
          </cell>
          <cell r="Q389">
            <v>25.39</v>
          </cell>
          <cell r="R389">
            <v>96.027999999999992</v>
          </cell>
          <cell r="S389">
            <v>183.24599999999998</v>
          </cell>
          <cell r="T389">
            <v>1263.133</v>
          </cell>
        </row>
        <row r="390">
          <cell r="A390">
            <v>21</v>
          </cell>
          <cell r="B390">
            <v>834</v>
          </cell>
          <cell r="C390" t="str">
            <v>United Rep. of Tanzania</v>
          </cell>
          <cell r="D390">
            <v>0</v>
          </cell>
          <cell r="E390">
            <v>1</v>
          </cell>
          <cell r="F390" t="str">
            <v>Afro</v>
          </cell>
          <cell r="G390">
            <v>6</v>
          </cell>
          <cell r="H390" t="str">
            <v>ssa</v>
          </cell>
          <cell r="I390">
            <v>1</v>
          </cell>
          <cell r="J390" t="str">
            <v>low and middle</v>
          </cell>
          <cell r="K390" t="str">
            <v>females</v>
          </cell>
          <cell r="L390" t="str">
            <v>1995-2000</v>
          </cell>
          <cell r="M390">
            <v>1178.5129999999999</v>
          </cell>
          <cell r="N390">
            <v>401.29500000000002</v>
          </cell>
          <cell r="O390">
            <v>100.34700000000001</v>
          </cell>
          <cell r="P390">
            <v>130.19400000000002</v>
          </cell>
          <cell r="Q390">
            <v>192.352</v>
          </cell>
          <cell r="R390">
            <v>150.63499999999999</v>
          </cell>
          <cell r="S390">
            <v>82.305000000000007</v>
          </cell>
          <cell r="T390">
            <v>121.38500000000001</v>
          </cell>
        </row>
        <row r="391">
          <cell r="A391">
            <v>199</v>
          </cell>
          <cell r="B391">
            <v>840</v>
          </cell>
          <cell r="C391" t="str">
            <v>United States of America</v>
          </cell>
          <cell r="D391">
            <v>0</v>
          </cell>
          <cell r="E391">
            <v>2</v>
          </cell>
          <cell r="F391" t="str">
            <v>Amro</v>
          </cell>
          <cell r="G391">
            <v>1</v>
          </cell>
          <cell r="H391" t="str">
            <v>eme</v>
          </cell>
          <cell r="I391">
            <v>4</v>
          </cell>
          <cell r="J391" t="str">
            <v>high</v>
          </cell>
          <cell r="K391" t="str">
            <v>females</v>
          </cell>
          <cell r="L391" t="str">
            <v>1995-2000</v>
          </cell>
          <cell r="M391">
            <v>5563.9560000000001</v>
          </cell>
          <cell r="N391">
            <v>72.798000000000002</v>
          </cell>
          <cell r="O391">
            <v>13.928000000000001</v>
          </cell>
          <cell r="P391">
            <v>60.747999999999998</v>
          </cell>
          <cell r="Q391">
            <v>179.46100000000001</v>
          </cell>
          <cell r="R391">
            <v>436.39699999999999</v>
          </cell>
          <cell r="S391">
            <v>625.66999999999996</v>
          </cell>
          <cell r="T391">
            <v>4174.9539999999997</v>
          </cell>
        </row>
        <row r="392">
          <cell r="A392">
            <v>49</v>
          </cell>
          <cell r="B392">
            <v>854</v>
          </cell>
          <cell r="C392" t="str">
            <v>Burkina Faso</v>
          </cell>
          <cell r="D392">
            <v>0</v>
          </cell>
          <cell r="E392">
            <v>1</v>
          </cell>
          <cell r="F392" t="str">
            <v>Afro</v>
          </cell>
          <cell r="G392">
            <v>6</v>
          </cell>
          <cell r="H392" t="str">
            <v>ssa</v>
          </cell>
          <cell r="I392">
            <v>1</v>
          </cell>
          <cell r="J392" t="str">
            <v>low and middle</v>
          </cell>
          <cell r="K392" t="str">
            <v>females</v>
          </cell>
          <cell r="L392" t="str">
            <v>1995-2000</v>
          </cell>
          <cell r="M392">
            <v>508.892</v>
          </cell>
          <cell r="N392">
            <v>212.773</v>
          </cell>
          <cell r="O392">
            <v>50.463000000000001</v>
          </cell>
          <cell r="P392">
            <v>50.072999999999993</v>
          </cell>
          <cell r="Q392">
            <v>64.454999999999998</v>
          </cell>
          <cell r="R392">
            <v>51.935000000000002</v>
          </cell>
          <cell r="S392">
            <v>32.191000000000003</v>
          </cell>
          <cell r="T392">
            <v>47.001999999999988</v>
          </cell>
        </row>
        <row r="393">
          <cell r="A393">
            <v>195</v>
          </cell>
          <cell r="B393">
            <v>858</v>
          </cell>
          <cell r="C393" t="str">
            <v>Uruguay</v>
          </cell>
          <cell r="D393">
            <v>0</v>
          </cell>
          <cell r="E393">
            <v>2</v>
          </cell>
          <cell r="F393" t="str">
            <v>Amro</v>
          </cell>
          <cell r="G393">
            <v>7</v>
          </cell>
          <cell r="H393" t="str">
            <v>lac</v>
          </cell>
          <cell r="I393">
            <v>1</v>
          </cell>
          <cell r="J393" t="str">
            <v>low and middle</v>
          </cell>
          <cell r="K393" t="str">
            <v>females</v>
          </cell>
          <cell r="L393" t="str">
            <v>1995-2000</v>
          </cell>
          <cell r="M393">
            <v>72.498999999999995</v>
          </cell>
          <cell r="N393">
            <v>2.3679999999999999</v>
          </cell>
          <cell r="O393">
            <v>0.311</v>
          </cell>
          <cell r="P393">
            <v>1.006</v>
          </cell>
          <cell r="Q393">
            <v>2.1859999999999999</v>
          </cell>
          <cell r="R393">
            <v>5.843</v>
          </cell>
          <cell r="S393">
            <v>9.8620000000000001</v>
          </cell>
          <cell r="T393">
            <v>50.923000000000002</v>
          </cell>
        </row>
        <row r="394">
          <cell r="A394">
            <v>87</v>
          </cell>
          <cell r="B394">
            <v>860</v>
          </cell>
          <cell r="C394" t="str">
            <v>Uzbekistan</v>
          </cell>
          <cell r="D394">
            <v>0</v>
          </cell>
          <cell r="E394">
            <v>4</v>
          </cell>
          <cell r="F394" t="str">
            <v>Euro</v>
          </cell>
          <cell r="G394">
            <v>8</v>
          </cell>
          <cell r="H394" t="str">
            <v>mec</v>
          </cell>
          <cell r="I394">
            <v>1</v>
          </cell>
          <cell r="J394" t="str">
            <v>low and middle</v>
          </cell>
          <cell r="K394" t="str">
            <v>females</v>
          </cell>
          <cell r="L394" t="str">
            <v>1995-2000</v>
          </cell>
          <cell r="M394">
            <v>359.27499999999998</v>
          </cell>
          <cell r="N394">
            <v>88.742000000000004</v>
          </cell>
          <cell r="O394">
            <v>8.423</v>
          </cell>
          <cell r="P394">
            <v>15.256999999999998</v>
          </cell>
          <cell r="Q394">
            <v>24.237000000000002</v>
          </cell>
          <cell r="R394">
            <v>33.146000000000001</v>
          </cell>
          <cell r="S394">
            <v>49.628999999999998</v>
          </cell>
          <cell r="T394">
            <v>139.84100000000001</v>
          </cell>
        </row>
        <row r="395">
          <cell r="A395">
            <v>196</v>
          </cell>
          <cell r="B395">
            <v>862</v>
          </cell>
          <cell r="C395" t="str">
            <v>Venezuela</v>
          </cell>
          <cell r="D395">
            <v>0</v>
          </cell>
          <cell r="E395">
            <v>2</v>
          </cell>
          <cell r="F395" t="str">
            <v>Amro</v>
          </cell>
          <cell r="G395">
            <v>7</v>
          </cell>
          <cell r="H395" t="str">
            <v>lac</v>
          </cell>
          <cell r="I395">
            <v>1</v>
          </cell>
          <cell r="J395" t="str">
            <v>low and middle</v>
          </cell>
          <cell r="K395" t="str">
            <v>females</v>
          </cell>
          <cell r="L395" t="str">
            <v>1995-2000</v>
          </cell>
          <cell r="M395">
            <v>228.773</v>
          </cell>
          <cell r="N395">
            <v>31.003</v>
          </cell>
          <cell r="O395">
            <v>4.4009999999999998</v>
          </cell>
          <cell r="P395">
            <v>9.8879999999999999</v>
          </cell>
          <cell r="Q395">
            <v>16.641999999999999</v>
          </cell>
          <cell r="R395">
            <v>30.522999999999996</v>
          </cell>
          <cell r="S395">
            <v>33.063000000000002</v>
          </cell>
          <cell r="T395">
            <v>103.253</v>
          </cell>
        </row>
        <row r="396">
          <cell r="A396">
            <v>214</v>
          </cell>
          <cell r="B396">
            <v>882</v>
          </cell>
          <cell r="C396" t="str">
            <v>Samoa</v>
          </cell>
          <cell r="D396">
            <v>0</v>
          </cell>
          <cell r="E396">
            <v>6</v>
          </cell>
          <cell r="F396" t="str">
            <v>Wpro</v>
          </cell>
          <cell r="G396">
            <v>5</v>
          </cell>
          <cell r="H396" t="str">
            <v>oai</v>
          </cell>
          <cell r="I396">
            <v>1</v>
          </cell>
          <cell r="J396" t="str">
            <v>low and middle</v>
          </cell>
          <cell r="K396" t="str">
            <v>females</v>
          </cell>
          <cell r="L396" t="str">
            <v>1995-2000</v>
          </cell>
          <cell r="M396">
            <v>1.92</v>
          </cell>
          <cell r="N396">
            <v>0.34200000000000003</v>
          </cell>
          <cell r="O396">
            <v>2.7E-2</v>
          </cell>
          <cell r="P396">
            <v>7.1999999999999995E-2</v>
          </cell>
          <cell r="Q396">
            <v>0.10299999999999999</v>
          </cell>
          <cell r="R396">
            <v>0.23499999999999999</v>
          </cell>
          <cell r="S396">
            <v>0.33099999999999996</v>
          </cell>
          <cell r="T396">
            <v>0.81</v>
          </cell>
        </row>
        <row r="397">
          <cell r="A397">
            <v>118</v>
          </cell>
          <cell r="B397">
            <v>887</v>
          </cell>
          <cell r="C397" t="str">
            <v>Yemen</v>
          </cell>
          <cell r="D397">
            <v>0</v>
          </cell>
          <cell r="E397">
            <v>3</v>
          </cell>
          <cell r="F397" t="str">
            <v>Emro</v>
          </cell>
          <cell r="G397">
            <v>8</v>
          </cell>
          <cell r="H397" t="str">
            <v>mec</v>
          </cell>
          <cell r="I397">
            <v>1</v>
          </cell>
          <cell r="J397" t="str">
            <v>low and middle</v>
          </cell>
          <cell r="K397" t="str">
            <v>females</v>
          </cell>
          <cell r="L397" t="str">
            <v>1995-2000</v>
          </cell>
          <cell r="M397">
            <v>436.255</v>
          </cell>
          <cell r="N397">
            <v>214.816</v>
          </cell>
          <cell r="O397">
            <v>24.698</v>
          </cell>
          <cell r="P397">
            <v>37.778000000000006</v>
          </cell>
          <cell r="Q397">
            <v>33.54</v>
          </cell>
          <cell r="R397">
            <v>35.813000000000002</v>
          </cell>
          <cell r="S397">
            <v>33.807000000000002</v>
          </cell>
          <cell r="T397">
            <v>55.803000000000004</v>
          </cell>
        </row>
        <row r="398">
          <cell r="A398">
            <v>153</v>
          </cell>
          <cell r="B398">
            <v>891</v>
          </cell>
          <cell r="C398" t="str">
            <v>Yugoslavia</v>
          </cell>
          <cell r="D398">
            <v>0</v>
          </cell>
          <cell r="E398">
            <v>4</v>
          </cell>
          <cell r="F398" t="str">
            <v>Euro</v>
          </cell>
          <cell r="G398">
            <v>2</v>
          </cell>
          <cell r="H398" t="str">
            <v>fse</v>
          </cell>
          <cell r="I398">
            <v>1</v>
          </cell>
          <cell r="J398" t="str">
            <v>low and middle</v>
          </cell>
          <cell r="K398" t="str">
            <v>females</v>
          </cell>
          <cell r="L398" t="str">
            <v>1995-2000</v>
          </cell>
          <cell r="M398">
            <v>240.95099999999999</v>
          </cell>
          <cell r="N398">
            <v>7.62</v>
          </cell>
          <cell r="O398">
            <v>0.65200000000000002</v>
          </cell>
          <cell r="P398">
            <v>1.851</v>
          </cell>
          <cell r="Q398">
            <v>5.3049999999999997</v>
          </cell>
          <cell r="R398">
            <v>18.617999999999999</v>
          </cell>
          <cell r="S398">
            <v>44.111999999999995</v>
          </cell>
          <cell r="T398">
            <v>162.79300000000001</v>
          </cell>
        </row>
        <row r="399">
          <cell r="A399">
            <v>22</v>
          </cell>
          <cell r="B399">
            <v>894</v>
          </cell>
          <cell r="C399" t="str">
            <v>Zambia</v>
          </cell>
          <cell r="D399">
            <v>0</v>
          </cell>
          <cell r="E399">
            <v>1</v>
          </cell>
          <cell r="F399" t="str">
            <v>Afro</v>
          </cell>
          <cell r="G399">
            <v>6</v>
          </cell>
          <cell r="H399" t="str">
            <v>ssa</v>
          </cell>
          <cell r="I399">
            <v>1</v>
          </cell>
          <cell r="J399" t="str">
            <v>low and middle</v>
          </cell>
          <cell r="K399" t="str">
            <v>females</v>
          </cell>
          <cell r="L399" t="str">
            <v>1995-2000</v>
          </cell>
          <cell r="M399">
            <v>438.99799999999999</v>
          </cell>
          <cell r="N399">
            <v>131.44999999999999</v>
          </cell>
          <cell r="O399">
            <v>31.73</v>
          </cell>
          <cell r="P399">
            <v>55.488</v>
          </cell>
          <cell r="Q399">
            <v>94.391999999999996</v>
          </cell>
          <cell r="R399">
            <v>64.841000000000008</v>
          </cell>
          <cell r="S399">
            <v>28.018999999999998</v>
          </cell>
          <cell r="T399">
            <v>33.077999999999996</v>
          </cell>
        </row>
        <row r="400">
          <cell r="A400">
            <v>1</v>
          </cell>
          <cell r="B400">
            <v>900</v>
          </cell>
          <cell r="C400" t="str">
            <v>World total</v>
          </cell>
          <cell r="K400" t="str">
            <v>females</v>
          </cell>
          <cell r="L400" t="str">
            <v>1995-2000</v>
          </cell>
          <cell r="M400">
            <v>122779.838</v>
          </cell>
          <cell r="N400">
            <v>25591.287</v>
          </cell>
          <cell r="O400">
            <v>4701.3160000000007</v>
          </cell>
          <cell r="P400">
            <v>6164.5020000000004</v>
          </cell>
          <cell r="Q400">
            <v>8266.0879999999997</v>
          </cell>
          <cell r="R400">
            <v>12294.384000000002</v>
          </cell>
          <cell r="S400">
            <v>15497.064000000002</v>
          </cell>
          <cell r="T400">
            <v>50265.197</v>
          </cell>
        </row>
        <row r="401">
          <cell r="A401">
            <v>2</v>
          </cell>
          <cell r="B401">
            <v>901</v>
          </cell>
          <cell r="C401" t="str">
            <v>More developed regions (*)</v>
          </cell>
          <cell r="K401" t="str">
            <v>females</v>
          </cell>
          <cell r="L401" t="str">
            <v>1995-2000</v>
          </cell>
          <cell r="M401">
            <v>29131.33</v>
          </cell>
          <cell r="N401">
            <v>332.11599999999999</v>
          </cell>
          <cell r="O401">
            <v>72.728999999999999</v>
          </cell>
          <cell r="P401">
            <v>275.21100000000001</v>
          </cell>
          <cell r="Q401">
            <v>788.25399999999991</v>
          </cell>
          <cell r="R401">
            <v>2201.5389999999998</v>
          </cell>
          <cell r="S401">
            <v>3761.4679999999998</v>
          </cell>
          <cell r="T401">
            <v>21700.012999999999</v>
          </cell>
        </row>
        <row r="402">
          <cell r="A402">
            <v>3</v>
          </cell>
          <cell r="B402">
            <v>902</v>
          </cell>
          <cell r="C402" t="str">
            <v>Less developed regions (+)</v>
          </cell>
          <cell r="K402" t="str">
            <v>females</v>
          </cell>
          <cell r="L402" t="str">
            <v>1995-2000</v>
          </cell>
          <cell r="M402">
            <v>93648.508000000002</v>
          </cell>
          <cell r="N402">
            <v>25259.170999999998</v>
          </cell>
          <cell r="O402">
            <v>4628.5869999999995</v>
          </cell>
          <cell r="P402">
            <v>5889.2910000000002</v>
          </cell>
          <cell r="Q402">
            <v>7477.8340000000007</v>
          </cell>
          <cell r="R402">
            <v>10092.845000000001</v>
          </cell>
          <cell r="S402">
            <v>11735.596000000001</v>
          </cell>
          <cell r="T402">
            <v>28565.184000000001</v>
          </cell>
        </row>
        <row r="403">
          <cell r="A403">
            <v>5</v>
          </cell>
          <cell r="B403">
            <v>903</v>
          </cell>
          <cell r="C403" t="str">
            <v>Africa</v>
          </cell>
          <cell r="K403" t="str">
            <v>females</v>
          </cell>
          <cell r="L403" t="str">
            <v>1995-2000</v>
          </cell>
          <cell r="M403">
            <v>24820.957999999999</v>
          </cell>
          <cell r="N403">
            <v>9323.7160000000003</v>
          </cell>
          <cell r="O403">
            <v>2084.0940000000001</v>
          </cell>
          <cell r="P403">
            <v>2319.373</v>
          </cell>
          <cell r="Q403">
            <v>3047.732</v>
          </cell>
          <cell r="R403">
            <v>2655.4560000000001</v>
          </cell>
          <cell r="S403">
            <v>1958.144</v>
          </cell>
          <cell r="T403">
            <v>3432.4429999999998</v>
          </cell>
        </row>
        <row r="404">
          <cell r="A404">
            <v>162</v>
          </cell>
          <cell r="B404">
            <v>904</v>
          </cell>
          <cell r="C404" t="str">
            <v>Latin America and the Caribbean</v>
          </cell>
          <cell r="K404" t="str">
            <v>females</v>
          </cell>
          <cell r="L404" t="str">
            <v>1995-2000</v>
          </cell>
          <cell r="M404">
            <v>7069.4189999999999</v>
          </cell>
          <cell r="N404">
            <v>1121.7619999999999</v>
          </cell>
          <cell r="O404">
            <v>149.529</v>
          </cell>
          <cell r="P404">
            <v>325.55700000000002</v>
          </cell>
          <cell r="Q404">
            <v>545.42600000000004</v>
          </cell>
          <cell r="R404">
            <v>891.04099999999994</v>
          </cell>
          <cell r="S404">
            <v>971.44500000000005</v>
          </cell>
          <cell r="T404">
            <v>3064.6590000000001</v>
          </cell>
        </row>
        <row r="405">
          <cell r="A405">
            <v>197</v>
          </cell>
          <cell r="B405">
            <v>905</v>
          </cell>
          <cell r="C405" t="str">
            <v>Northern America (12)</v>
          </cell>
          <cell r="K405" t="str">
            <v>females</v>
          </cell>
          <cell r="L405" t="str">
            <v>1995-2000</v>
          </cell>
          <cell r="M405">
            <v>6075.4769999999999</v>
          </cell>
          <cell r="N405">
            <v>78.491</v>
          </cell>
          <cell r="O405">
            <v>15.169</v>
          </cell>
          <cell r="P405">
            <v>65.736999999999995</v>
          </cell>
          <cell r="Q405">
            <v>193.965</v>
          </cell>
          <cell r="R405">
            <v>476.35300000000001</v>
          </cell>
          <cell r="S405">
            <v>685.78499999999997</v>
          </cell>
          <cell r="T405">
            <v>4559.9769999999999</v>
          </cell>
        </row>
        <row r="406">
          <cell r="A406">
            <v>65</v>
          </cell>
          <cell r="B406">
            <v>906</v>
          </cell>
          <cell r="C406" t="str">
            <v>Eastern Asia</v>
          </cell>
          <cell r="K406" t="str">
            <v>females</v>
          </cell>
          <cell r="L406" t="str">
            <v>1995-2000</v>
          </cell>
          <cell r="M406">
            <v>22538.361000000001</v>
          </cell>
          <cell r="N406">
            <v>2677.2759999999998</v>
          </cell>
          <cell r="O406">
            <v>199.91</v>
          </cell>
          <cell r="P406">
            <v>594.55799999999999</v>
          </cell>
          <cell r="Q406">
            <v>1020.972</v>
          </cell>
          <cell r="R406">
            <v>2275.538</v>
          </cell>
          <cell r="S406">
            <v>3558.55</v>
          </cell>
          <cell r="T406">
            <v>12211.557000000001</v>
          </cell>
        </row>
        <row r="407">
          <cell r="A407">
            <v>119</v>
          </cell>
          <cell r="B407">
            <v>908</v>
          </cell>
          <cell r="C407" t="str">
            <v>Europe</v>
          </cell>
          <cell r="K407" t="str">
            <v>females</v>
          </cell>
          <cell r="L407" t="str">
            <v>1995-2000</v>
          </cell>
          <cell r="M407">
            <v>20278.228999999999</v>
          </cell>
          <cell r="N407">
            <v>232.601</v>
          </cell>
          <cell r="O407">
            <v>52.835000000000001</v>
          </cell>
          <cell r="P407">
            <v>187.41800000000001</v>
          </cell>
          <cell r="Q407">
            <v>541.899</v>
          </cell>
          <cell r="R407">
            <v>1527.52</v>
          </cell>
          <cell r="S407">
            <v>2774.3009999999999</v>
          </cell>
          <cell r="T407">
            <v>14961.654999999999</v>
          </cell>
        </row>
        <row r="408">
          <cell r="A408">
            <v>200</v>
          </cell>
          <cell r="B408">
            <v>909</v>
          </cell>
          <cell r="C408" t="str">
            <v>Oceania</v>
          </cell>
          <cell r="K408" t="str">
            <v>females</v>
          </cell>
          <cell r="L408" t="str">
            <v>1995-2000</v>
          </cell>
          <cell r="M408">
            <v>536.80200000000002</v>
          </cell>
          <cell r="N408">
            <v>40.411999999999999</v>
          </cell>
          <cell r="O408">
            <v>5.5510000000000002</v>
          </cell>
          <cell r="P408">
            <v>16.219000000000001</v>
          </cell>
          <cell r="Q408">
            <v>23.654000000000003</v>
          </cell>
          <cell r="R408">
            <v>48.5</v>
          </cell>
          <cell r="S408">
            <v>59.697000000000003</v>
          </cell>
          <cell r="T408">
            <v>342.76899999999995</v>
          </cell>
        </row>
        <row r="409">
          <cell r="A409">
            <v>6</v>
          </cell>
          <cell r="B409">
            <v>910</v>
          </cell>
          <cell r="C409" t="str">
            <v>Eastern Africa (1)</v>
          </cell>
          <cell r="K409" t="str">
            <v>females</v>
          </cell>
          <cell r="L409" t="str">
            <v>1995-2000</v>
          </cell>
          <cell r="M409">
            <v>9925.7620000000006</v>
          </cell>
          <cell r="N409">
            <v>3786.261</v>
          </cell>
          <cell r="O409">
            <v>859.10699999999997</v>
          </cell>
          <cell r="P409">
            <v>1018.5010000000001</v>
          </cell>
          <cell r="Q409">
            <v>1474.4749999999999</v>
          </cell>
          <cell r="R409">
            <v>1121.8389999999999</v>
          </cell>
          <cell r="S409">
            <v>646.05700000000002</v>
          </cell>
          <cell r="T409">
            <v>1019.5219999999999</v>
          </cell>
        </row>
        <row r="410">
          <cell r="A410">
            <v>24</v>
          </cell>
          <cell r="B410">
            <v>911</v>
          </cell>
          <cell r="C410" t="str">
            <v>Middle Africa (3)</v>
          </cell>
          <cell r="K410" t="str">
            <v>females</v>
          </cell>
          <cell r="L410" t="str">
            <v>1995-2000</v>
          </cell>
          <cell r="M410">
            <v>3304.3670000000002</v>
          </cell>
          <cell r="N410">
            <v>1397.3679999999999</v>
          </cell>
          <cell r="O410">
            <v>300.541</v>
          </cell>
          <cell r="P410">
            <v>290.55</v>
          </cell>
          <cell r="Q410">
            <v>348.21800000000002</v>
          </cell>
          <cell r="R410">
            <v>310.423</v>
          </cell>
          <cell r="S410">
            <v>237.94800000000001</v>
          </cell>
          <cell r="T410">
            <v>419.31900000000013</v>
          </cell>
        </row>
        <row r="411">
          <cell r="A411">
            <v>33</v>
          </cell>
          <cell r="B411">
            <v>912</v>
          </cell>
          <cell r="C411" t="str">
            <v>Northern Africa</v>
          </cell>
          <cell r="K411" t="str">
            <v>females</v>
          </cell>
          <cell r="L411" t="str">
            <v>1995-2000</v>
          </cell>
          <cell r="M411">
            <v>2818.6860000000001</v>
          </cell>
          <cell r="N411">
            <v>752.27599999999995</v>
          </cell>
          <cell r="O411">
            <v>131.19</v>
          </cell>
          <cell r="P411">
            <v>179.43899999999999</v>
          </cell>
          <cell r="Q411">
            <v>210.702</v>
          </cell>
          <cell r="R411">
            <v>295.92199999999997</v>
          </cell>
          <cell r="S411">
            <v>385.54</v>
          </cell>
          <cell r="T411">
            <v>863.61699999999996</v>
          </cell>
        </row>
        <row r="412">
          <cell r="A412">
            <v>41</v>
          </cell>
          <cell r="B412">
            <v>913</v>
          </cell>
          <cell r="C412" t="str">
            <v>Southern Africa</v>
          </cell>
          <cell r="K412" t="str">
            <v>females</v>
          </cell>
          <cell r="L412" t="str">
            <v>1995-2000</v>
          </cell>
          <cell r="M412">
            <v>1275.771</v>
          </cell>
          <cell r="N412">
            <v>255.75899999999999</v>
          </cell>
          <cell r="O412">
            <v>36.409999999999997</v>
          </cell>
          <cell r="P412">
            <v>111.559</v>
          </cell>
          <cell r="Q412">
            <v>228.57100000000003</v>
          </cell>
          <cell r="R412">
            <v>230.29200000000003</v>
          </cell>
          <cell r="S412">
            <v>154.65299999999999</v>
          </cell>
          <cell r="T412">
            <v>258.52699999999999</v>
          </cell>
        </row>
        <row r="413">
          <cell r="A413">
            <v>47</v>
          </cell>
          <cell r="B413">
            <v>914</v>
          </cell>
          <cell r="C413" t="str">
            <v>Western Africa (4)</v>
          </cell>
          <cell r="K413" t="str">
            <v>females</v>
          </cell>
          <cell r="L413" t="str">
            <v>1995-2000</v>
          </cell>
          <cell r="M413">
            <v>7496.3720000000003</v>
          </cell>
          <cell r="N413">
            <v>3132.0520000000001</v>
          </cell>
          <cell r="O413">
            <v>756.846</v>
          </cell>
          <cell r="P413">
            <v>719.32400000000007</v>
          </cell>
          <cell r="Q413">
            <v>785.76600000000008</v>
          </cell>
          <cell r="R413">
            <v>696.98</v>
          </cell>
          <cell r="S413">
            <v>533.94600000000003</v>
          </cell>
          <cell r="T413">
            <v>871.45799999999997</v>
          </cell>
        </row>
        <row r="414">
          <cell r="A414">
            <v>163</v>
          </cell>
          <cell r="B414">
            <v>915</v>
          </cell>
          <cell r="C414" t="str">
            <v>Caribbean (10)</v>
          </cell>
          <cell r="K414" t="str">
            <v>females</v>
          </cell>
          <cell r="L414" t="str">
            <v>1995-2000</v>
          </cell>
          <cell r="M414">
            <v>659.05399999999997</v>
          </cell>
          <cell r="N414">
            <v>92.921999999999997</v>
          </cell>
          <cell r="O414">
            <v>20.063000000000002</v>
          </cell>
          <cell r="P414">
            <v>36.792999999999999</v>
          </cell>
          <cell r="Q414">
            <v>54.137999999999998</v>
          </cell>
          <cell r="R414">
            <v>79.167000000000002</v>
          </cell>
          <cell r="S414">
            <v>82.625</v>
          </cell>
          <cell r="T414">
            <v>293.346</v>
          </cell>
        </row>
        <row r="415">
          <cell r="A415">
            <v>175</v>
          </cell>
          <cell r="B415">
            <v>916</v>
          </cell>
          <cell r="C415" t="str">
            <v>Central America</v>
          </cell>
          <cell r="K415" t="str">
            <v>females</v>
          </cell>
          <cell r="L415" t="str">
            <v>1995-2000</v>
          </cell>
          <cell r="M415">
            <v>1498.7550000000001</v>
          </cell>
          <cell r="N415">
            <v>318.83300000000003</v>
          </cell>
          <cell r="O415">
            <v>37.866</v>
          </cell>
          <cell r="P415">
            <v>79</v>
          </cell>
          <cell r="Q415">
            <v>109.767</v>
          </cell>
          <cell r="R415">
            <v>174.86500000000001</v>
          </cell>
          <cell r="S415">
            <v>190.17699999999999</v>
          </cell>
          <cell r="T415">
            <v>588.24699999999996</v>
          </cell>
        </row>
        <row r="416">
          <cell r="A416">
            <v>88</v>
          </cell>
          <cell r="B416">
            <v>920</v>
          </cell>
          <cell r="C416" t="str">
            <v>South-eastern Asia</v>
          </cell>
          <cell r="K416" t="str">
            <v>females</v>
          </cell>
          <cell r="L416" t="str">
            <v>1995-2000</v>
          </cell>
          <cell r="M416">
            <v>8500.8070000000007</v>
          </cell>
          <cell r="N416">
            <v>1635.9880000000001</v>
          </cell>
          <cell r="O416">
            <v>292.39099999999996</v>
          </cell>
          <cell r="P416">
            <v>582.24400000000003</v>
          </cell>
          <cell r="Q416">
            <v>762.08299999999997</v>
          </cell>
          <cell r="R416">
            <v>1079.9760000000001</v>
          </cell>
          <cell r="S416">
            <v>1255.825</v>
          </cell>
          <cell r="T416">
            <v>2892.3</v>
          </cell>
        </row>
        <row r="417">
          <cell r="A417">
            <v>73</v>
          </cell>
          <cell r="B417">
            <v>921</v>
          </cell>
          <cell r="C417" t="str">
            <v>South-central Asia</v>
          </cell>
          <cell r="K417" t="str">
            <v>females</v>
          </cell>
          <cell r="L417" t="str">
            <v>1995-2000</v>
          </cell>
          <cell r="M417">
            <v>30293.71</v>
          </cell>
          <cell r="N417">
            <v>9737.94</v>
          </cell>
          <cell r="O417">
            <v>1832.2149999999999</v>
          </cell>
          <cell r="P417">
            <v>1947.672</v>
          </cell>
          <cell r="Q417">
            <v>1970.895</v>
          </cell>
          <cell r="R417">
            <v>3074.3509999999997</v>
          </cell>
          <cell r="S417">
            <v>3874.0230000000001</v>
          </cell>
          <cell r="T417">
            <v>7856.6140000000005</v>
          </cell>
        </row>
        <row r="418">
          <cell r="A418">
            <v>100</v>
          </cell>
          <cell r="B418">
            <v>922</v>
          </cell>
          <cell r="C418" t="str">
            <v>Western Asia</v>
          </cell>
          <cell r="K418" t="str">
            <v>females</v>
          </cell>
          <cell r="L418" t="str">
            <v>1995-2000</v>
          </cell>
          <cell r="M418">
            <v>2664.89</v>
          </cell>
          <cell r="N418">
            <v>741.48199999999997</v>
          </cell>
          <cell r="O418">
            <v>69.465000000000003</v>
          </cell>
          <cell r="P418">
            <v>125.68800000000002</v>
          </cell>
          <cell r="Q418">
            <v>159.63</v>
          </cell>
          <cell r="R418">
            <v>265.61900000000003</v>
          </cell>
          <cell r="S418">
            <v>358.60300000000001</v>
          </cell>
          <cell r="T418">
            <v>944.40299999999991</v>
          </cell>
        </row>
        <row r="419">
          <cell r="A419">
            <v>120</v>
          </cell>
          <cell r="B419">
            <v>923</v>
          </cell>
          <cell r="C419" t="str">
            <v>Eastern Europe</v>
          </cell>
          <cell r="K419" t="str">
            <v>females</v>
          </cell>
          <cell r="L419" t="str">
            <v>1995-2000</v>
          </cell>
          <cell r="M419">
            <v>9727.4959999999992</v>
          </cell>
          <cell r="N419">
            <v>139.69999999999999</v>
          </cell>
          <cell r="O419">
            <v>34.86</v>
          </cell>
          <cell r="P419">
            <v>115.985</v>
          </cell>
          <cell r="Q419">
            <v>340.76499999999999</v>
          </cell>
          <cell r="R419">
            <v>907.8</v>
          </cell>
          <cell r="S419">
            <v>1641.8229999999999</v>
          </cell>
          <cell r="T419">
            <v>6546.5629999999992</v>
          </cell>
        </row>
        <row r="420">
          <cell r="A420">
            <v>131</v>
          </cell>
          <cell r="B420">
            <v>924</v>
          </cell>
          <cell r="C420" t="str">
            <v>Northern Europe (7)</v>
          </cell>
          <cell r="K420" t="str">
            <v>females</v>
          </cell>
          <cell r="L420" t="str">
            <v>1995-2000</v>
          </cell>
          <cell r="M420">
            <v>2553.0349999999999</v>
          </cell>
          <cell r="N420">
            <v>21.757999999999999</v>
          </cell>
          <cell r="O420">
            <v>4.0090000000000003</v>
          </cell>
          <cell r="P420">
            <v>14.522</v>
          </cell>
          <cell r="Q420">
            <v>45.104999999999997</v>
          </cell>
          <cell r="R420">
            <v>162.46600000000001</v>
          </cell>
          <cell r="S420">
            <v>291.66000000000003</v>
          </cell>
          <cell r="T420">
            <v>2013.5150000000001</v>
          </cell>
        </row>
        <row r="421">
          <cell r="A421">
            <v>142</v>
          </cell>
          <cell r="B421">
            <v>925</v>
          </cell>
          <cell r="C421" t="str">
            <v>Southern Europe (8)</v>
          </cell>
          <cell r="K421" t="str">
            <v>females</v>
          </cell>
          <cell r="L421" t="str">
            <v>1995-2000</v>
          </cell>
          <cell r="M421">
            <v>3362.7840000000001</v>
          </cell>
          <cell r="N421">
            <v>40.412999999999997</v>
          </cell>
          <cell r="O421">
            <v>7.1059999999999999</v>
          </cell>
          <cell r="P421">
            <v>26.382000000000001</v>
          </cell>
          <cell r="Q421">
            <v>61.375999999999991</v>
          </cell>
          <cell r="R421">
            <v>191.81</v>
          </cell>
          <cell r="S421">
            <v>392.38499999999999</v>
          </cell>
          <cell r="T421">
            <v>2643.3120000000004</v>
          </cell>
        </row>
        <row r="422">
          <cell r="A422">
            <v>154</v>
          </cell>
          <cell r="B422">
            <v>926</v>
          </cell>
          <cell r="C422" t="str">
            <v>Western Europe (9)</v>
          </cell>
          <cell r="K422" t="str">
            <v>females</v>
          </cell>
          <cell r="L422" t="str">
            <v>1995-2000</v>
          </cell>
          <cell r="M422">
            <v>4634.9139999999998</v>
          </cell>
          <cell r="N422">
            <v>30.73</v>
          </cell>
          <cell r="O422">
            <v>6.86</v>
          </cell>
          <cell r="P422">
            <v>30.529</v>
          </cell>
          <cell r="Q422">
            <v>94.652999999999992</v>
          </cell>
          <cell r="R422">
            <v>265.44399999999996</v>
          </cell>
          <cell r="S422">
            <v>448.43299999999999</v>
          </cell>
          <cell r="T422">
            <v>3758.2650000000003</v>
          </cell>
        </row>
        <row r="423">
          <cell r="A423">
            <v>201</v>
          </cell>
          <cell r="B423">
            <v>927</v>
          </cell>
          <cell r="C423" t="str">
            <v>Australia/New Zealand</v>
          </cell>
          <cell r="K423" t="str">
            <v>females</v>
          </cell>
          <cell r="L423" t="str">
            <v>1995-2000</v>
          </cell>
          <cell r="M423">
            <v>403.71899999999999</v>
          </cell>
          <cell r="N423">
            <v>4.8639999999999999</v>
          </cell>
          <cell r="O423">
            <v>1.024</v>
          </cell>
          <cell r="P423">
            <v>4.2380000000000004</v>
          </cell>
          <cell r="Q423">
            <v>9.734</v>
          </cell>
          <cell r="R423">
            <v>27.686999999999998</v>
          </cell>
          <cell r="S423">
            <v>40.379000000000005</v>
          </cell>
          <cell r="T423">
            <v>315.79300000000006</v>
          </cell>
        </row>
        <row r="424">
          <cell r="A424">
            <v>204</v>
          </cell>
          <cell r="B424">
            <v>928</v>
          </cell>
          <cell r="C424" t="str">
            <v>Melanesia</v>
          </cell>
          <cell r="K424" t="str">
            <v>females</v>
          </cell>
          <cell r="L424" t="str">
            <v>1995-2000</v>
          </cell>
          <cell r="M424">
            <v>121.021</v>
          </cell>
          <cell r="N424">
            <v>33.222000000000001</v>
          </cell>
          <cell r="O424">
            <v>4.2430000000000003</v>
          </cell>
          <cell r="P424">
            <v>11.292999999999999</v>
          </cell>
          <cell r="Q424">
            <v>13.027000000000001</v>
          </cell>
          <cell r="R424">
            <v>19.242999999999999</v>
          </cell>
          <cell r="S424">
            <v>17.417999999999999</v>
          </cell>
          <cell r="T424">
            <v>22.574999999999999</v>
          </cell>
        </row>
        <row r="425">
          <cell r="A425">
            <v>184</v>
          </cell>
          <cell r="B425">
            <v>931</v>
          </cell>
          <cell r="C425" t="str">
            <v>South America (11)</v>
          </cell>
          <cell r="K425" t="str">
            <v>females</v>
          </cell>
          <cell r="L425" t="str">
            <v>1995-2000</v>
          </cell>
          <cell r="M425">
            <v>4911.6099999999997</v>
          </cell>
          <cell r="N425">
            <v>710.00699999999995</v>
          </cell>
          <cell r="O425">
            <v>91.6</v>
          </cell>
          <cell r="P425">
            <v>209.76399999999998</v>
          </cell>
          <cell r="Q425">
            <v>381.52100000000002</v>
          </cell>
          <cell r="R425">
            <v>637.00900000000001</v>
          </cell>
          <cell r="S425">
            <v>698.64300000000003</v>
          </cell>
          <cell r="T425">
            <v>2183.0659999999998</v>
          </cell>
        </row>
        <row r="426">
          <cell r="A426">
            <v>64</v>
          </cell>
          <cell r="B426">
            <v>935</v>
          </cell>
          <cell r="C426" t="str">
            <v>Asia</v>
          </cell>
          <cell r="K426" t="str">
            <v>females</v>
          </cell>
          <cell r="L426" t="str">
            <v>1995-2000</v>
          </cell>
          <cell r="M426">
            <v>63997.767999999996</v>
          </cell>
          <cell r="N426">
            <v>14792.686</v>
          </cell>
          <cell r="O426">
            <v>2393.9809999999998</v>
          </cell>
          <cell r="P426">
            <v>3250.1619999999998</v>
          </cell>
          <cell r="Q426">
            <v>3913.58</v>
          </cell>
          <cell r="R426">
            <v>6695.4840000000004</v>
          </cell>
          <cell r="S426">
            <v>9047.0010000000002</v>
          </cell>
          <cell r="T426">
            <v>23904.874</v>
          </cell>
        </row>
        <row r="427">
          <cell r="A427">
            <v>4</v>
          </cell>
          <cell r="B427">
            <v>941</v>
          </cell>
          <cell r="C427" t="str">
            <v>Least developed countries (#)</v>
          </cell>
          <cell r="K427" t="str">
            <v>females</v>
          </cell>
          <cell r="L427" t="str">
            <v>1995-2000</v>
          </cell>
          <cell r="M427">
            <v>21439.967000000001</v>
          </cell>
          <cell r="N427">
            <v>8706.3410000000003</v>
          </cell>
          <cell r="O427">
            <v>1722.1579999999999</v>
          </cell>
          <cell r="P427">
            <v>2043.2959999999998</v>
          </cell>
          <cell r="Q427">
            <v>2414.433</v>
          </cell>
          <cell r="R427">
            <v>2144.0569999999998</v>
          </cell>
          <cell r="S427">
            <v>1646.2440000000001</v>
          </cell>
          <cell r="T427">
            <v>2763.4380000000001</v>
          </cell>
        </row>
        <row r="428">
          <cell r="A428">
            <v>210</v>
          </cell>
          <cell r="B428">
            <v>954</v>
          </cell>
          <cell r="C428" t="str">
            <v>Micronesia (14)</v>
          </cell>
          <cell r="K428" t="str">
            <v>females</v>
          </cell>
          <cell r="L428" t="str">
            <v>1995-2000</v>
          </cell>
          <cell r="M428">
            <v>5.8460000000000001</v>
          </cell>
          <cell r="N428">
            <v>1.534</v>
          </cell>
          <cell r="O428">
            <v>0.19400000000000001</v>
          </cell>
          <cell r="P428">
            <v>0.46600000000000008</v>
          </cell>
          <cell r="Q428">
            <v>0.505</v>
          </cell>
          <cell r="R428">
            <v>0.66400000000000003</v>
          </cell>
          <cell r="S428">
            <v>0.72599999999999998</v>
          </cell>
          <cell r="T428">
            <v>1.7570000000000001</v>
          </cell>
        </row>
        <row r="429">
          <cell r="A429">
            <v>212</v>
          </cell>
          <cell r="B429">
            <v>957</v>
          </cell>
          <cell r="C429" t="str">
            <v>Polynesia (15)</v>
          </cell>
          <cell r="K429" t="str">
            <v>females</v>
          </cell>
          <cell r="L429" t="str">
            <v>1995-2000</v>
          </cell>
          <cell r="M429">
            <v>6.2160000000000002</v>
          </cell>
          <cell r="N429">
            <v>0.79200000000000004</v>
          </cell>
          <cell r="O429">
            <v>0.09</v>
          </cell>
          <cell r="P429">
            <v>0.222</v>
          </cell>
          <cell r="Q429">
            <v>0.38800000000000001</v>
          </cell>
          <cell r="R429">
            <v>0.90600000000000003</v>
          </cell>
          <cell r="S429">
            <v>1.1739999999999999</v>
          </cell>
          <cell r="T429">
            <v>2.6439999999999997</v>
          </cell>
        </row>
        <row r="430">
          <cell r="A430">
            <v>74</v>
          </cell>
          <cell r="B430">
            <v>4</v>
          </cell>
          <cell r="C430" t="str">
            <v>Afghanistan</v>
          </cell>
          <cell r="D430">
            <v>0</v>
          </cell>
          <cell r="E430">
            <v>3</v>
          </cell>
          <cell r="F430" t="str">
            <v>Emro</v>
          </cell>
          <cell r="G430">
            <v>8</v>
          </cell>
          <cell r="H430" t="str">
            <v>mec</v>
          </cell>
          <cell r="I430">
            <v>1</v>
          </cell>
          <cell r="J430" t="str">
            <v>low and middle</v>
          </cell>
          <cell r="K430" t="str">
            <v>males</v>
          </cell>
          <cell r="L430" t="str">
            <v>1995-2000</v>
          </cell>
          <cell r="M430">
            <v>1130.241</v>
          </cell>
          <cell r="N430">
            <v>677.22500000000002</v>
          </cell>
          <cell r="O430">
            <v>54.83</v>
          </cell>
          <cell r="P430">
            <v>82.22399999999999</v>
          </cell>
          <cell r="Q430">
            <v>70.189000000000007</v>
          </cell>
          <cell r="R430">
            <v>85.754999999999995</v>
          </cell>
          <cell r="S430">
            <v>72.146000000000001</v>
          </cell>
          <cell r="T430">
            <v>87.872</v>
          </cell>
        </row>
        <row r="431">
          <cell r="A431">
            <v>143</v>
          </cell>
          <cell r="B431">
            <v>8</v>
          </cell>
          <cell r="C431" t="str">
            <v>Albania</v>
          </cell>
          <cell r="D431">
            <v>0</v>
          </cell>
          <cell r="E431">
            <v>4</v>
          </cell>
          <cell r="F431" t="str">
            <v>Euro</v>
          </cell>
          <cell r="G431">
            <v>2</v>
          </cell>
          <cell r="H431" t="str">
            <v>fse</v>
          </cell>
          <cell r="I431">
            <v>1</v>
          </cell>
          <cell r="J431" t="str">
            <v>low and middle</v>
          </cell>
          <cell r="K431" t="str">
            <v>males</v>
          </cell>
          <cell r="L431" t="str">
            <v>1995-2000</v>
          </cell>
          <cell r="M431">
            <v>49.06</v>
          </cell>
          <cell r="N431">
            <v>7.5830000000000002</v>
          </cell>
          <cell r="O431">
            <v>1.1160000000000001</v>
          </cell>
          <cell r="P431">
            <v>2.004</v>
          </cell>
          <cell r="Q431">
            <v>2.403</v>
          </cell>
          <cell r="R431">
            <v>6.0270000000000001</v>
          </cell>
          <cell r="S431">
            <v>9.7910000000000004</v>
          </cell>
          <cell r="T431">
            <v>20.135999999999999</v>
          </cell>
        </row>
        <row r="432">
          <cell r="A432">
            <v>34</v>
          </cell>
          <cell r="B432">
            <v>12</v>
          </cell>
          <cell r="C432" t="str">
            <v>Algeria</v>
          </cell>
          <cell r="D432">
            <v>0</v>
          </cell>
          <cell r="E432">
            <v>1</v>
          </cell>
          <cell r="F432" t="str">
            <v>Afro</v>
          </cell>
          <cell r="G432">
            <v>8</v>
          </cell>
          <cell r="H432" t="str">
            <v>mec</v>
          </cell>
          <cell r="I432">
            <v>1</v>
          </cell>
          <cell r="J432" t="str">
            <v>low and middle</v>
          </cell>
          <cell r="K432" t="str">
            <v>males</v>
          </cell>
          <cell r="L432" t="str">
            <v>1995-2000</v>
          </cell>
          <cell r="M432">
            <v>447.14100000000002</v>
          </cell>
          <cell r="N432">
            <v>126.363</v>
          </cell>
          <cell r="O432">
            <v>18.495000000000001</v>
          </cell>
          <cell r="P432">
            <v>28.945</v>
          </cell>
          <cell r="Q432">
            <v>28.773000000000003</v>
          </cell>
          <cell r="R432">
            <v>40.771999999999998</v>
          </cell>
          <cell r="S432">
            <v>61.683</v>
          </cell>
          <cell r="T432">
            <v>142.11000000000001</v>
          </cell>
        </row>
        <row r="433">
          <cell r="A433">
            <v>25</v>
          </cell>
          <cell r="B433">
            <v>24</v>
          </cell>
          <cell r="C433" t="str">
            <v>Angola</v>
          </cell>
          <cell r="D433">
            <v>0</v>
          </cell>
          <cell r="E433">
            <v>1</v>
          </cell>
          <cell r="F433" t="str">
            <v>Afro</v>
          </cell>
          <cell r="G433">
            <v>6</v>
          </cell>
          <cell r="H433" t="str">
            <v>ssa</v>
          </cell>
          <cell r="I433">
            <v>1</v>
          </cell>
          <cell r="J433" t="str">
            <v>low and middle</v>
          </cell>
          <cell r="K433" t="str">
            <v>males</v>
          </cell>
          <cell r="L433" t="str">
            <v>1995-2000</v>
          </cell>
          <cell r="M433">
            <v>583.79499999999996</v>
          </cell>
          <cell r="N433">
            <v>321.18299999999999</v>
          </cell>
          <cell r="O433">
            <v>52.555</v>
          </cell>
          <cell r="P433">
            <v>50.716999999999999</v>
          </cell>
          <cell r="Q433">
            <v>40.268999999999998</v>
          </cell>
          <cell r="R433">
            <v>41.536999999999999</v>
          </cell>
          <cell r="S433">
            <v>33.137</v>
          </cell>
          <cell r="T433">
            <v>44.396999999999998</v>
          </cell>
        </row>
        <row r="434">
          <cell r="A434">
            <v>102</v>
          </cell>
          <cell r="B434">
            <v>31</v>
          </cell>
          <cell r="C434" t="str">
            <v>Azerbaijan</v>
          </cell>
          <cell r="D434">
            <v>0</v>
          </cell>
          <cell r="E434">
            <v>4</v>
          </cell>
          <cell r="F434" t="str">
            <v>Euro</v>
          </cell>
          <cell r="G434">
            <v>8</v>
          </cell>
          <cell r="H434" t="str">
            <v>mec</v>
          </cell>
          <cell r="I434">
            <v>1</v>
          </cell>
          <cell r="J434" t="str">
            <v>low and middle</v>
          </cell>
          <cell r="K434" t="str">
            <v>males</v>
          </cell>
          <cell r="L434" t="str">
            <v>1995-2000</v>
          </cell>
          <cell r="M434">
            <v>140.941</v>
          </cell>
          <cell r="N434">
            <v>18.690000000000001</v>
          </cell>
          <cell r="O434">
            <v>3.0490000000000004</v>
          </cell>
          <cell r="P434">
            <v>7.1080000000000005</v>
          </cell>
          <cell r="Q434">
            <v>15.745999999999999</v>
          </cell>
          <cell r="R434">
            <v>23.526</v>
          </cell>
          <cell r="S434">
            <v>35.055999999999997</v>
          </cell>
          <cell r="T434">
            <v>37.766000000000005</v>
          </cell>
        </row>
        <row r="435">
          <cell r="A435">
            <v>185</v>
          </cell>
          <cell r="B435">
            <v>32</v>
          </cell>
          <cell r="C435" t="str">
            <v>Argentina</v>
          </cell>
          <cell r="D435">
            <v>0</v>
          </cell>
          <cell r="E435">
            <v>2</v>
          </cell>
          <cell r="F435" t="str">
            <v>Amro</v>
          </cell>
          <cell r="G435">
            <v>7</v>
          </cell>
          <cell r="H435" t="str">
            <v>lac</v>
          </cell>
          <cell r="I435">
            <v>1</v>
          </cell>
          <cell r="J435" t="str">
            <v>low and middle</v>
          </cell>
          <cell r="K435" t="str">
            <v>males</v>
          </cell>
          <cell r="L435" t="str">
            <v>1995-2000</v>
          </cell>
          <cell r="M435">
            <v>769.08100000000002</v>
          </cell>
          <cell r="N435">
            <v>51.889000000000003</v>
          </cell>
          <cell r="O435">
            <v>6.2969999999999997</v>
          </cell>
          <cell r="P435">
            <v>24.805</v>
          </cell>
          <cell r="Q435">
            <v>41.822000000000003</v>
          </cell>
          <cell r="R435">
            <v>119.974</v>
          </cell>
          <cell r="S435">
            <v>152.34199999999998</v>
          </cell>
          <cell r="T435">
            <v>371.95199999999994</v>
          </cell>
        </row>
        <row r="436">
          <cell r="A436">
            <v>202</v>
          </cell>
          <cell r="B436">
            <v>36</v>
          </cell>
          <cell r="C436" t="str">
            <v>Australia (13)</v>
          </cell>
          <cell r="D436">
            <v>0</v>
          </cell>
          <cell r="E436">
            <v>6</v>
          </cell>
          <cell r="F436" t="str">
            <v>Wpro</v>
          </cell>
          <cell r="G436">
            <v>1</v>
          </cell>
          <cell r="H436" t="str">
            <v>eme</v>
          </cell>
          <cell r="I436">
            <v>4</v>
          </cell>
          <cell r="J436" t="str">
            <v>high</v>
          </cell>
          <cell r="K436" t="str">
            <v>males</v>
          </cell>
          <cell r="L436" t="str">
            <v>1995-2000</v>
          </cell>
          <cell r="M436">
            <v>365.09300000000002</v>
          </cell>
          <cell r="N436">
            <v>5.0750000000000002</v>
          </cell>
          <cell r="O436">
            <v>1.306</v>
          </cell>
          <cell r="P436">
            <v>9.536999999999999</v>
          </cell>
          <cell r="Q436">
            <v>16.11</v>
          </cell>
          <cell r="R436">
            <v>38.082999999999998</v>
          </cell>
          <cell r="S436">
            <v>60.938000000000002</v>
          </cell>
          <cell r="T436">
            <v>234.04400000000001</v>
          </cell>
        </row>
        <row r="437">
          <cell r="A437">
            <v>155</v>
          </cell>
          <cell r="B437">
            <v>40</v>
          </cell>
          <cell r="C437" t="str">
            <v>Austria</v>
          </cell>
          <cell r="D437">
            <v>0</v>
          </cell>
          <cell r="E437">
            <v>4</v>
          </cell>
          <cell r="F437" t="str">
            <v>Euro</v>
          </cell>
          <cell r="G437">
            <v>1</v>
          </cell>
          <cell r="H437" t="str">
            <v>eme</v>
          </cell>
          <cell r="I437">
            <v>4</v>
          </cell>
          <cell r="J437" t="str">
            <v>high</v>
          </cell>
          <cell r="K437" t="str">
            <v>males</v>
          </cell>
          <cell r="L437" t="str">
            <v>1995-2000</v>
          </cell>
          <cell r="M437">
            <v>190.53100000000001</v>
          </cell>
          <cell r="N437">
            <v>1.9079999999999999</v>
          </cell>
          <cell r="O437">
            <v>0.51700000000000002</v>
          </cell>
          <cell r="P437">
            <v>4.4510000000000005</v>
          </cell>
          <cell r="Q437">
            <v>9.0050000000000008</v>
          </cell>
          <cell r="R437">
            <v>24.866</v>
          </cell>
          <cell r="S437">
            <v>36.442999999999998</v>
          </cell>
          <cell r="T437">
            <v>113.34100000000001</v>
          </cell>
        </row>
        <row r="438">
          <cell r="A438">
            <v>164</v>
          </cell>
          <cell r="B438">
            <v>44</v>
          </cell>
          <cell r="C438" t="str">
            <v>Bahamas</v>
          </cell>
          <cell r="D438">
            <v>0</v>
          </cell>
          <cell r="E438">
            <v>2</v>
          </cell>
          <cell r="F438" t="str">
            <v>Amro</v>
          </cell>
          <cell r="G438">
            <v>7</v>
          </cell>
          <cell r="H438" t="str">
            <v>lac</v>
          </cell>
          <cell r="I438">
            <v>4</v>
          </cell>
          <cell r="J438" t="str">
            <v>high</v>
          </cell>
          <cell r="K438" t="str">
            <v>males</v>
          </cell>
          <cell r="L438" t="str">
            <v>1995-2000</v>
          </cell>
          <cell r="M438">
            <v>4.1239999999999997</v>
          </cell>
          <cell r="N438">
            <v>0.35</v>
          </cell>
          <cell r="O438">
            <v>5.1000000000000004E-2</v>
          </cell>
          <cell r="P438">
            <v>0.28800000000000003</v>
          </cell>
          <cell r="Q438">
            <v>0.57699999999999996</v>
          </cell>
          <cell r="R438">
            <v>0.80200000000000005</v>
          </cell>
          <cell r="S438">
            <v>0.70300000000000007</v>
          </cell>
          <cell r="T438">
            <v>1.353</v>
          </cell>
        </row>
        <row r="439">
          <cell r="A439">
            <v>103</v>
          </cell>
          <cell r="B439">
            <v>48</v>
          </cell>
          <cell r="C439" t="str">
            <v>Bahrain</v>
          </cell>
          <cell r="D439">
            <v>0</v>
          </cell>
          <cell r="E439">
            <v>3</v>
          </cell>
          <cell r="F439" t="str">
            <v>Emro</v>
          </cell>
          <cell r="G439">
            <v>8</v>
          </cell>
          <cell r="H439" t="str">
            <v>mec</v>
          </cell>
          <cell r="I439">
            <v>1</v>
          </cell>
          <cell r="J439" t="str">
            <v>low and middle</v>
          </cell>
          <cell r="K439" t="str">
            <v>males</v>
          </cell>
          <cell r="L439" t="str">
            <v>1995-2000</v>
          </cell>
          <cell r="M439">
            <v>6.8230000000000004</v>
          </cell>
          <cell r="N439">
            <v>0.83699999999999997</v>
          </cell>
          <cell r="O439">
            <v>0.112</v>
          </cell>
          <cell r="P439">
            <v>0.33300000000000002</v>
          </cell>
          <cell r="Q439">
            <v>0.96399999999999997</v>
          </cell>
          <cell r="R439">
            <v>1.53</v>
          </cell>
          <cell r="S439">
            <v>1.149</v>
          </cell>
          <cell r="T439">
            <v>1.8980000000000001</v>
          </cell>
        </row>
        <row r="440">
          <cell r="A440">
            <v>75</v>
          </cell>
          <cell r="B440">
            <v>50</v>
          </cell>
          <cell r="C440" t="str">
            <v>Bangladesh</v>
          </cell>
          <cell r="D440">
            <v>0</v>
          </cell>
          <cell r="E440">
            <v>5</v>
          </cell>
          <cell r="F440" t="str">
            <v>Searo</v>
          </cell>
          <cell r="G440">
            <v>5</v>
          </cell>
          <cell r="H440" t="str">
            <v>oai</v>
          </cell>
          <cell r="I440">
            <v>1</v>
          </cell>
          <cell r="J440" t="str">
            <v>low and middle</v>
          </cell>
          <cell r="K440" t="str">
            <v>males</v>
          </cell>
          <cell r="L440" t="str">
            <v>1995-2000</v>
          </cell>
          <cell r="M440">
            <v>3030.8389999999999</v>
          </cell>
          <cell r="N440">
            <v>924.26</v>
          </cell>
          <cell r="O440">
            <v>142.69</v>
          </cell>
          <cell r="P440">
            <v>314.39400000000001</v>
          </cell>
          <cell r="Q440">
            <v>287.80799999999999</v>
          </cell>
          <cell r="R440">
            <v>419.15200000000004</v>
          </cell>
          <cell r="S440">
            <v>365.75400000000002</v>
          </cell>
          <cell r="T440">
            <v>576.78099999999995</v>
          </cell>
        </row>
        <row r="441">
          <cell r="A441">
            <v>101</v>
          </cell>
          <cell r="B441">
            <v>51</v>
          </cell>
          <cell r="C441" t="str">
            <v>Armenia</v>
          </cell>
          <cell r="D441">
            <v>0</v>
          </cell>
          <cell r="E441">
            <v>4</v>
          </cell>
          <cell r="F441" t="str">
            <v>Euro</v>
          </cell>
          <cell r="G441">
            <v>8</v>
          </cell>
          <cell r="H441" t="str">
            <v>mec</v>
          </cell>
          <cell r="I441">
            <v>1</v>
          </cell>
          <cell r="J441" t="str">
            <v>low and middle</v>
          </cell>
          <cell r="K441" t="str">
            <v>males</v>
          </cell>
          <cell r="L441" t="str">
            <v>1995-2000</v>
          </cell>
          <cell r="M441">
            <v>71.784999999999997</v>
          </cell>
          <cell r="N441">
            <v>4.3390000000000004</v>
          </cell>
          <cell r="O441">
            <v>0.86799999999999999</v>
          </cell>
          <cell r="P441">
            <v>2.8109999999999999</v>
          </cell>
          <cell r="Q441">
            <v>7.2960000000000003</v>
          </cell>
          <cell r="R441">
            <v>11.94</v>
          </cell>
          <cell r="S441">
            <v>19.66</v>
          </cell>
          <cell r="T441">
            <v>24.870999999999999</v>
          </cell>
        </row>
        <row r="442">
          <cell r="A442">
            <v>165</v>
          </cell>
          <cell r="B442">
            <v>52</v>
          </cell>
          <cell r="C442" t="str">
            <v>Barbados</v>
          </cell>
          <cell r="D442">
            <v>0</v>
          </cell>
          <cell r="E442">
            <v>2</v>
          </cell>
          <cell r="F442" t="str">
            <v>Amro</v>
          </cell>
          <cell r="G442">
            <v>7</v>
          </cell>
          <cell r="H442" t="str">
            <v>lac</v>
          </cell>
          <cell r="I442">
            <v>1</v>
          </cell>
          <cell r="J442" t="str">
            <v>low and middle</v>
          </cell>
          <cell r="K442" t="str">
            <v>males</v>
          </cell>
          <cell r="L442" t="str">
            <v>1995-2000</v>
          </cell>
          <cell r="M442">
            <v>5.1509999999999998</v>
          </cell>
          <cell r="N442">
            <v>0.125</v>
          </cell>
          <cell r="O442">
            <v>2.5000000000000001E-2</v>
          </cell>
          <cell r="P442">
            <v>0.10200000000000001</v>
          </cell>
          <cell r="Q442">
            <v>0.216</v>
          </cell>
          <cell r="R442">
            <v>0.52400000000000002</v>
          </cell>
          <cell r="S442">
            <v>0.70599999999999996</v>
          </cell>
          <cell r="T442">
            <v>3.4529999999999998</v>
          </cell>
        </row>
        <row r="443">
          <cell r="A443">
            <v>156</v>
          </cell>
          <cell r="B443">
            <v>56</v>
          </cell>
          <cell r="C443" t="str">
            <v>Belgium</v>
          </cell>
          <cell r="D443">
            <v>0</v>
          </cell>
          <cell r="E443">
            <v>4</v>
          </cell>
          <cell r="F443" t="str">
            <v>Euro</v>
          </cell>
          <cell r="G443">
            <v>1</v>
          </cell>
          <cell r="H443" t="str">
            <v>eme</v>
          </cell>
          <cell r="I443">
            <v>4</v>
          </cell>
          <cell r="J443" t="str">
            <v>high</v>
          </cell>
          <cell r="K443" t="str">
            <v>males</v>
          </cell>
          <cell r="L443" t="str">
            <v>1995-2000</v>
          </cell>
          <cell r="M443">
            <v>272.98700000000002</v>
          </cell>
          <cell r="N443">
            <v>2.5590000000000002</v>
          </cell>
          <cell r="O443">
            <v>0.56800000000000006</v>
          </cell>
          <cell r="P443">
            <v>4.2</v>
          </cell>
          <cell r="Q443">
            <v>8.6259999999999994</v>
          </cell>
          <cell r="R443">
            <v>27.277999999999999</v>
          </cell>
          <cell r="S443">
            <v>53.494999999999997</v>
          </cell>
          <cell r="T443">
            <v>176.261</v>
          </cell>
        </row>
        <row r="444">
          <cell r="A444">
            <v>76</v>
          </cell>
          <cell r="B444">
            <v>64</v>
          </cell>
          <cell r="C444" t="str">
            <v>Bhutan</v>
          </cell>
          <cell r="D444">
            <v>0</v>
          </cell>
          <cell r="E444">
            <v>5</v>
          </cell>
          <cell r="F444" t="str">
            <v>Searo</v>
          </cell>
          <cell r="G444">
            <v>5</v>
          </cell>
          <cell r="H444" t="str">
            <v>oai</v>
          </cell>
          <cell r="I444">
            <v>1</v>
          </cell>
          <cell r="J444" t="str">
            <v>low and middle</v>
          </cell>
          <cell r="K444" t="str">
            <v>males</v>
          </cell>
          <cell r="L444" t="str">
            <v>1995-2000</v>
          </cell>
          <cell r="M444">
            <v>50.798000000000002</v>
          </cell>
          <cell r="N444">
            <v>19.082999999999998</v>
          </cell>
          <cell r="O444">
            <v>3.36</v>
          </cell>
          <cell r="P444">
            <v>4.7770000000000001</v>
          </cell>
          <cell r="Q444">
            <v>4.282</v>
          </cell>
          <cell r="R444">
            <v>5.26</v>
          </cell>
          <cell r="S444">
            <v>5.117</v>
          </cell>
          <cell r="T444">
            <v>8.9189999999999987</v>
          </cell>
        </row>
        <row r="445">
          <cell r="A445">
            <v>186</v>
          </cell>
          <cell r="B445">
            <v>68</v>
          </cell>
          <cell r="C445" t="str">
            <v>Bolivia</v>
          </cell>
          <cell r="D445">
            <v>0</v>
          </cell>
          <cell r="E445">
            <v>2</v>
          </cell>
          <cell r="F445" t="str">
            <v>Amro</v>
          </cell>
          <cell r="G445">
            <v>7</v>
          </cell>
          <cell r="H445" t="str">
            <v>lac</v>
          </cell>
          <cell r="I445">
            <v>1</v>
          </cell>
          <cell r="J445" t="str">
            <v>low and middle</v>
          </cell>
          <cell r="K445" t="str">
            <v>males</v>
          </cell>
          <cell r="L445" t="str">
            <v>1995-2000</v>
          </cell>
          <cell r="M445">
            <v>187.935</v>
          </cell>
          <cell r="N445">
            <v>62.96</v>
          </cell>
          <cell r="O445">
            <v>11.531000000000001</v>
          </cell>
          <cell r="P445">
            <v>17.565000000000001</v>
          </cell>
          <cell r="Q445">
            <v>16.675000000000001</v>
          </cell>
          <cell r="R445">
            <v>21.652999999999999</v>
          </cell>
          <cell r="S445">
            <v>21.591000000000001</v>
          </cell>
          <cell r="T445">
            <v>35.96</v>
          </cell>
        </row>
        <row r="446">
          <cell r="A446">
            <v>144</v>
          </cell>
          <cell r="B446">
            <v>70</v>
          </cell>
          <cell r="C446" t="str">
            <v>Bosnia and Herzegovina</v>
          </cell>
          <cell r="D446">
            <v>0</v>
          </cell>
          <cell r="E446">
            <v>4</v>
          </cell>
          <cell r="F446" t="str">
            <v>Euro</v>
          </cell>
          <cell r="G446">
            <v>2</v>
          </cell>
          <cell r="H446" t="str">
            <v>fse</v>
          </cell>
          <cell r="I446">
            <v>1</v>
          </cell>
          <cell r="J446" t="str">
            <v>low and middle</v>
          </cell>
          <cell r="K446" t="str">
            <v>males</v>
          </cell>
          <cell r="L446" t="str">
            <v>1995-2000</v>
          </cell>
          <cell r="M446">
            <v>71.712000000000003</v>
          </cell>
          <cell r="N446">
            <v>2.0579999999999998</v>
          </cell>
          <cell r="O446">
            <v>0.45500000000000002</v>
          </cell>
          <cell r="P446">
            <v>2.1150000000000002</v>
          </cell>
          <cell r="Q446">
            <v>5.4770000000000003</v>
          </cell>
          <cell r="R446">
            <v>13.039000000000001</v>
          </cell>
          <cell r="S446">
            <v>20.56</v>
          </cell>
          <cell r="T446">
            <v>28.007999999999999</v>
          </cell>
        </row>
        <row r="447">
          <cell r="A447">
            <v>42</v>
          </cell>
          <cell r="B447">
            <v>72</v>
          </cell>
          <cell r="C447" t="str">
            <v>Botswana</v>
          </cell>
          <cell r="D447">
            <v>0</v>
          </cell>
          <cell r="E447">
            <v>1</v>
          </cell>
          <cell r="F447" t="str">
            <v>Afro</v>
          </cell>
          <cell r="G447">
            <v>6</v>
          </cell>
          <cell r="H447" t="str">
            <v>ssa</v>
          </cell>
          <cell r="I447">
            <v>1</v>
          </cell>
          <cell r="J447" t="str">
            <v>low and middle</v>
          </cell>
          <cell r="K447" t="str">
            <v>males</v>
          </cell>
          <cell r="L447" t="str">
            <v>1995-2000</v>
          </cell>
          <cell r="M447">
            <v>56.427</v>
          </cell>
          <cell r="N447">
            <v>14.73</v>
          </cell>
          <cell r="O447">
            <v>2.5670000000000002</v>
          </cell>
          <cell r="P447">
            <v>6.2069999999999999</v>
          </cell>
          <cell r="Q447">
            <v>13.762999999999998</v>
          </cell>
          <cell r="R447">
            <v>11.045</v>
          </cell>
          <cell r="S447">
            <v>3.9630000000000001</v>
          </cell>
          <cell r="T447">
            <v>4.1519999999999992</v>
          </cell>
        </row>
        <row r="448">
          <cell r="A448">
            <v>187</v>
          </cell>
          <cell r="B448">
            <v>76</v>
          </cell>
          <cell r="C448" t="str">
            <v>Brazil</v>
          </cell>
          <cell r="D448">
            <v>0</v>
          </cell>
          <cell r="E448">
            <v>2</v>
          </cell>
          <cell r="F448" t="str">
            <v>Amro</v>
          </cell>
          <cell r="G448">
            <v>7</v>
          </cell>
          <cell r="H448" t="str">
            <v>lac</v>
          </cell>
          <cell r="I448">
            <v>1</v>
          </cell>
          <cell r="J448" t="str">
            <v>low and middle</v>
          </cell>
          <cell r="K448" t="str">
            <v>males</v>
          </cell>
          <cell r="L448" t="str">
            <v>1995-2000</v>
          </cell>
          <cell r="M448">
            <v>3466.3989999999999</v>
          </cell>
          <cell r="N448">
            <v>472.45600000000002</v>
          </cell>
          <cell r="O448">
            <v>73.903000000000006</v>
          </cell>
          <cell r="P448">
            <v>316.988</v>
          </cell>
          <cell r="Q448">
            <v>513.11200000000008</v>
          </cell>
          <cell r="R448">
            <v>643.11800000000005</v>
          </cell>
          <cell r="S448">
            <v>520.87199999999996</v>
          </cell>
          <cell r="T448">
            <v>925.95</v>
          </cell>
        </row>
        <row r="449">
          <cell r="A449">
            <v>176</v>
          </cell>
          <cell r="B449">
            <v>84</v>
          </cell>
          <cell r="C449" t="str">
            <v>Belize</v>
          </cell>
          <cell r="D449">
            <v>0</v>
          </cell>
          <cell r="E449">
            <v>2</v>
          </cell>
          <cell r="F449" t="str">
            <v>Amro</v>
          </cell>
          <cell r="G449">
            <v>7</v>
          </cell>
          <cell r="H449" t="str">
            <v>lac</v>
          </cell>
          <cell r="I449">
            <v>1</v>
          </cell>
          <cell r="J449" t="str">
            <v>low and middle</v>
          </cell>
          <cell r="K449" t="str">
            <v>males</v>
          </cell>
          <cell r="L449" t="str">
            <v>1995-2000</v>
          </cell>
          <cell r="M449">
            <v>2.5419999999999998</v>
          </cell>
          <cell r="N449">
            <v>0.66600000000000004</v>
          </cell>
          <cell r="O449">
            <v>6.4000000000000001E-2</v>
          </cell>
          <cell r="P449">
            <v>0.126</v>
          </cell>
          <cell r="Q449">
            <v>0.14200000000000002</v>
          </cell>
          <cell r="R449">
            <v>0.21099999999999999</v>
          </cell>
          <cell r="S449">
            <v>0.33200000000000002</v>
          </cell>
          <cell r="T449">
            <v>1.0009999999999999</v>
          </cell>
        </row>
        <row r="450">
          <cell r="A450">
            <v>208</v>
          </cell>
          <cell r="B450">
            <v>90</v>
          </cell>
          <cell r="C450" t="str">
            <v>Solomon Islands</v>
          </cell>
          <cell r="D450">
            <v>0</v>
          </cell>
          <cell r="E450">
            <v>6</v>
          </cell>
          <cell r="F450" t="str">
            <v>Wpro</v>
          </cell>
          <cell r="G450">
            <v>5</v>
          </cell>
          <cell r="H450" t="str">
            <v>oai</v>
          </cell>
          <cell r="I450">
            <v>1</v>
          </cell>
          <cell r="J450" t="str">
            <v>low and middle</v>
          </cell>
          <cell r="K450" t="str">
            <v>males</v>
          </cell>
          <cell r="L450" t="str">
            <v>1995-2000</v>
          </cell>
          <cell r="M450">
            <v>4.835</v>
          </cell>
          <cell r="N450">
            <v>1.204</v>
          </cell>
          <cell r="O450">
            <v>0.14100000000000001</v>
          </cell>
          <cell r="P450">
            <v>0.34</v>
          </cell>
          <cell r="Q450">
            <v>0.32</v>
          </cell>
          <cell r="R450">
            <v>0.67</v>
          </cell>
          <cell r="S450">
            <v>0.77699999999999991</v>
          </cell>
          <cell r="T450">
            <v>1.3829999999999998</v>
          </cell>
        </row>
        <row r="451">
          <cell r="A451">
            <v>89</v>
          </cell>
          <cell r="B451">
            <v>96</v>
          </cell>
          <cell r="C451" t="str">
            <v>Brunei Darussalam</v>
          </cell>
          <cell r="D451">
            <v>0</v>
          </cell>
          <cell r="E451">
            <v>6</v>
          </cell>
          <cell r="F451" t="str">
            <v>Wpro</v>
          </cell>
          <cell r="G451">
            <v>5</v>
          </cell>
          <cell r="H451" t="str">
            <v>oai</v>
          </cell>
          <cell r="I451">
            <v>4</v>
          </cell>
          <cell r="J451" t="str">
            <v>high</v>
          </cell>
          <cell r="K451" t="str">
            <v>males</v>
          </cell>
          <cell r="L451" t="str">
            <v>1995-2000</v>
          </cell>
          <cell r="M451">
            <v>2.9279999999999999</v>
          </cell>
          <cell r="N451">
            <v>0.216</v>
          </cell>
          <cell r="O451">
            <v>6.7000000000000004E-2</v>
          </cell>
          <cell r="P451">
            <v>0.22699999999999998</v>
          </cell>
          <cell r="Q451">
            <v>0.27800000000000002</v>
          </cell>
          <cell r="R451">
            <v>0.54699999999999993</v>
          </cell>
          <cell r="S451">
            <v>0.49099999999999999</v>
          </cell>
          <cell r="T451">
            <v>1.1019999999999999</v>
          </cell>
        </row>
        <row r="452">
          <cell r="A452">
            <v>122</v>
          </cell>
          <cell r="B452">
            <v>100</v>
          </cell>
          <cell r="C452" t="str">
            <v>Bulgaria</v>
          </cell>
          <cell r="D452">
            <v>0</v>
          </cell>
          <cell r="E452">
            <v>4</v>
          </cell>
          <cell r="F452" t="str">
            <v>Euro</v>
          </cell>
          <cell r="G452">
            <v>2</v>
          </cell>
          <cell r="H452" t="str">
            <v>fse</v>
          </cell>
          <cell r="I452">
            <v>1</v>
          </cell>
          <cell r="J452" t="str">
            <v>low and middle</v>
          </cell>
          <cell r="K452" t="str">
            <v>males</v>
          </cell>
          <cell r="L452" t="str">
            <v>1995-2000</v>
          </cell>
          <cell r="M452">
            <v>304.24599999999998</v>
          </cell>
          <cell r="N452">
            <v>4.617</v>
          </cell>
          <cell r="O452">
            <v>1.3959999999999999</v>
          </cell>
          <cell r="P452">
            <v>6.6019999999999994</v>
          </cell>
          <cell r="Q452">
            <v>14.585000000000001</v>
          </cell>
          <cell r="R452">
            <v>46.317</v>
          </cell>
          <cell r="S452">
            <v>69.361000000000004</v>
          </cell>
          <cell r="T452">
            <v>161.36799999999999</v>
          </cell>
        </row>
        <row r="453">
          <cell r="A453">
            <v>95</v>
          </cell>
          <cell r="B453">
            <v>104</v>
          </cell>
          <cell r="C453" t="str">
            <v>Myanmar</v>
          </cell>
          <cell r="D453">
            <v>0</v>
          </cell>
          <cell r="E453">
            <v>5</v>
          </cell>
          <cell r="F453" t="str">
            <v>Searo</v>
          </cell>
          <cell r="G453">
            <v>5</v>
          </cell>
          <cell r="H453" t="str">
            <v>oai</v>
          </cell>
          <cell r="I453">
            <v>1</v>
          </cell>
          <cell r="J453" t="str">
            <v>low and middle</v>
          </cell>
          <cell r="K453" t="str">
            <v>males</v>
          </cell>
          <cell r="L453" t="str">
            <v>1995-2000</v>
          </cell>
          <cell r="M453">
            <v>1085.1199999999999</v>
          </cell>
          <cell r="N453">
            <v>293.82400000000001</v>
          </cell>
          <cell r="O453">
            <v>45.513999999999996</v>
          </cell>
          <cell r="P453">
            <v>63.426000000000002</v>
          </cell>
          <cell r="Q453">
            <v>91.42</v>
          </cell>
          <cell r="R453">
            <v>157.495</v>
          </cell>
          <cell r="S453">
            <v>184.03199999999998</v>
          </cell>
          <cell r="T453">
            <v>249.40899999999999</v>
          </cell>
        </row>
        <row r="454">
          <cell r="A454">
            <v>7</v>
          </cell>
          <cell r="B454">
            <v>108</v>
          </cell>
          <cell r="C454" t="str">
            <v>Burundi</v>
          </cell>
          <cell r="D454">
            <v>0</v>
          </cell>
          <cell r="E454">
            <v>1</v>
          </cell>
          <cell r="F454" t="str">
            <v>Afro</v>
          </cell>
          <cell r="G454">
            <v>6</v>
          </cell>
          <cell r="H454" t="str">
            <v>ssa</v>
          </cell>
          <cell r="I454">
            <v>1</v>
          </cell>
          <cell r="J454" t="str">
            <v>low and middle</v>
          </cell>
          <cell r="K454" t="str">
            <v>males</v>
          </cell>
          <cell r="L454" t="str">
            <v>1995-2000</v>
          </cell>
          <cell r="M454">
            <v>322.49900000000002</v>
          </cell>
          <cell r="N454">
            <v>136.06700000000001</v>
          </cell>
          <cell r="O454">
            <v>35.585000000000001</v>
          </cell>
          <cell r="P454">
            <v>32.25</v>
          </cell>
          <cell r="Q454">
            <v>45.579000000000001</v>
          </cell>
          <cell r="R454">
            <v>33.494999999999997</v>
          </cell>
          <cell r="S454">
            <v>16.117000000000001</v>
          </cell>
          <cell r="T454">
            <v>23.405999999999999</v>
          </cell>
        </row>
        <row r="455">
          <cell r="A455">
            <v>121</v>
          </cell>
          <cell r="B455">
            <v>112</v>
          </cell>
          <cell r="C455" t="str">
            <v>Belarus</v>
          </cell>
          <cell r="D455">
            <v>0</v>
          </cell>
          <cell r="E455">
            <v>4</v>
          </cell>
          <cell r="F455" t="str">
            <v>Euro</v>
          </cell>
          <cell r="G455">
            <v>2</v>
          </cell>
          <cell r="H455" t="str">
            <v>fse</v>
          </cell>
          <cell r="I455">
            <v>1</v>
          </cell>
          <cell r="J455" t="str">
            <v>low and middle</v>
          </cell>
          <cell r="K455" t="str">
            <v>males</v>
          </cell>
          <cell r="L455" t="str">
            <v>1995-2000</v>
          </cell>
          <cell r="M455">
            <v>348.53</v>
          </cell>
          <cell r="N455">
            <v>10.057</v>
          </cell>
          <cell r="O455">
            <v>3.0020000000000002</v>
          </cell>
          <cell r="P455">
            <v>14.891999999999999</v>
          </cell>
          <cell r="Q455">
            <v>36.383000000000003</v>
          </cell>
          <cell r="R455">
            <v>72.097000000000008</v>
          </cell>
          <cell r="S455">
            <v>88.927999999999997</v>
          </cell>
          <cell r="T455">
            <v>123.17100000000001</v>
          </cell>
        </row>
        <row r="456">
          <cell r="A456">
            <v>90</v>
          </cell>
          <cell r="B456">
            <v>116</v>
          </cell>
          <cell r="C456" t="str">
            <v>Cambodia</v>
          </cell>
          <cell r="D456">
            <v>0</v>
          </cell>
          <cell r="E456">
            <v>6</v>
          </cell>
          <cell r="F456" t="str">
            <v>Wpro</v>
          </cell>
          <cell r="G456">
            <v>5</v>
          </cell>
          <cell r="H456" t="str">
            <v>oai</v>
          </cell>
          <cell r="I456">
            <v>1</v>
          </cell>
          <cell r="J456" t="str">
            <v>low and middle</v>
          </cell>
          <cell r="K456" t="str">
            <v>males</v>
          </cell>
          <cell r="L456" t="str">
            <v>1995-2000</v>
          </cell>
          <cell r="M456">
            <v>336.14699999999999</v>
          </cell>
          <cell r="N456">
            <v>135.62700000000001</v>
          </cell>
          <cell r="O456">
            <v>24.457000000000001</v>
          </cell>
          <cell r="P456">
            <v>30.295000000000002</v>
          </cell>
          <cell r="Q456">
            <v>42.148000000000003</v>
          </cell>
          <cell r="R456">
            <v>41.897000000000006</v>
          </cell>
          <cell r="S456">
            <v>25.163</v>
          </cell>
          <cell r="T456">
            <v>36.56</v>
          </cell>
        </row>
        <row r="457">
          <cell r="A457">
            <v>26</v>
          </cell>
          <cell r="B457">
            <v>120</v>
          </cell>
          <cell r="C457" t="str">
            <v>Cameroon</v>
          </cell>
          <cell r="D457">
            <v>0</v>
          </cell>
          <cell r="E457">
            <v>1</v>
          </cell>
          <cell r="F457" t="str">
            <v>Afro</v>
          </cell>
          <cell r="G457">
            <v>6</v>
          </cell>
          <cell r="H457" t="str">
            <v>ssa</v>
          </cell>
          <cell r="I457">
            <v>1</v>
          </cell>
          <cell r="J457" t="str">
            <v>low and middle</v>
          </cell>
          <cell r="K457" t="str">
            <v>males</v>
          </cell>
          <cell r="L457" t="str">
            <v>1995-2000</v>
          </cell>
          <cell r="M457">
            <v>453.75700000000001</v>
          </cell>
          <cell r="N457">
            <v>171.74600000000001</v>
          </cell>
          <cell r="O457">
            <v>36.917000000000002</v>
          </cell>
          <cell r="P457">
            <v>43.893000000000001</v>
          </cell>
          <cell r="Q457">
            <v>50.337999999999994</v>
          </cell>
          <cell r="R457">
            <v>51.58</v>
          </cell>
          <cell r="S457">
            <v>37.658000000000001</v>
          </cell>
          <cell r="T457">
            <v>61.625</v>
          </cell>
        </row>
        <row r="458">
          <cell r="A458">
            <v>198</v>
          </cell>
          <cell r="B458">
            <v>124</v>
          </cell>
          <cell r="C458" t="str">
            <v>Canada</v>
          </cell>
          <cell r="D458">
            <v>0</v>
          </cell>
          <cell r="E458">
            <v>2</v>
          </cell>
          <cell r="F458" t="str">
            <v>Amro</v>
          </cell>
          <cell r="G458">
            <v>1</v>
          </cell>
          <cell r="H458" t="str">
            <v>eme</v>
          </cell>
          <cell r="I458">
            <v>4</v>
          </cell>
          <cell r="J458" t="str">
            <v>high</v>
          </cell>
          <cell r="K458" t="str">
            <v>males</v>
          </cell>
          <cell r="L458" t="str">
            <v>1995-2000</v>
          </cell>
          <cell r="M458">
            <v>564.49900000000002</v>
          </cell>
          <cell r="N458">
            <v>7.3040000000000003</v>
          </cell>
          <cell r="O458">
            <v>2.1549999999999998</v>
          </cell>
          <cell r="P458">
            <v>13.388</v>
          </cell>
          <cell r="Q458">
            <v>30.466000000000001</v>
          </cell>
          <cell r="R458">
            <v>65.754000000000005</v>
          </cell>
          <cell r="S458">
            <v>100.372</v>
          </cell>
          <cell r="T458">
            <v>345.06</v>
          </cell>
        </row>
        <row r="459">
          <cell r="A459">
            <v>50</v>
          </cell>
          <cell r="B459">
            <v>132</v>
          </cell>
          <cell r="C459" t="str">
            <v>Cape Verde</v>
          </cell>
          <cell r="D459">
            <v>0</v>
          </cell>
          <cell r="E459">
            <v>1</v>
          </cell>
          <cell r="F459" t="str">
            <v>Afro</v>
          </cell>
          <cell r="G459">
            <v>6</v>
          </cell>
          <cell r="H459" t="str">
            <v>ssa</v>
          </cell>
          <cell r="I459">
            <v>1</v>
          </cell>
          <cell r="J459" t="str">
            <v>low and middle</v>
          </cell>
          <cell r="K459" t="str">
            <v>males</v>
          </cell>
          <cell r="L459" t="str">
            <v>1995-2000</v>
          </cell>
          <cell r="M459">
            <v>6.3460000000000001</v>
          </cell>
          <cell r="N459">
            <v>2.2229999999999999</v>
          </cell>
          <cell r="O459">
            <v>0.151</v>
          </cell>
          <cell r="P459">
            <v>0.42799999999999999</v>
          </cell>
          <cell r="Q459">
            <v>0.47399999999999998</v>
          </cell>
          <cell r="R459">
            <v>0.30100000000000005</v>
          </cell>
          <cell r="S459">
            <v>0.77600000000000002</v>
          </cell>
          <cell r="T459">
            <v>1.9929999999999999</v>
          </cell>
        </row>
        <row r="460">
          <cell r="A460">
            <v>27</v>
          </cell>
          <cell r="B460">
            <v>140</v>
          </cell>
          <cell r="C460" t="str">
            <v>Central African Republic</v>
          </cell>
          <cell r="D460">
            <v>0</v>
          </cell>
          <cell r="E460">
            <v>1</v>
          </cell>
          <cell r="F460" t="str">
            <v>Afro</v>
          </cell>
          <cell r="G460">
            <v>6</v>
          </cell>
          <cell r="H460" t="str">
            <v>ssa</v>
          </cell>
          <cell r="I460">
            <v>1</v>
          </cell>
          <cell r="J460" t="str">
            <v>low and middle</v>
          </cell>
          <cell r="K460" t="str">
            <v>males</v>
          </cell>
          <cell r="L460" t="str">
            <v>1995-2000</v>
          </cell>
          <cell r="M460">
            <v>167.12700000000001</v>
          </cell>
          <cell r="N460">
            <v>58.695999999999998</v>
          </cell>
          <cell r="O460">
            <v>15.994</v>
          </cell>
          <cell r="P460">
            <v>16.091999999999999</v>
          </cell>
          <cell r="Q460">
            <v>24.027999999999999</v>
          </cell>
          <cell r="R460">
            <v>21.952999999999999</v>
          </cell>
          <cell r="S460">
            <v>12.696999999999999</v>
          </cell>
          <cell r="T460">
            <v>17.666999999999998</v>
          </cell>
        </row>
        <row r="461">
          <cell r="A461">
            <v>84</v>
          </cell>
          <cell r="B461">
            <v>144</v>
          </cell>
          <cell r="C461" t="str">
            <v>Sri Lanka</v>
          </cell>
          <cell r="D461">
            <v>0</v>
          </cell>
          <cell r="E461">
            <v>5</v>
          </cell>
          <cell r="F461" t="str">
            <v>Searo</v>
          </cell>
          <cell r="G461">
            <v>5</v>
          </cell>
          <cell r="H461" t="str">
            <v>oai</v>
          </cell>
          <cell r="I461">
            <v>1</v>
          </cell>
          <cell r="J461" t="str">
            <v>low and middle</v>
          </cell>
          <cell r="K461" t="str">
            <v>males</v>
          </cell>
          <cell r="L461" t="str">
            <v>1995-2000</v>
          </cell>
          <cell r="M461">
            <v>300.88</v>
          </cell>
          <cell r="N461">
            <v>18.696000000000002</v>
          </cell>
          <cell r="O461">
            <v>3.3970000000000002</v>
          </cell>
          <cell r="P461">
            <v>16.05</v>
          </cell>
          <cell r="Q461">
            <v>22.542999999999999</v>
          </cell>
          <cell r="R461">
            <v>48.388999999999996</v>
          </cell>
          <cell r="S461">
            <v>58.157000000000004</v>
          </cell>
          <cell r="T461">
            <v>133.64800000000002</v>
          </cell>
        </row>
        <row r="462">
          <cell r="A462">
            <v>28</v>
          </cell>
          <cell r="B462">
            <v>148</v>
          </cell>
          <cell r="C462" t="str">
            <v>Chad</v>
          </cell>
          <cell r="D462">
            <v>0</v>
          </cell>
          <cell r="E462">
            <v>1</v>
          </cell>
          <cell r="F462" t="str">
            <v>Afro</v>
          </cell>
          <cell r="G462">
            <v>6</v>
          </cell>
          <cell r="H462" t="str">
            <v>ssa</v>
          </cell>
          <cell r="I462">
            <v>1</v>
          </cell>
          <cell r="J462" t="str">
            <v>low and middle</v>
          </cell>
          <cell r="K462" t="str">
            <v>males</v>
          </cell>
          <cell r="L462" t="str">
            <v>1995-2000</v>
          </cell>
          <cell r="M462">
            <v>329.93599999999998</v>
          </cell>
          <cell r="N462">
            <v>151.36799999999999</v>
          </cell>
          <cell r="O462">
            <v>33.579000000000001</v>
          </cell>
          <cell r="P462">
            <v>29.039000000000001</v>
          </cell>
          <cell r="Q462">
            <v>31.248999999999999</v>
          </cell>
          <cell r="R462">
            <v>30.376000000000001</v>
          </cell>
          <cell r="S462">
            <v>22.317</v>
          </cell>
          <cell r="T462">
            <v>32.008000000000003</v>
          </cell>
        </row>
        <row r="463">
          <cell r="A463">
            <v>188</v>
          </cell>
          <cell r="B463">
            <v>152</v>
          </cell>
          <cell r="C463" t="str">
            <v>Chile</v>
          </cell>
          <cell r="D463">
            <v>0</v>
          </cell>
          <cell r="E463">
            <v>2</v>
          </cell>
          <cell r="F463" t="str">
            <v>Amro</v>
          </cell>
          <cell r="G463">
            <v>7</v>
          </cell>
          <cell r="H463" t="str">
            <v>lac</v>
          </cell>
          <cell r="I463">
            <v>1</v>
          </cell>
          <cell r="J463" t="str">
            <v>low and middle</v>
          </cell>
          <cell r="K463" t="str">
            <v>males</v>
          </cell>
          <cell r="L463" t="str">
            <v>1995-2000</v>
          </cell>
          <cell r="M463">
            <v>218.92</v>
          </cell>
          <cell r="N463">
            <v>12.669</v>
          </cell>
          <cell r="O463">
            <v>2.3620000000000001</v>
          </cell>
          <cell r="P463">
            <v>11.57</v>
          </cell>
          <cell r="Q463">
            <v>19.986000000000001</v>
          </cell>
          <cell r="R463">
            <v>35.006999999999998</v>
          </cell>
          <cell r="S463">
            <v>39.917999999999999</v>
          </cell>
          <cell r="T463">
            <v>97.408000000000001</v>
          </cell>
        </row>
        <row r="464">
          <cell r="A464">
            <v>66</v>
          </cell>
          <cell r="B464">
            <v>156</v>
          </cell>
          <cell r="C464" t="str">
            <v>China (5)</v>
          </cell>
          <cell r="D464">
            <v>0</v>
          </cell>
          <cell r="E464">
            <v>6</v>
          </cell>
          <cell r="F464" t="str">
            <v>Wpro</v>
          </cell>
          <cell r="G464">
            <v>4</v>
          </cell>
          <cell r="H464" t="str">
            <v>chn</v>
          </cell>
          <cell r="I464">
            <v>5</v>
          </cell>
          <cell r="J464" t="str">
            <v>chn</v>
          </cell>
          <cell r="K464" t="str">
            <v>males</v>
          </cell>
          <cell r="L464" t="str">
            <v>1995-2000</v>
          </cell>
          <cell r="M464">
            <v>24272.475999999999</v>
          </cell>
          <cell r="N464">
            <v>2296.2860000000001</v>
          </cell>
          <cell r="O464">
            <v>354.7</v>
          </cell>
          <cell r="P464">
            <v>977.98599999999999</v>
          </cell>
          <cell r="Q464">
            <v>1608.01</v>
          </cell>
          <cell r="R464">
            <v>3611.5349999999999</v>
          </cell>
          <cell r="S464">
            <v>5515.0169999999998</v>
          </cell>
          <cell r="T464">
            <v>9908.9419999999991</v>
          </cell>
        </row>
        <row r="465">
          <cell r="A465">
            <v>189</v>
          </cell>
          <cell r="B465">
            <v>170</v>
          </cell>
          <cell r="C465" t="str">
            <v>Colombia</v>
          </cell>
          <cell r="D465">
            <v>0</v>
          </cell>
          <cell r="E465">
            <v>2</v>
          </cell>
          <cell r="F465" t="str">
            <v>Amro</v>
          </cell>
          <cell r="G465">
            <v>7</v>
          </cell>
          <cell r="H465" t="str">
            <v>lac</v>
          </cell>
          <cell r="I465">
            <v>1</v>
          </cell>
          <cell r="J465" t="str">
            <v>low and middle</v>
          </cell>
          <cell r="K465" t="str">
            <v>males</v>
          </cell>
          <cell r="L465" t="str">
            <v>1995-2000</v>
          </cell>
          <cell r="M465">
            <v>670.11599999999999</v>
          </cell>
          <cell r="N465">
            <v>108.048</v>
          </cell>
          <cell r="O465">
            <v>14.34</v>
          </cell>
          <cell r="P465">
            <v>100.461</v>
          </cell>
          <cell r="Q465">
            <v>89.915999999999997</v>
          </cell>
          <cell r="R465">
            <v>82.584999999999994</v>
          </cell>
          <cell r="S465">
            <v>80.972999999999999</v>
          </cell>
          <cell r="T465">
            <v>193.79300000000001</v>
          </cell>
        </row>
        <row r="466">
          <cell r="A466">
            <v>8</v>
          </cell>
          <cell r="B466">
            <v>174</v>
          </cell>
          <cell r="C466" t="str">
            <v>Comoros</v>
          </cell>
          <cell r="D466">
            <v>0</v>
          </cell>
          <cell r="E466">
            <v>1</v>
          </cell>
          <cell r="F466" t="str">
            <v>Afro</v>
          </cell>
          <cell r="G466">
            <v>6</v>
          </cell>
          <cell r="H466" t="str">
            <v>ssa</v>
          </cell>
          <cell r="I466">
            <v>1</v>
          </cell>
          <cell r="J466" t="str">
            <v>low and middle</v>
          </cell>
          <cell r="K466" t="str">
            <v>males</v>
          </cell>
          <cell r="L466" t="str">
            <v>1995-2000</v>
          </cell>
          <cell r="M466">
            <v>15.819000000000001</v>
          </cell>
          <cell r="N466">
            <v>6.74</v>
          </cell>
          <cell r="O466">
            <v>0.83899999999999997</v>
          </cell>
          <cell r="P466">
            <v>1.5970000000000002</v>
          </cell>
          <cell r="Q466">
            <v>1.373</v>
          </cell>
          <cell r="R466">
            <v>1.7390000000000001</v>
          </cell>
          <cell r="S466">
            <v>1.5049999999999999</v>
          </cell>
          <cell r="T466">
            <v>2.0259999999999998</v>
          </cell>
        </row>
        <row r="467">
          <cell r="A467">
            <v>29</v>
          </cell>
          <cell r="B467">
            <v>178</v>
          </cell>
          <cell r="C467" t="str">
            <v>Congo</v>
          </cell>
          <cell r="D467">
            <v>0</v>
          </cell>
          <cell r="E467">
            <v>1</v>
          </cell>
          <cell r="F467" t="str">
            <v>Afro</v>
          </cell>
          <cell r="G467">
            <v>6</v>
          </cell>
          <cell r="H467" t="str">
            <v>ssa</v>
          </cell>
          <cell r="I467">
            <v>1</v>
          </cell>
          <cell r="J467" t="str">
            <v>low and middle</v>
          </cell>
          <cell r="K467" t="str">
            <v>males</v>
          </cell>
          <cell r="L467" t="str">
            <v>1995-2000</v>
          </cell>
          <cell r="M467">
            <v>115.485</v>
          </cell>
          <cell r="N467">
            <v>45.74</v>
          </cell>
          <cell r="O467">
            <v>10.010999999999999</v>
          </cell>
          <cell r="P467">
            <v>10.969000000000001</v>
          </cell>
          <cell r="Q467">
            <v>15.531000000000001</v>
          </cell>
          <cell r="R467">
            <v>13.943999999999999</v>
          </cell>
          <cell r="S467">
            <v>7.89</v>
          </cell>
          <cell r="T467">
            <v>11.4</v>
          </cell>
        </row>
        <row r="468">
          <cell r="A468">
            <v>30</v>
          </cell>
          <cell r="B468">
            <v>180</v>
          </cell>
          <cell r="C468" t="str">
            <v>Dem. Republic of the Congo</v>
          </cell>
          <cell r="D468">
            <v>0</v>
          </cell>
          <cell r="E468">
            <v>1</v>
          </cell>
          <cell r="F468" t="str">
            <v>Afro</v>
          </cell>
          <cell r="G468">
            <v>6</v>
          </cell>
          <cell r="H468" t="str">
            <v>ssa</v>
          </cell>
          <cell r="I468">
            <v>1</v>
          </cell>
          <cell r="J468" t="str">
            <v>low and middle</v>
          </cell>
          <cell r="K468" t="str">
            <v>males</v>
          </cell>
          <cell r="L468" t="str">
            <v>1995-2000</v>
          </cell>
          <cell r="M468">
            <v>1853.367</v>
          </cell>
          <cell r="N468">
            <v>854.197</v>
          </cell>
          <cell r="O468">
            <v>173.72300000000001</v>
          </cell>
          <cell r="P468">
            <v>170.31700000000001</v>
          </cell>
          <cell r="Q468">
            <v>196.161</v>
          </cell>
          <cell r="R468">
            <v>185.63</v>
          </cell>
          <cell r="S468">
            <v>117.22300000000001</v>
          </cell>
          <cell r="T468">
            <v>156.11599999999999</v>
          </cell>
        </row>
        <row r="469">
          <cell r="A469">
            <v>177</v>
          </cell>
          <cell r="B469">
            <v>188</v>
          </cell>
          <cell r="C469" t="str">
            <v>Costa Rica</v>
          </cell>
          <cell r="D469">
            <v>0</v>
          </cell>
          <cell r="E469">
            <v>2</v>
          </cell>
          <cell r="F469" t="str">
            <v>Amro</v>
          </cell>
          <cell r="G469">
            <v>7</v>
          </cell>
          <cell r="H469" t="str">
            <v>lac</v>
          </cell>
          <cell r="I469">
            <v>1</v>
          </cell>
          <cell r="J469" t="str">
            <v>low and middle</v>
          </cell>
          <cell r="K469" t="str">
            <v>males</v>
          </cell>
          <cell r="L469" t="str">
            <v>1995-2000</v>
          </cell>
          <cell r="M469">
            <v>40.808999999999997</v>
          </cell>
          <cell r="N469">
            <v>3.742</v>
          </cell>
          <cell r="O469">
            <v>0.69499999999999995</v>
          </cell>
          <cell r="P469">
            <v>2.3730000000000002</v>
          </cell>
          <cell r="Q469">
            <v>3.7309999999999999</v>
          </cell>
          <cell r="R469">
            <v>5.7270000000000003</v>
          </cell>
          <cell r="S469">
            <v>6.734</v>
          </cell>
          <cell r="T469">
            <v>17.807000000000002</v>
          </cell>
        </row>
        <row r="470">
          <cell r="A470">
            <v>145</v>
          </cell>
          <cell r="B470">
            <v>191</v>
          </cell>
          <cell r="C470" t="str">
            <v>Croatia</v>
          </cell>
          <cell r="D470">
            <v>0</v>
          </cell>
          <cell r="E470">
            <v>4</v>
          </cell>
          <cell r="F470" t="str">
            <v>Euro</v>
          </cell>
          <cell r="G470">
            <v>2</v>
          </cell>
          <cell r="H470" t="str">
            <v>fse</v>
          </cell>
          <cell r="I470">
            <v>1</v>
          </cell>
          <cell r="J470" t="str">
            <v>low and middle</v>
          </cell>
          <cell r="K470" t="str">
            <v>males</v>
          </cell>
          <cell r="L470" t="str">
            <v>1995-2000</v>
          </cell>
          <cell r="M470">
            <v>132.28299999999999</v>
          </cell>
          <cell r="N470">
            <v>1.72</v>
          </cell>
          <cell r="O470">
            <v>0.52600000000000002</v>
          </cell>
          <cell r="P470">
            <v>2.9390000000000001</v>
          </cell>
          <cell r="Q470">
            <v>7.81</v>
          </cell>
          <cell r="R470">
            <v>23.936</v>
          </cell>
          <cell r="S470">
            <v>34.887999999999998</v>
          </cell>
          <cell r="T470">
            <v>60.464000000000006</v>
          </cell>
        </row>
        <row r="471">
          <cell r="A471">
            <v>166</v>
          </cell>
          <cell r="B471">
            <v>192</v>
          </cell>
          <cell r="C471" t="str">
            <v>Cuba</v>
          </cell>
          <cell r="D471">
            <v>0</v>
          </cell>
          <cell r="E471">
            <v>2</v>
          </cell>
          <cell r="F471" t="str">
            <v>Amro</v>
          </cell>
          <cell r="G471">
            <v>7</v>
          </cell>
          <cell r="H471" t="str">
            <v>lac</v>
          </cell>
          <cell r="I471">
            <v>1</v>
          </cell>
          <cell r="J471" t="str">
            <v>low and middle</v>
          </cell>
          <cell r="K471" t="str">
            <v>males</v>
          </cell>
          <cell r="L471" t="str">
            <v>1995-2000</v>
          </cell>
          <cell r="M471">
            <v>211.36699999999999</v>
          </cell>
          <cell r="N471">
            <v>5.258</v>
          </cell>
          <cell r="O471">
            <v>1.87</v>
          </cell>
          <cell r="P471">
            <v>8.6720000000000006</v>
          </cell>
          <cell r="Q471">
            <v>13.527999999999999</v>
          </cell>
          <cell r="R471">
            <v>28.611000000000001</v>
          </cell>
          <cell r="S471">
            <v>33.592999999999996</v>
          </cell>
          <cell r="T471">
            <v>119.83499999999999</v>
          </cell>
        </row>
        <row r="472">
          <cell r="A472">
            <v>104</v>
          </cell>
          <cell r="B472">
            <v>196</v>
          </cell>
          <cell r="C472" t="str">
            <v>Cyprus</v>
          </cell>
          <cell r="D472">
            <v>0</v>
          </cell>
          <cell r="E472">
            <v>3</v>
          </cell>
          <cell r="F472" t="str">
            <v>Emro</v>
          </cell>
          <cell r="G472">
            <v>8</v>
          </cell>
          <cell r="H472" t="str">
            <v>mec</v>
          </cell>
          <cell r="I472">
            <v>4</v>
          </cell>
          <cell r="J472" t="str">
            <v>high</v>
          </cell>
          <cell r="K472" t="str">
            <v>males</v>
          </cell>
          <cell r="L472" t="str">
            <v>1995-2000</v>
          </cell>
          <cell r="M472">
            <v>14.744</v>
          </cell>
          <cell r="N472">
            <v>0.27700000000000002</v>
          </cell>
          <cell r="O472">
            <v>5.3999999999999999E-2</v>
          </cell>
          <cell r="P472">
            <v>0.48699999999999999</v>
          </cell>
          <cell r="Q472">
            <v>0.64600000000000002</v>
          </cell>
          <cell r="R472">
            <v>1.623</v>
          </cell>
          <cell r="S472">
            <v>2.3159999999999998</v>
          </cell>
          <cell r="T472">
            <v>9.3409999999999993</v>
          </cell>
        </row>
        <row r="473">
          <cell r="A473">
            <v>123</v>
          </cell>
          <cell r="B473">
            <v>203</v>
          </cell>
          <cell r="C473" t="str">
            <v>Czech Republic</v>
          </cell>
          <cell r="D473">
            <v>0</v>
          </cell>
          <cell r="E473">
            <v>4</v>
          </cell>
          <cell r="F473" t="str">
            <v>Euro</v>
          </cell>
          <cell r="G473">
            <v>2</v>
          </cell>
          <cell r="H473" t="str">
            <v>fse</v>
          </cell>
          <cell r="I473">
            <v>1</v>
          </cell>
          <cell r="J473" t="str">
            <v>low and middle</v>
          </cell>
          <cell r="K473" t="str">
            <v>males</v>
          </cell>
          <cell r="L473" t="str">
            <v>1995-2000</v>
          </cell>
          <cell r="M473">
            <v>290.36700000000002</v>
          </cell>
          <cell r="N473">
            <v>2.375</v>
          </cell>
          <cell r="O473">
            <v>0.81299999999999994</v>
          </cell>
          <cell r="P473">
            <v>5.9589999999999996</v>
          </cell>
          <cell r="Q473">
            <v>12.586</v>
          </cell>
          <cell r="R473">
            <v>49.019000000000005</v>
          </cell>
          <cell r="S473">
            <v>63.816000000000003</v>
          </cell>
          <cell r="T473">
            <v>155.79900000000001</v>
          </cell>
        </row>
        <row r="474">
          <cell r="A474">
            <v>48</v>
          </cell>
          <cell r="B474">
            <v>204</v>
          </cell>
          <cell r="C474" t="str">
            <v>Benin</v>
          </cell>
          <cell r="D474">
            <v>0</v>
          </cell>
          <cell r="E474">
            <v>1</v>
          </cell>
          <cell r="F474" t="str">
            <v>Afro</v>
          </cell>
          <cell r="G474">
            <v>6</v>
          </cell>
          <cell r="H474" t="str">
            <v>ssa</v>
          </cell>
          <cell r="I474">
            <v>1</v>
          </cell>
          <cell r="J474" t="str">
            <v>low and middle</v>
          </cell>
          <cell r="K474" t="str">
            <v>males</v>
          </cell>
          <cell r="L474" t="str">
            <v>1995-2000</v>
          </cell>
          <cell r="M474">
            <v>198.19800000000001</v>
          </cell>
          <cell r="N474">
            <v>87.313000000000002</v>
          </cell>
          <cell r="O474">
            <v>20.405999999999999</v>
          </cell>
          <cell r="P474">
            <v>18.596</v>
          </cell>
          <cell r="Q474">
            <v>17.521000000000001</v>
          </cell>
          <cell r="R474">
            <v>16.605</v>
          </cell>
          <cell r="S474">
            <v>12.646000000000001</v>
          </cell>
          <cell r="T474">
            <v>25.110999999999997</v>
          </cell>
        </row>
        <row r="475">
          <cell r="A475">
            <v>132</v>
          </cell>
          <cell r="B475">
            <v>208</v>
          </cell>
          <cell r="C475" t="str">
            <v>Denmark</v>
          </cell>
          <cell r="D475">
            <v>0</v>
          </cell>
          <cell r="E475">
            <v>4</v>
          </cell>
          <cell r="F475" t="str">
            <v>Euro</v>
          </cell>
          <cell r="G475">
            <v>1</v>
          </cell>
          <cell r="H475" t="str">
            <v>eme</v>
          </cell>
          <cell r="I475">
            <v>4</v>
          </cell>
          <cell r="J475" t="str">
            <v>high</v>
          </cell>
          <cell r="K475" t="str">
            <v>males</v>
          </cell>
          <cell r="L475" t="str">
            <v>1995-2000</v>
          </cell>
          <cell r="M475">
            <v>154.339</v>
          </cell>
          <cell r="N475">
            <v>1.63</v>
          </cell>
          <cell r="O475">
            <v>0.33100000000000002</v>
          </cell>
          <cell r="P475">
            <v>2.04</v>
          </cell>
          <cell r="Q475">
            <v>5.5839999999999996</v>
          </cell>
          <cell r="R475">
            <v>19.423999999999999</v>
          </cell>
          <cell r="S475">
            <v>27.236000000000001</v>
          </cell>
          <cell r="T475">
            <v>98.093999999999994</v>
          </cell>
        </row>
        <row r="476">
          <cell r="A476">
            <v>167</v>
          </cell>
          <cell r="B476">
            <v>214</v>
          </cell>
          <cell r="C476" t="str">
            <v>Dominican Republic</v>
          </cell>
          <cell r="D476">
            <v>0</v>
          </cell>
          <cell r="E476">
            <v>2</v>
          </cell>
          <cell r="F476" t="str">
            <v>Amro</v>
          </cell>
          <cell r="G476">
            <v>7</v>
          </cell>
          <cell r="H476" t="str">
            <v>lac</v>
          </cell>
          <cell r="I476">
            <v>1</v>
          </cell>
          <cell r="J476" t="str">
            <v>low and middle</v>
          </cell>
          <cell r="K476" t="str">
            <v>males</v>
          </cell>
          <cell r="L476" t="str">
            <v>1995-2000</v>
          </cell>
          <cell r="M476">
            <v>121.88800000000001</v>
          </cell>
          <cell r="N476">
            <v>26.094999999999999</v>
          </cell>
          <cell r="O476">
            <v>3.4240000000000004</v>
          </cell>
          <cell r="P476">
            <v>8.5519999999999996</v>
          </cell>
          <cell r="Q476">
            <v>11.741</v>
          </cell>
          <cell r="R476">
            <v>16.219000000000001</v>
          </cell>
          <cell r="S476">
            <v>17.826000000000001</v>
          </cell>
          <cell r="T476">
            <v>38.030999999999999</v>
          </cell>
        </row>
        <row r="477">
          <cell r="A477">
            <v>190</v>
          </cell>
          <cell r="B477">
            <v>218</v>
          </cell>
          <cell r="C477" t="str">
            <v>Ecuador</v>
          </cell>
          <cell r="D477">
            <v>0</v>
          </cell>
          <cell r="E477">
            <v>2</v>
          </cell>
          <cell r="F477" t="str">
            <v>Amro</v>
          </cell>
          <cell r="G477">
            <v>7</v>
          </cell>
          <cell r="H477" t="str">
            <v>lac</v>
          </cell>
          <cell r="I477">
            <v>1</v>
          </cell>
          <cell r="J477" t="str">
            <v>low and middle</v>
          </cell>
          <cell r="K477" t="str">
            <v>males</v>
          </cell>
          <cell r="L477" t="str">
            <v>1995-2000</v>
          </cell>
          <cell r="M477">
            <v>199.29</v>
          </cell>
          <cell r="N477">
            <v>52.07</v>
          </cell>
          <cell r="O477">
            <v>6.2080000000000002</v>
          </cell>
          <cell r="P477">
            <v>15.270999999999999</v>
          </cell>
          <cell r="Q477">
            <v>20.399000000000001</v>
          </cell>
          <cell r="R477">
            <v>24.564</v>
          </cell>
          <cell r="S477">
            <v>23.253</v>
          </cell>
          <cell r="T477">
            <v>57.524999999999999</v>
          </cell>
        </row>
        <row r="478">
          <cell r="A478">
            <v>178</v>
          </cell>
          <cell r="B478">
            <v>222</v>
          </cell>
          <cell r="C478" t="str">
            <v>El Salvador</v>
          </cell>
          <cell r="D478">
            <v>0</v>
          </cell>
          <cell r="E478">
            <v>2</v>
          </cell>
          <cell r="F478" t="str">
            <v>Amro</v>
          </cell>
          <cell r="G478">
            <v>7</v>
          </cell>
          <cell r="H478" t="str">
            <v>lac</v>
          </cell>
          <cell r="I478">
            <v>1</v>
          </cell>
          <cell r="J478" t="str">
            <v>low and middle</v>
          </cell>
          <cell r="K478" t="str">
            <v>males</v>
          </cell>
          <cell r="L478" t="str">
            <v>1995-2000</v>
          </cell>
          <cell r="M478">
            <v>99.661000000000001</v>
          </cell>
          <cell r="N478">
            <v>19.25</v>
          </cell>
          <cell r="O478">
            <v>3.02</v>
          </cell>
          <cell r="P478">
            <v>11.023</v>
          </cell>
          <cell r="Q478">
            <v>11.757999999999999</v>
          </cell>
          <cell r="R478">
            <v>13.76</v>
          </cell>
          <cell r="S478">
            <v>12.871</v>
          </cell>
          <cell r="T478">
            <v>27.979000000000003</v>
          </cell>
        </row>
        <row r="479">
          <cell r="A479">
            <v>31</v>
          </cell>
          <cell r="B479">
            <v>226</v>
          </cell>
          <cell r="C479" t="str">
            <v>Equatorial Guinea</v>
          </cell>
          <cell r="D479">
            <v>0</v>
          </cell>
          <cell r="E479">
            <v>1</v>
          </cell>
          <cell r="F479" t="str">
            <v>Afro</v>
          </cell>
          <cell r="G479">
            <v>6</v>
          </cell>
          <cell r="H479" t="str">
            <v>ssa</v>
          </cell>
          <cell r="I479">
            <v>1</v>
          </cell>
          <cell r="J479" t="str">
            <v>low and middle</v>
          </cell>
          <cell r="K479" t="str">
            <v>males</v>
          </cell>
          <cell r="L479" t="str">
            <v>1995-2000</v>
          </cell>
          <cell r="M479">
            <v>17.960999999999999</v>
          </cell>
          <cell r="N479">
            <v>8.3379999999999992</v>
          </cell>
          <cell r="O479">
            <v>1.43</v>
          </cell>
          <cell r="P479">
            <v>1.619</v>
          </cell>
          <cell r="Q479">
            <v>1.4169999999999998</v>
          </cell>
          <cell r="R479">
            <v>1.54</v>
          </cell>
          <cell r="S479">
            <v>1.4020000000000001</v>
          </cell>
          <cell r="T479">
            <v>2.2149999999999999</v>
          </cell>
        </row>
        <row r="480">
          <cell r="A480">
            <v>11</v>
          </cell>
          <cell r="B480">
            <v>231</v>
          </cell>
          <cell r="C480" t="str">
            <v>Ethiopia</v>
          </cell>
          <cell r="D480">
            <v>0</v>
          </cell>
          <cell r="E480">
            <v>1</v>
          </cell>
          <cell r="F480" t="str">
            <v>Afro</v>
          </cell>
          <cell r="G480">
            <v>6</v>
          </cell>
          <cell r="H480" t="str">
            <v>ssa</v>
          </cell>
          <cell r="I480">
            <v>1</v>
          </cell>
          <cell r="J480" t="str">
            <v>low and middle</v>
          </cell>
          <cell r="K480" t="str">
            <v>males</v>
          </cell>
          <cell r="L480" t="str">
            <v>1995-2000</v>
          </cell>
          <cell r="M480">
            <v>3007.1109999999999</v>
          </cell>
          <cell r="N480">
            <v>1309.9770000000001</v>
          </cell>
          <cell r="O480">
            <v>278.83199999999999</v>
          </cell>
          <cell r="P480">
            <v>281.26300000000003</v>
          </cell>
          <cell r="Q480">
            <v>386.82400000000001</v>
          </cell>
          <cell r="R480">
            <v>349.678</v>
          </cell>
          <cell r="S480">
            <v>187.82499999999999</v>
          </cell>
          <cell r="T480">
            <v>212.71200000000002</v>
          </cell>
        </row>
        <row r="481">
          <cell r="A481">
            <v>10</v>
          </cell>
          <cell r="B481">
            <v>232</v>
          </cell>
          <cell r="C481" t="str">
            <v>Eritrea</v>
          </cell>
          <cell r="D481">
            <v>0</v>
          </cell>
          <cell r="E481">
            <v>1</v>
          </cell>
          <cell r="F481" t="str">
            <v>Afro</v>
          </cell>
          <cell r="G481">
            <v>6</v>
          </cell>
          <cell r="H481" t="str">
            <v>ssa</v>
          </cell>
          <cell r="I481">
            <v>1</v>
          </cell>
          <cell r="J481" t="str">
            <v>low and middle</v>
          </cell>
          <cell r="K481" t="str">
            <v>males</v>
          </cell>
          <cell r="L481" t="str">
            <v>1995-2000</v>
          </cell>
          <cell r="M481">
            <v>132.10400000000001</v>
          </cell>
          <cell r="N481">
            <v>57.213000000000001</v>
          </cell>
          <cell r="O481">
            <v>11.048999999999999</v>
          </cell>
          <cell r="P481">
            <v>12.248000000000001</v>
          </cell>
          <cell r="Q481">
            <v>14.488999999999999</v>
          </cell>
          <cell r="R481">
            <v>15.255000000000001</v>
          </cell>
          <cell r="S481">
            <v>10.202999999999999</v>
          </cell>
          <cell r="T481">
            <v>11.647</v>
          </cell>
        </row>
        <row r="482">
          <cell r="A482">
            <v>133</v>
          </cell>
          <cell r="B482">
            <v>233</v>
          </cell>
          <cell r="C482" t="str">
            <v>Estonia</v>
          </cell>
          <cell r="D482">
            <v>0</v>
          </cell>
          <cell r="E482">
            <v>4</v>
          </cell>
          <cell r="F482" t="str">
            <v>Euro</v>
          </cell>
          <cell r="G482">
            <v>2</v>
          </cell>
          <cell r="H482" t="str">
            <v>fse</v>
          </cell>
          <cell r="I482">
            <v>1</v>
          </cell>
          <cell r="J482" t="str">
            <v>low and middle</v>
          </cell>
          <cell r="K482" t="str">
            <v>males</v>
          </cell>
          <cell r="L482" t="str">
            <v>1995-2000</v>
          </cell>
          <cell r="M482">
            <v>48.869</v>
          </cell>
          <cell r="N482">
            <v>1.1379999999999999</v>
          </cell>
          <cell r="O482">
            <v>0.46199999999999997</v>
          </cell>
          <cell r="P482">
            <v>2.09</v>
          </cell>
          <cell r="Q482">
            <v>4.5069999999999997</v>
          </cell>
          <cell r="R482">
            <v>10.091999999999999</v>
          </cell>
          <cell r="S482">
            <v>12.423</v>
          </cell>
          <cell r="T482">
            <v>18.157</v>
          </cell>
        </row>
        <row r="483">
          <cell r="A483">
            <v>205</v>
          </cell>
          <cell r="B483">
            <v>242</v>
          </cell>
          <cell r="C483" t="str">
            <v>Fiji</v>
          </cell>
          <cell r="D483">
            <v>0</v>
          </cell>
          <cell r="E483">
            <v>6</v>
          </cell>
          <cell r="F483" t="str">
            <v>Wpro</v>
          </cell>
          <cell r="G483">
            <v>5</v>
          </cell>
          <cell r="H483" t="str">
            <v>oai</v>
          </cell>
          <cell r="I483">
            <v>1</v>
          </cell>
          <cell r="J483" t="str">
            <v>low and middle</v>
          </cell>
          <cell r="K483" t="str">
            <v>males</v>
          </cell>
          <cell r="L483" t="str">
            <v>1995-2000</v>
          </cell>
          <cell r="M483">
            <v>10.228</v>
          </cell>
          <cell r="N483">
            <v>1.2589999999999999</v>
          </cell>
          <cell r="O483">
            <v>0.19400000000000001</v>
          </cell>
          <cell r="P483">
            <v>0.57499999999999996</v>
          </cell>
          <cell r="Q483">
            <v>0.69900000000000007</v>
          </cell>
          <cell r="R483">
            <v>1.752</v>
          </cell>
          <cell r="S483">
            <v>2.109</v>
          </cell>
          <cell r="T483">
            <v>3.64</v>
          </cell>
        </row>
        <row r="484">
          <cell r="A484">
            <v>134</v>
          </cell>
          <cell r="B484">
            <v>246</v>
          </cell>
          <cell r="C484" t="str">
            <v>Finland</v>
          </cell>
          <cell r="D484">
            <v>0</v>
          </cell>
          <cell r="E484">
            <v>4</v>
          </cell>
          <cell r="F484" t="str">
            <v>Euro</v>
          </cell>
          <cell r="G484">
            <v>1</v>
          </cell>
          <cell r="H484" t="str">
            <v>eme</v>
          </cell>
          <cell r="I484">
            <v>4</v>
          </cell>
          <cell r="J484" t="str">
            <v>high</v>
          </cell>
          <cell r="K484" t="str">
            <v>males</v>
          </cell>
          <cell r="L484" t="str">
            <v>1995-2000</v>
          </cell>
          <cell r="M484">
            <v>125.074</v>
          </cell>
          <cell r="N484">
            <v>1.0840000000000001</v>
          </cell>
          <cell r="O484">
            <v>0.33599999999999997</v>
          </cell>
          <cell r="P484">
            <v>2.625</v>
          </cell>
          <cell r="Q484">
            <v>6.7859999999999996</v>
          </cell>
          <cell r="R484">
            <v>18.893000000000001</v>
          </cell>
          <cell r="S484">
            <v>25.356999999999999</v>
          </cell>
          <cell r="T484">
            <v>69.992999999999995</v>
          </cell>
        </row>
        <row r="485">
          <cell r="A485">
            <v>157</v>
          </cell>
          <cell r="B485">
            <v>250</v>
          </cell>
          <cell r="C485" t="str">
            <v>France</v>
          </cell>
          <cell r="D485">
            <v>0</v>
          </cell>
          <cell r="E485">
            <v>4</v>
          </cell>
          <cell r="F485" t="str">
            <v>Euro</v>
          </cell>
          <cell r="G485">
            <v>1</v>
          </cell>
          <cell r="H485" t="str">
            <v>eme</v>
          </cell>
          <cell r="I485">
            <v>4</v>
          </cell>
          <cell r="J485" t="str">
            <v>high</v>
          </cell>
          <cell r="K485" t="str">
            <v>males</v>
          </cell>
          <cell r="L485" t="str">
            <v>1995-2000</v>
          </cell>
          <cell r="M485">
            <v>1411.818</v>
          </cell>
          <cell r="N485">
            <v>15.802</v>
          </cell>
          <cell r="O485">
            <v>3.5389999999999997</v>
          </cell>
          <cell r="P485">
            <v>33.194000000000003</v>
          </cell>
          <cell r="Q485">
            <v>70.025000000000006</v>
          </cell>
          <cell r="R485">
            <v>175.732</v>
          </cell>
          <cell r="S485">
            <v>255.285</v>
          </cell>
          <cell r="T485">
            <v>858.24099999999999</v>
          </cell>
        </row>
        <row r="486">
          <cell r="A486">
            <v>213</v>
          </cell>
          <cell r="B486">
            <v>258</v>
          </cell>
          <cell r="C486" t="str">
            <v>French Polynesia</v>
          </cell>
          <cell r="G486">
            <v>5</v>
          </cell>
          <cell r="H486" t="str">
            <v>oai</v>
          </cell>
          <cell r="I486">
            <v>4</v>
          </cell>
          <cell r="J486" t="str">
            <v>high</v>
          </cell>
          <cell r="K486" t="str">
            <v>males</v>
          </cell>
          <cell r="L486" t="str">
            <v>1995-2000</v>
          </cell>
          <cell r="M486">
            <v>3.165</v>
          </cell>
          <cell r="N486">
            <v>0.20899999999999999</v>
          </cell>
          <cell r="O486">
            <v>5.7000000000000002E-2</v>
          </cell>
          <cell r="P486">
            <v>0.26800000000000002</v>
          </cell>
          <cell r="Q486">
            <v>0.26600000000000001</v>
          </cell>
          <cell r="R486">
            <v>0.63900000000000001</v>
          </cell>
          <cell r="S486">
            <v>0.74299999999999999</v>
          </cell>
          <cell r="T486">
            <v>0.98299999999999998</v>
          </cell>
        </row>
        <row r="487">
          <cell r="A487">
            <v>9</v>
          </cell>
          <cell r="B487">
            <v>262</v>
          </cell>
          <cell r="C487" t="str">
            <v>Djibouti</v>
          </cell>
          <cell r="D487">
            <v>0</v>
          </cell>
          <cell r="E487">
            <v>3</v>
          </cell>
          <cell r="F487" t="str">
            <v>Emro</v>
          </cell>
          <cell r="G487">
            <v>6</v>
          </cell>
          <cell r="H487" t="str">
            <v>ssa</v>
          </cell>
          <cell r="I487">
            <v>1</v>
          </cell>
          <cell r="J487" t="str">
            <v>low and middle</v>
          </cell>
          <cell r="K487" t="str">
            <v>males</v>
          </cell>
          <cell r="L487" t="str">
            <v>1995-2000</v>
          </cell>
          <cell r="M487">
            <v>23.914000000000001</v>
          </cell>
          <cell r="N487">
            <v>10.78</v>
          </cell>
          <cell r="O487">
            <v>2</v>
          </cell>
          <cell r="P487">
            <v>2.4430000000000001</v>
          </cell>
          <cell r="Q487">
            <v>2.0810000000000004</v>
          </cell>
          <cell r="R487">
            <v>2.3730000000000002</v>
          </cell>
          <cell r="S487">
            <v>1.857</v>
          </cell>
          <cell r="T487">
            <v>2.38</v>
          </cell>
        </row>
        <row r="488">
          <cell r="A488">
            <v>32</v>
          </cell>
          <cell r="B488">
            <v>266</v>
          </cell>
          <cell r="C488" t="str">
            <v>Gabon</v>
          </cell>
          <cell r="D488">
            <v>0</v>
          </cell>
          <cell r="E488">
            <v>1</v>
          </cell>
          <cell r="F488" t="str">
            <v>Afro</v>
          </cell>
          <cell r="G488">
            <v>6</v>
          </cell>
          <cell r="H488" t="str">
            <v>ssa</v>
          </cell>
          <cell r="I488">
            <v>1</v>
          </cell>
          <cell r="J488" t="str">
            <v>low and middle</v>
          </cell>
          <cell r="K488" t="str">
            <v>males</v>
          </cell>
          <cell r="L488" t="str">
            <v>1995-2000</v>
          </cell>
          <cell r="M488">
            <v>46.984000000000002</v>
          </cell>
          <cell r="N488">
            <v>15.882</v>
          </cell>
          <cell r="O488">
            <v>3.206</v>
          </cell>
          <cell r="P488">
            <v>3.5380000000000003</v>
          </cell>
          <cell r="Q488">
            <v>4.6639999999999997</v>
          </cell>
          <cell r="R488">
            <v>5.7370000000000001</v>
          </cell>
          <cell r="S488">
            <v>4.9359999999999999</v>
          </cell>
          <cell r="T488">
            <v>9.0209999999999972</v>
          </cell>
        </row>
        <row r="489">
          <cell r="A489">
            <v>106</v>
          </cell>
          <cell r="B489">
            <v>268</v>
          </cell>
          <cell r="C489" t="str">
            <v>Georgia</v>
          </cell>
          <cell r="D489">
            <v>0</v>
          </cell>
          <cell r="E489">
            <v>4</v>
          </cell>
          <cell r="F489" t="str">
            <v>Euro</v>
          </cell>
          <cell r="G489">
            <v>8</v>
          </cell>
          <cell r="H489" t="str">
            <v>mec</v>
          </cell>
          <cell r="I489">
            <v>1</v>
          </cell>
          <cell r="J489" t="str">
            <v>low and middle</v>
          </cell>
          <cell r="K489" t="str">
            <v>males</v>
          </cell>
          <cell r="L489" t="str">
            <v>1995-2000</v>
          </cell>
          <cell r="M489">
            <v>121.886</v>
          </cell>
          <cell r="N489">
            <v>4.9409999999999998</v>
          </cell>
          <cell r="O489">
            <v>0.877</v>
          </cell>
          <cell r="P489">
            <v>3.9939999999999998</v>
          </cell>
          <cell r="Q489">
            <v>9.8120000000000012</v>
          </cell>
          <cell r="R489">
            <v>20.707000000000001</v>
          </cell>
          <cell r="S489">
            <v>31.606999999999999</v>
          </cell>
          <cell r="T489">
            <v>49.947999999999993</v>
          </cell>
        </row>
        <row r="490">
          <cell r="A490">
            <v>52</v>
          </cell>
          <cell r="B490">
            <v>270</v>
          </cell>
          <cell r="C490" t="str">
            <v>Gambia</v>
          </cell>
          <cell r="D490">
            <v>0</v>
          </cell>
          <cell r="E490">
            <v>1</v>
          </cell>
          <cell r="F490" t="str">
            <v>Afro</v>
          </cell>
          <cell r="G490">
            <v>6</v>
          </cell>
          <cell r="H490" t="str">
            <v>ssa</v>
          </cell>
          <cell r="I490">
            <v>1</v>
          </cell>
          <cell r="J490" t="str">
            <v>low and middle</v>
          </cell>
          <cell r="K490" t="str">
            <v>males</v>
          </cell>
          <cell r="L490" t="str">
            <v>1995-2000</v>
          </cell>
          <cell r="M490">
            <v>55.37</v>
          </cell>
          <cell r="N490">
            <v>26.681999999999999</v>
          </cell>
          <cell r="O490">
            <v>4.4649999999999999</v>
          </cell>
          <cell r="P490">
            <v>5.1509999999999998</v>
          </cell>
          <cell r="Q490">
            <v>5.1920000000000002</v>
          </cell>
          <cell r="R490">
            <v>5.2939999999999996</v>
          </cell>
          <cell r="S490">
            <v>3.8519999999999999</v>
          </cell>
          <cell r="T490">
            <v>4.7339999999999991</v>
          </cell>
        </row>
        <row r="491">
          <cell r="A491">
            <v>105</v>
          </cell>
          <cell r="B491">
            <v>274</v>
          </cell>
          <cell r="C491" t="str">
            <v>Gaza Strip</v>
          </cell>
          <cell r="G491">
            <v>8</v>
          </cell>
          <cell r="H491" t="str">
            <v>mec</v>
          </cell>
          <cell r="I491">
            <v>1</v>
          </cell>
          <cell r="J491" t="str">
            <v>low and middle</v>
          </cell>
          <cell r="K491" t="str">
            <v>males</v>
          </cell>
          <cell r="L491" t="str">
            <v>1995-2000</v>
          </cell>
          <cell r="M491">
            <v>13.375999999999999</v>
          </cell>
          <cell r="N491">
            <v>4.1100000000000003</v>
          </cell>
          <cell r="O491">
            <v>0.39400000000000002</v>
          </cell>
          <cell r="P491">
            <v>0.78599999999999992</v>
          </cell>
          <cell r="Q491">
            <v>0.65200000000000002</v>
          </cell>
          <cell r="R491">
            <v>1.014</v>
          </cell>
          <cell r="S491">
            <v>1.52</v>
          </cell>
          <cell r="T491">
            <v>4.9000000000000004</v>
          </cell>
        </row>
        <row r="492">
          <cell r="A492">
            <v>158</v>
          </cell>
          <cell r="B492">
            <v>276</v>
          </cell>
          <cell r="C492" t="str">
            <v>Germany</v>
          </cell>
          <cell r="D492">
            <v>0</v>
          </cell>
          <cell r="E492">
            <v>4</v>
          </cell>
          <cell r="F492" t="str">
            <v>Euro</v>
          </cell>
          <cell r="G492">
            <v>1</v>
          </cell>
          <cell r="H492" t="str">
            <v>eme</v>
          </cell>
          <cell r="I492">
            <v>4</v>
          </cell>
          <cell r="J492" t="str">
            <v>high</v>
          </cell>
          <cell r="K492" t="str">
            <v>males</v>
          </cell>
          <cell r="L492" t="str">
            <v>1995-2000</v>
          </cell>
          <cell r="M492">
            <v>2060.8629999999998</v>
          </cell>
          <cell r="N492">
            <v>13.558999999999999</v>
          </cell>
          <cell r="O492">
            <v>3.6749999999999998</v>
          </cell>
          <cell r="P492">
            <v>31.302</v>
          </cell>
          <cell r="Q492">
            <v>88.06</v>
          </cell>
          <cell r="R492">
            <v>277.25900000000001</v>
          </cell>
          <cell r="S492">
            <v>459.53100000000001</v>
          </cell>
          <cell r="T492">
            <v>1187.4770000000001</v>
          </cell>
        </row>
        <row r="493">
          <cell r="A493">
            <v>53</v>
          </cell>
          <cell r="B493">
            <v>288</v>
          </cell>
          <cell r="C493" t="str">
            <v>Ghana</v>
          </cell>
          <cell r="D493">
            <v>0</v>
          </cell>
          <cell r="E493">
            <v>1</v>
          </cell>
          <cell r="F493" t="str">
            <v>Afro</v>
          </cell>
          <cell r="G493">
            <v>6</v>
          </cell>
          <cell r="H493" t="str">
            <v>ssa</v>
          </cell>
          <cell r="I493">
            <v>1</v>
          </cell>
          <cell r="J493" t="str">
            <v>low and middle</v>
          </cell>
          <cell r="K493" t="str">
            <v>males</v>
          </cell>
          <cell r="L493" t="str">
            <v>1995-2000</v>
          </cell>
          <cell r="M493">
            <v>473.12799999999999</v>
          </cell>
          <cell r="N493">
            <v>194.78299999999999</v>
          </cell>
          <cell r="O493">
            <v>36.381</v>
          </cell>
          <cell r="P493">
            <v>49.900999999999996</v>
          </cell>
          <cell r="Q493">
            <v>41.596000000000004</v>
          </cell>
          <cell r="R493">
            <v>45.46</v>
          </cell>
          <cell r="S493">
            <v>39.365000000000002</v>
          </cell>
          <cell r="T493">
            <v>65.641999999999996</v>
          </cell>
        </row>
        <row r="494">
          <cell r="A494">
            <v>146</v>
          </cell>
          <cell r="B494">
            <v>300</v>
          </cell>
          <cell r="C494" t="str">
            <v>Greece</v>
          </cell>
          <cell r="D494">
            <v>0</v>
          </cell>
          <cell r="E494">
            <v>4</v>
          </cell>
          <cell r="F494" t="str">
            <v>Euro</v>
          </cell>
          <cell r="G494">
            <v>1</v>
          </cell>
          <cell r="H494" t="str">
            <v>eme</v>
          </cell>
          <cell r="I494">
            <v>4</v>
          </cell>
          <cell r="J494" t="str">
            <v>high</v>
          </cell>
          <cell r="K494" t="str">
            <v>males</v>
          </cell>
          <cell r="L494" t="str">
            <v>1995-2000</v>
          </cell>
          <cell r="M494">
            <v>268.45699999999999</v>
          </cell>
          <cell r="N494">
            <v>2.4820000000000002</v>
          </cell>
          <cell r="O494">
            <v>0.56999999999999995</v>
          </cell>
          <cell r="P494">
            <v>5.66</v>
          </cell>
          <cell r="Q494">
            <v>8.3480000000000008</v>
          </cell>
          <cell r="R494">
            <v>24.463999999999999</v>
          </cell>
          <cell r="S494">
            <v>51.073</v>
          </cell>
          <cell r="T494">
            <v>175.86</v>
          </cell>
        </row>
        <row r="495">
          <cell r="A495">
            <v>168</v>
          </cell>
          <cell r="B495">
            <v>312</v>
          </cell>
          <cell r="C495" t="str">
            <v>Guadeloupe</v>
          </cell>
          <cell r="G495">
            <v>7</v>
          </cell>
          <cell r="H495" t="str">
            <v>lac</v>
          </cell>
          <cell r="I495">
            <v>1</v>
          </cell>
          <cell r="J495" t="str">
            <v>low and middle</v>
          </cell>
          <cell r="K495" t="str">
            <v>males</v>
          </cell>
          <cell r="L495" t="str">
            <v>1995-2000</v>
          </cell>
          <cell r="M495">
            <v>7.0060000000000002</v>
          </cell>
          <cell r="N495">
            <v>0.23400000000000001</v>
          </cell>
          <cell r="O495">
            <v>4.4999999999999998E-2</v>
          </cell>
          <cell r="P495">
            <v>0.36599999999999999</v>
          </cell>
          <cell r="Q495">
            <v>0.68300000000000005</v>
          </cell>
          <cell r="R495">
            <v>0.98499999999999999</v>
          </cell>
          <cell r="S495">
            <v>1.141</v>
          </cell>
          <cell r="T495">
            <v>3.552</v>
          </cell>
        </row>
        <row r="496">
          <cell r="A496">
            <v>211</v>
          </cell>
          <cell r="B496">
            <v>316</v>
          </cell>
          <cell r="C496" t="str">
            <v>Guam</v>
          </cell>
          <cell r="G496">
            <v>5</v>
          </cell>
          <cell r="H496" t="str">
            <v>oai</v>
          </cell>
          <cell r="I496">
            <v>4</v>
          </cell>
          <cell r="J496" t="str">
            <v>high</v>
          </cell>
          <cell r="K496" t="str">
            <v>males</v>
          </cell>
          <cell r="L496" t="str">
            <v>1995-2000</v>
          </cell>
          <cell r="M496">
            <v>2.0270000000000001</v>
          </cell>
          <cell r="N496">
            <v>0.11600000000000001</v>
          </cell>
          <cell r="O496">
            <v>0.03</v>
          </cell>
          <cell r="P496">
            <v>0.13700000000000001</v>
          </cell>
          <cell r="Q496">
            <v>0.23100000000000001</v>
          </cell>
          <cell r="R496">
            <v>0.38800000000000001</v>
          </cell>
          <cell r="S496">
            <v>0.41600000000000004</v>
          </cell>
          <cell r="T496">
            <v>0.70899999999999996</v>
          </cell>
        </row>
        <row r="497">
          <cell r="A497">
            <v>179</v>
          </cell>
          <cell r="B497">
            <v>320</v>
          </cell>
          <cell r="C497" t="str">
            <v>Guatemala</v>
          </cell>
          <cell r="D497">
            <v>0</v>
          </cell>
          <cell r="E497">
            <v>2</v>
          </cell>
          <cell r="F497" t="str">
            <v>Amro</v>
          </cell>
          <cell r="G497">
            <v>7</v>
          </cell>
          <cell r="H497" t="str">
            <v>lac</v>
          </cell>
          <cell r="I497">
            <v>1</v>
          </cell>
          <cell r="J497" t="str">
            <v>low and middle</v>
          </cell>
          <cell r="K497" t="str">
            <v>males</v>
          </cell>
          <cell r="L497" t="str">
            <v>1995-2000</v>
          </cell>
          <cell r="M497">
            <v>224.809</v>
          </cell>
          <cell r="N497">
            <v>64.894000000000005</v>
          </cell>
          <cell r="O497">
            <v>8.411999999999999</v>
          </cell>
          <cell r="P497">
            <v>27.14</v>
          </cell>
          <cell r="Q497">
            <v>28.328000000000003</v>
          </cell>
          <cell r="R497">
            <v>27.538999999999998</v>
          </cell>
          <cell r="S497">
            <v>25.071999999999999</v>
          </cell>
          <cell r="T497">
            <v>43.424000000000007</v>
          </cell>
        </row>
        <row r="498">
          <cell r="A498">
            <v>54</v>
          </cell>
          <cell r="B498">
            <v>324</v>
          </cell>
          <cell r="C498" t="str">
            <v>Guinea</v>
          </cell>
          <cell r="D498">
            <v>0</v>
          </cell>
          <cell r="E498">
            <v>1</v>
          </cell>
          <cell r="F498" t="str">
            <v>Afro</v>
          </cell>
          <cell r="G498">
            <v>6</v>
          </cell>
          <cell r="H498" t="str">
            <v>ssa</v>
          </cell>
          <cell r="I498">
            <v>1</v>
          </cell>
          <cell r="J498" t="str">
            <v>low and middle</v>
          </cell>
          <cell r="K498" t="str">
            <v>males</v>
          </cell>
          <cell r="L498" t="str">
            <v>1995-2000</v>
          </cell>
          <cell r="M498">
            <v>322.41500000000002</v>
          </cell>
          <cell r="N498">
            <v>161.56700000000001</v>
          </cell>
          <cell r="O498">
            <v>30.285</v>
          </cell>
          <cell r="P498">
            <v>32.884999999999998</v>
          </cell>
          <cell r="Q498">
            <v>26.875</v>
          </cell>
          <cell r="R498">
            <v>25.378</v>
          </cell>
          <cell r="S498">
            <v>19.516999999999999</v>
          </cell>
          <cell r="T498">
            <v>25.908000000000001</v>
          </cell>
        </row>
        <row r="499">
          <cell r="A499">
            <v>191</v>
          </cell>
          <cell r="B499">
            <v>328</v>
          </cell>
          <cell r="C499" t="str">
            <v>Guyana</v>
          </cell>
          <cell r="D499">
            <v>0</v>
          </cell>
          <cell r="E499">
            <v>2</v>
          </cell>
          <cell r="F499" t="str">
            <v>Amro</v>
          </cell>
          <cell r="G499">
            <v>7</v>
          </cell>
          <cell r="H499" t="str">
            <v>lac</v>
          </cell>
          <cell r="I499">
            <v>1</v>
          </cell>
          <cell r="J499" t="str">
            <v>low and middle</v>
          </cell>
          <cell r="K499" t="str">
            <v>males</v>
          </cell>
          <cell r="L499" t="str">
            <v>1995-2000</v>
          </cell>
          <cell r="M499">
            <v>17.747</v>
          </cell>
          <cell r="N499">
            <v>4.2830000000000004</v>
          </cell>
          <cell r="O499">
            <v>0.58299999999999996</v>
          </cell>
          <cell r="P499">
            <v>1.3819999999999999</v>
          </cell>
          <cell r="Q499">
            <v>2.0880000000000001</v>
          </cell>
          <cell r="R499">
            <v>2.5750000000000002</v>
          </cell>
          <cell r="S499">
            <v>2.5550000000000002</v>
          </cell>
          <cell r="T499">
            <v>4.2809999999999997</v>
          </cell>
        </row>
        <row r="500">
          <cell r="A500">
            <v>169</v>
          </cell>
          <cell r="B500">
            <v>332</v>
          </cell>
          <cell r="C500" t="str">
            <v>Haiti</v>
          </cell>
          <cell r="D500">
            <v>0</v>
          </cell>
          <cell r="E500">
            <v>2</v>
          </cell>
          <cell r="F500" t="str">
            <v>Amro</v>
          </cell>
          <cell r="G500">
            <v>7</v>
          </cell>
          <cell r="H500" t="str">
            <v>lac</v>
          </cell>
          <cell r="I500">
            <v>1</v>
          </cell>
          <cell r="J500" t="str">
            <v>low and middle</v>
          </cell>
          <cell r="K500" t="str">
            <v>males</v>
          </cell>
          <cell r="L500" t="str">
            <v>1995-2000</v>
          </cell>
          <cell r="M500">
            <v>260.50700000000001</v>
          </cell>
          <cell r="N500">
            <v>73.978999999999999</v>
          </cell>
          <cell r="O500">
            <v>18.578000000000003</v>
          </cell>
          <cell r="P500">
            <v>27.051000000000002</v>
          </cell>
          <cell r="Q500">
            <v>37.213999999999999</v>
          </cell>
          <cell r="R500">
            <v>37.812000000000005</v>
          </cell>
          <cell r="S500">
            <v>25.442</v>
          </cell>
          <cell r="T500">
            <v>40.430999999999997</v>
          </cell>
        </row>
        <row r="501">
          <cell r="A501">
            <v>180</v>
          </cell>
          <cell r="B501">
            <v>340</v>
          </cell>
          <cell r="C501" t="str">
            <v>Honduras</v>
          </cell>
          <cell r="D501">
            <v>0</v>
          </cell>
          <cell r="E501">
            <v>2</v>
          </cell>
          <cell r="F501" t="str">
            <v>Amro</v>
          </cell>
          <cell r="G501">
            <v>7</v>
          </cell>
          <cell r="H501" t="str">
            <v>lac</v>
          </cell>
          <cell r="I501">
            <v>1</v>
          </cell>
          <cell r="J501" t="str">
            <v>low and middle</v>
          </cell>
          <cell r="K501" t="str">
            <v>males</v>
          </cell>
          <cell r="L501" t="str">
            <v>1995-2000</v>
          </cell>
          <cell r="M501">
            <v>90.905000000000001</v>
          </cell>
          <cell r="N501">
            <v>28.501999999999999</v>
          </cell>
          <cell r="O501">
            <v>4.6120000000000001</v>
          </cell>
          <cell r="P501">
            <v>9.2639999999999993</v>
          </cell>
          <cell r="Q501">
            <v>10.352</v>
          </cell>
          <cell r="R501">
            <v>10.08</v>
          </cell>
          <cell r="S501">
            <v>9.1529999999999987</v>
          </cell>
          <cell r="T501">
            <v>18.942</v>
          </cell>
        </row>
        <row r="502">
          <cell r="A502">
            <v>67</v>
          </cell>
          <cell r="B502">
            <v>344</v>
          </cell>
          <cell r="C502" t="str">
            <v>China, Hong Kong SAR (6)</v>
          </cell>
          <cell r="G502">
            <v>5</v>
          </cell>
          <cell r="H502" t="str">
            <v>oai</v>
          </cell>
          <cell r="I502">
            <v>4</v>
          </cell>
          <cell r="J502" t="str">
            <v>high</v>
          </cell>
          <cell r="K502" t="str">
            <v>males</v>
          </cell>
          <cell r="L502" t="str">
            <v>1995-2000</v>
          </cell>
          <cell r="M502">
            <v>108.968</v>
          </cell>
          <cell r="N502">
            <v>1.43</v>
          </cell>
          <cell r="O502">
            <v>0.34299999999999997</v>
          </cell>
          <cell r="P502">
            <v>2.0760000000000001</v>
          </cell>
          <cell r="Q502">
            <v>6.1950000000000003</v>
          </cell>
          <cell r="R502">
            <v>15.395999999999999</v>
          </cell>
          <cell r="S502">
            <v>24.21</v>
          </cell>
          <cell r="T502">
            <v>59.317999999999991</v>
          </cell>
        </row>
        <row r="503">
          <cell r="A503">
            <v>124</v>
          </cell>
          <cell r="B503">
            <v>348</v>
          </cell>
          <cell r="C503" t="str">
            <v>Hungary</v>
          </cell>
          <cell r="D503">
            <v>0</v>
          </cell>
          <cell r="E503">
            <v>4</v>
          </cell>
          <cell r="F503" t="str">
            <v>Euro</v>
          </cell>
          <cell r="G503">
            <v>2</v>
          </cell>
          <cell r="H503" t="str">
            <v>fse</v>
          </cell>
          <cell r="I503">
            <v>1</v>
          </cell>
          <cell r="J503" t="str">
            <v>low and middle</v>
          </cell>
          <cell r="K503" t="str">
            <v>males</v>
          </cell>
          <cell r="L503" t="str">
            <v>1995-2000</v>
          </cell>
          <cell r="M503">
            <v>356.67500000000001</v>
          </cell>
          <cell r="N503">
            <v>3.4870000000000001</v>
          </cell>
          <cell r="O503">
            <v>0.78900000000000003</v>
          </cell>
          <cell r="P503">
            <v>5.4060000000000006</v>
          </cell>
          <cell r="Q503">
            <v>24.788</v>
          </cell>
          <cell r="R503">
            <v>74.402000000000001</v>
          </cell>
          <cell r="S503">
            <v>81.201999999999998</v>
          </cell>
          <cell r="T503">
            <v>166.601</v>
          </cell>
        </row>
        <row r="504">
          <cell r="A504">
            <v>135</v>
          </cell>
          <cell r="B504">
            <v>352</v>
          </cell>
          <cell r="C504" t="str">
            <v>Iceland</v>
          </cell>
          <cell r="D504">
            <v>0</v>
          </cell>
          <cell r="E504">
            <v>4</v>
          </cell>
          <cell r="F504" t="str">
            <v>Euro</v>
          </cell>
          <cell r="G504">
            <v>1</v>
          </cell>
          <cell r="H504" t="str">
            <v>eme</v>
          </cell>
          <cell r="I504">
            <v>4</v>
          </cell>
          <cell r="J504" t="str">
            <v>high</v>
          </cell>
          <cell r="K504" t="str">
            <v>males</v>
          </cell>
          <cell r="L504" t="str">
            <v>1995-2000</v>
          </cell>
          <cell r="M504">
            <v>4.835</v>
          </cell>
          <cell r="N504">
            <v>7.2999999999999995E-2</v>
          </cell>
          <cell r="O504">
            <v>1.4999999999999999E-2</v>
          </cell>
          <cell r="P504">
            <v>0.129</v>
          </cell>
          <cell r="Q504">
            <v>0.15899999999999997</v>
          </cell>
          <cell r="R504">
            <v>0.45800000000000002</v>
          </cell>
          <cell r="S504">
            <v>0.76200000000000001</v>
          </cell>
          <cell r="T504">
            <v>3.2389999999999994</v>
          </cell>
        </row>
        <row r="505">
          <cell r="A505">
            <v>77</v>
          </cell>
          <cell r="B505">
            <v>356</v>
          </cell>
          <cell r="C505" t="str">
            <v>India</v>
          </cell>
          <cell r="D505">
            <v>0</v>
          </cell>
          <cell r="E505">
            <v>5</v>
          </cell>
          <cell r="F505" t="str">
            <v>Searo</v>
          </cell>
          <cell r="G505">
            <v>3</v>
          </cell>
          <cell r="H505" t="str">
            <v>ind</v>
          </cell>
          <cell r="I505">
            <v>6</v>
          </cell>
          <cell r="J505" t="str">
            <v>ind</v>
          </cell>
          <cell r="K505" t="str">
            <v>males</v>
          </cell>
          <cell r="L505" t="str">
            <v>1995-2000</v>
          </cell>
          <cell r="M505">
            <v>22187.062000000002</v>
          </cell>
          <cell r="N505">
            <v>5478.2280000000001</v>
          </cell>
          <cell r="O505">
            <v>1113.32</v>
          </cell>
          <cell r="P505">
            <v>1067.7570000000001</v>
          </cell>
          <cell r="Q505">
            <v>1734.4160000000002</v>
          </cell>
          <cell r="R505">
            <v>3276.8140000000003</v>
          </cell>
          <cell r="S505">
            <v>3657.2089999999998</v>
          </cell>
          <cell r="T505">
            <v>5859.3179999999993</v>
          </cell>
        </row>
        <row r="506">
          <cell r="A506">
            <v>92</v>
          </cell>
          <cell r="B506">
            <v>360</v>
          </cell>
          <cell r="C506" t="str">
            <v>Indonesia</v>
          </cell>
          <cell r="D506">
            <v>0</v>
          </cell>
          <cell r="E506">
            <v>5</v>
          </cell>
          <cell r="F506" t="str">
            <v>Searo</v>
          </cell>
          <cell r="G506">
            <v>5</v>
          </cell>
          <cell r="H506" t="str">
            <v>oai</v>
          </cell>
          <cell r="I506">
            <v>1</v>
          </cell>
          <cell r="J506" t="str">
            <v>low and middle</v>
          </cell>
          <cell r="K506" t="str">
            <v>males</v>
          </cell>
          <cell r="L506" t="str">
            <v>1995-2000</v>
          </cell>
          <cell r="M506">
            <v>4129.1329999999998</v>
          </cell>
          <cell r="N506">
            <v>828.62300000000005</v>
          </cell>
          <cell r="O506">
            <v>122.06200000000001</v>
          </cell>
          <cell r="P506">
            <v>340.83100000000002</v>
          </cell>
          <cell r="Q506">
            <v>385.61900000000003</v>
          </cell>
          <cell r="R506">
            <v>634.63599999999997</v>
          </cell>
          <cell r="S506">
            <v>699.84199999999998</v>
          </cell>
          <cell r="T506">
            <v>1117.52</v>
          </cell>
        </row>
        <row r="507">
          <cell r="A507">
            <v>78</v>
          </cell>
          <cell r="B507">
            <v>364</v>
          </cell>
          <cell r="C507" t="str">
            <v>Iran (Islamic Republic of)</v>
          </cell>
          <cell r="D507">
            <v>0</v>
          </cell>
          <cell r="E507">
            <v>3</v>
          </cell>
          <cell r="F507" t="str">
            <v>Emro</v>
          </cell>
          <cell r="G507">
            <v>8</v>
          </cell>
          <cell r="H507" t="str">
            <v>mec</v>
          </cell>
          <cell r="I507">
            <v>1</v>
          </cell>
          <cell r="J507" t="str">
            <v>low and middle</v>
          </cell>
          <cell r="K507" t="str">
            <v>males</v>
          </cell>
          <cell r="L507" t="str">
            <v>1995-2000</v>
          </cell>
          <cell r="M507">
            <v>934.12199999999996</v>
          </cell>
          <cell r="N507">
            <v>203.98400000000001</v>
          </cell>
          <cell r="O507">
            <v>44.128</v>
          </cell>
          <cell r="P507">
            <v>58.888000000000005</v>
          </cell>
          <cell r="Q507">
            <v>57.408999999999999</v>
          </cell>
          <cell r="R507">
            <v>110.202</v>
          </cell>
          <cell r="S507">
            <v>166.50299999999999</v>
          </cell>
          <cell r="T507">
            <v>293.00799999999998</v>
          </cell>
        </row>
        <row r="508">
          <cell r="A508">
            <v>107</v>
          </cell>
          <cell r="B508">
            <v>368</v>
          </cell>
          <cell r="C508" t="str">
            <v>Iraq</v>
          </cell>
          <cell r="D508">
            <v>0</v>
          </cell>
          <cell r="E508">
            <v>3</v>
          </cell>
          <cell r="F508" t="str">
            <v>Emro</v>
          </cell>
          <cell r="G508">
            <v>8</v>
          </cell>
          <cell r="H508" t="str">
            <v>mec</v>
          </cell>
          <cell r="I508">
            <v>1</v>
          </cell>
          <cell r="J508" t="str">
            <v>low and middle</v>
          </cell>
          <cell r="K508" t="str">
            <v>males</v>
          </cell>
          <cell r="L508" t="str">
            <v>1995-2000</v>
          </cell>
          <cell r="M508">
            <v>486.62700000000001</v>
          </cell>
          <cell r="N508">
            <v>231.99299999999999</v>
          </cell>
          <cell r="O508">
            <v>16.920000000000002</v>
          </cell>
          <cell r="P508">
            <v>29.504999999999999</v>
          </cell>
          <cell r="Q508">
            <v>33.937000000000005</v>
          </cell>
          <cell r="R508">
            <v>55.865000000000002</v>
          </cell>
          <cell r="S508">
            <v>48.921000000000006</v>
          </cell>
          <cell r="T508">
            <v>69.48599999999999</v>
          </cell>
        </row>
        <row r="509">
          <cell r="A509">
            <v>136</v>
          </cell>
          <cell r="B509">
            <v>372</v>
          </cell>
          <cell r="C509" t="str">
            <v>Ireland</v>
          </cell>
          <cell r="D509">
            <v>0</v>
          </cell>
          <cell r="E509">
            <v>4</v>
          </cell>
          <cell r="F509" t="str">
            <v>Euro</v>
          </cell>
          <cell r="G509">
            <v>1</v>
          </cell>
          <cell r="H509" t="str">
            <v>eme</v>
          </cell>
          <cell r="I509">
            <v>4</v>
          </cell>
          <cell r="J509" t="str">
            <v>high</v>
          </cell>
          <cell r="K509" t="str">
            <v>males</v>
          </cell>
          <cell r="L509" t="str">
            <v>1995-2000</v>
          </cell>
          <cell r="M509">
            <v>81.896000000000001</v>
          </cell>
          <cell r="N509">
            <v>1.2789999999999999</v>
          </cell>
          <cell r="O509">
            <v>0.28200000000000003</v>
          </cell>
          <cell r="P509">
            <v>1.7609999999999999</v>
          </cell>
          <cell r="Q509">
            <v>2.379</v>
          </cell>
          <cell r="R509">
            <v>8.5240000000000009</v>
          </cell>
          <cell r="S509">
            <v>15.142999999999999</v>
          </cell>
          <cell r="T509">
            <v>52.527999999999992</v>
          </cell>
        </row>
        <row r="510">
          <cell r="A510">
            <v>108</v>
          </cell>
          <cell r="B510">
            <v>376</v>
          </cell>
          <cell r="C510" t="str">
            <v>Israel</v>
          </cell>
          <cell r="D510">
            <v>0</v>
          </cell>
          <cell r="E510">
            <v>4</v>
          </cell>
          <cell r="F510" t="str">
            <v>Euro</v>
          </cell>
          <cell r="G510">
            <v>8</v>
          </cell>
          <cell r="H510" t="str">
            <v>mec</v>
          </cell>
          <cell r="I510">
            <v>4</v>
          </cell>
          <cell r="J510" t="str">
            <v>high</v>
          </cell>
          <cell r="K510" t="str">
            <v>males</v>
          </cell>
          <cell r="L510" t="str">
            <v>1995-2000</v>
          </cell>
          <cell r="M510">
            <v>93.191999999999993</v>
          </cell>
          <cell r="N510">
            <v>3.4049999999999998</v>
          </cell>
          <cell r="O510">
            <v>0.54900000000000004</v>
          </cell>
          <cell r="P510">
            <v>2.4180000000000001</v>
          </cell>
          <cell r="Q510">
            <v>3.34</v>
          </cell>
          <cell r="R510">
            <v>9.6980000000000004</v>
          </cell>
          <cell r="S510">
            <v>15.743000000000002</v>
          </cell>
          <cell r="T510">
            <v>58.039000000000001</v>
          </cell>
        </row>
        <row r="511">
          <cell r="A511">
            <v>147</v>
          </cell>
          <cell r="B511">
            <v>380</v>
          </cell>
          <cell r="C511" t="str">
            <v>Italy</v>
          </cell>
          <cell r="D511">
            <v>0</v>
          </cell>
          <cell r="E511">
            <v>4</v>
          </cell>
          <cell r="F511" t="str">
            <v>Euro</v>
          </cell>
          <cell r="G511">
            <v>1</v>
          </cell>
          <cell r="H511" t="str">
            <v>eme</v>
          </cell>
          <cell r="I511">
            <v>4</v>
          </cell>
          <cell r="J511" t="str">
            <v>high</v>
          </cell>
          <cell r="K511" t="str">
            <v>males</v>
          </cell>
          <cell r="L511" t="str">
            <v>1995-2000</v>
          </cell>
          <cell r="M511">
            <v>1536.8530000000001</v>
          </cell>
          <cell r="N511">
            <v>12.03</v>
          </cell>
          <cell r="O511">
            <v>2.7119999999999997</v>
          </cell>
          <cell r="P511">
            <v>23.652000000000001</v>
          </cell>
          <cell r="Q511">
            <v>40.242999999999995</v>
          </cell>
          <cell r="R511">
            <v>147.85</v>
          </cell>
          <cell r="S511">
            <v>296.113</v>
          </cell>
          <cell r="T511">
            <v>1014.2529999999999</v>
          </cell>
        </row>
        <row r="512">
          <cell r="A512">
            <v>51</v>
          </cell>
          <cell r="B512">
            <v>384</v>
          </cell>
          <cell r="C512" t="str">
            <v>Cote d'Ivoire</v>
          </cell>
          <cell r="D512">
            <v>0</v>
          </cell>
          <cell r="E512">
            <v>1</v>
          </cell>
          <cell r="F512" t="str">
            <v>Afro</v>
          </cell>
          <cell r="G512">
            <v>6</v>
          </cell>
          <cell r="H512" t="str">
            <v>ssa</v>
          </cell>
          <cell r="I512">
            <v>1</v>
          </cell>
          <cell r="J512" t="str">
            <v>low and middle</v>
          </cell>
          <cell r="K512" t="str">
            <v>males</v>
          </cell>
          <cell r="L512" t="str">
            <v>1995-2000</v>
          </cell>
          <cell r="M512">
            <v>603.27800000000002</v>
          </cell>
          <cell r="N512">
            <v>198.018</v>
          </cell>
          <cell r="O512">
            <v>51.65</v>
          </cell>
          <cell r="P512">
            <v>62.95</v>
          </cell>
          <cell r="Q512">
            <v>97.549000000000007</v>
          </cell>
          <cell r="R512">
            <v>89.245999999999995</v>
          </cell>
          <cell r="S512">
            <v>47.768000000000001</v>
          </cell>
          <cell r="T512">
            <v>56.096999999999987</v>
          </cell>
        </row>
        <row r="513">
          <cell r="A513">
            <v>170</v>
          </cell>
          <cell r="B513">
            <v>388</v>
          </cell>
          <cell r="C513" t="str">
            <v>Jamaica</v>
          </cell>
          <cell r="D513">
            <v>0</v>
          </cell>
          <cell r="E513">
            <v>2</v>
          </cell>
          <cell r="F513" t="str">
            <v>Amro</v>
          </cell>
          <cell r="G513">
            <v>7</v>
          </cell>
          <cell r="H513" t="str">
            <v>lac</v>
          </cell>
          <cell r="I513">
            <v>1</v>
          </cell>
          <cell r="J513" t="str">
            <v>low and middle</v>
          </cell>
          <cell r="K513" t="str">
            <v>males</v>
          </cell>
          <cell r="L513" t="str">
            <v>1995-2000</v>
          </cell>
          <cell r="M513">
            <v>38.832999999999998</v>
          </cell>
          <cell r="N513">
            <v>4.1109999999999998</v>
          </cell>
          <cell r="O513">
            <v>0.628</v>
          </cell>
          <cell r="P513">
            <v>1.6360000000000001</v>
          </cell>
          <cell r="Q513">
            <v>2.1559999999999997</v>
          </cell>
          <cell r="R513">
            <v>3.9290000000000003</v>
          </cell>
          <cell r="S513">
            <v>5.3540000000000001</v>
          </cell>
          <cell r="T513">
            <v>21.019000000000002</v>
          </cell>
        </row>
        <row r="514">
          <cell r="A514">
            <v>69</v>
          </cell>
          <cell r="B514">
            <v>392</v>
          </cell>
          <cell r="C514" t="str">
            <v>Japan</v>
          </cell>
          <cell r="D514">
            <v>0</v>
          </cell>
          <cell r="E514">
            <v>6</v>
          </cell>
          <cell r="F514" t="str">
            <v>Wpro</v>
          </cell>
          <cell r="G514">
            <v>1</v>
          </cell>
          <cell r="H514" t="str">
            <v>eme</v>
          </cell>
          <cell r="I514">
            <v>4</v>
          </cell>
          <cell r="J514" t="str">
            <v>high</v>
          </cell>
          <cell r="K514" t="str">
            <v>males</v>
          </cell>
          <cell r="L514" t="str">
            <v>1995-2000</v>
          </cell>
          <cell r="M514">
            <v>2653.0529999999999</v>
          </cell>
          <cell r="N514">
            <v>20.882999999999999</v>
          </cell>
          <cell r="O514">
            <v>6.1690000000000005</v>
          </cell>
          <cell r="P514">
            <v>42.644000000000005</v>
          </cell>
          <cell r="Q514">
            <v>76.146999999999991</v>
          </cell>
          <cell r="R514">
            <v>344.07899999999995</v>
          </cell>
          <cell r="S514">
            <v>543.125</v>
          </cell>
          <cell r="T514">
            <v>1620.0060000000001</v>
          </cell>
        </row>
        <row r="515">
          <cell r="A515">
            <v>79</v>
          </cell>
          <cell r="B515">
            <v>398</v>
          </cell>
          <cell r="C515" t="str">
            <v>Kazakhstan</v>
          </cell>
          <cell r="D515">
            <v>0</v>
          </cell>
          <cell r="E515">
            <v>4</v>
          </cell>
          <cell r="F515" t="str">
            <v>Euro</v>
          </cell>
          <cell r="G515">
            <v>8</v>
          </cell>
          <cell r="H515" t="str">
            <v>mec</v>
          </cell>
          <cell r="I515">
            <v>1</v>
          </cell>
          <cell r="J515" t="str">
            <v>low and middle</v>
          </cell>
          <cell r="K515" t="str">
            <v>males</v>
          </cell>
          <cell r="L515" t="str">
            <v>1995-2000</v>
          </cell>
          <cell r="M515">
            <v>374.24799999999999</v>
          </cell>
          <cell r="N515">
            <v>36.341999999999999</v>
          </cell>
          <cell r="O515">
            <v>6.4550000000000001</v>
          </cell>
          <cell r="P515">
            <v>23.403999999999996</v>
          </cell>
          <cell r="Q515">
            <v>47.402000000000001</v>
          </cell>
          <cell r="R515">
            <v>80.176999999999992</v>
          </cell>
          <cell r="S515">
            <v>84.65100000000001</v>
          </cell>
          <cell r="T515">
            <v>95.817000000000007</v>
          </cell>
        </row>
        <row r="516">
          <cell r="A516">
            <v>109</v>
          </cell>
          <cell r="B516">
            <v>400</v>
          </cell>
          <cell r="C516" t="str">
            <v>Jordan</v>
          </cell>
          <cell r="D516">
            <v>0</v>
          </cell>
          <cell r="E516">
            <v>3</v>
          </cell>
          <cell r="F516" t="str">
            <v>Emro</v>
          </cell>
          <cell r="G516">
            <v>8</v>
          </cell>
          <cell r="H516" t="str">
            <v>mec</v>
          </cell>
          <cell r="I516">
            <v>1</v>
          </cell>
          <cell r="J516" t="str">
            <v>low and middle</v>
          </cell>
          <cell r="K516" t="str">
            <v>males</v>
          </cell>
          <cell r="L516" t="str">
            <v>1995-2000</v>
          </cell>
          <cell r="M516">
            <v>77.959999999999994</v>
          </cell>
          <cell r="N516">
            <v>17.471</v>
          </cell>
          <cell r="O516">
            <v>2.306</v>
          </cell>
          <cell r="P516">
            <v>6.0609999999999999</v>
          </cell>
          <cell r="Q516">
            <v>6.3379999999999992</v>
          </cell>
          <cell r="R516">
            <v>10.687000000000001</v>
          </cell>
          <cell r="S516">
            <v>11.832000000000001</v>
          </cell>
          <cell r="T516">
            <v>23.265000000000001</v>
          </cell>
        </row>
        <row r="517">
          <cell r="A517">
            <v>12</v>
          </cell>
          <cell r="B517">
            <v>404</v>
          </cell>
          <cell r="C517" t="str">
            <v>Kenya</v>
          </cell>
          <cell r="D517">
            <v>0</v>
          </cell>
          <cell r="E517">
            <v>1</v>
          </cell>
          <cell r="F517" t="str">
            <v>Afro</v>
          </cell>
          <cell r="G517">
            <v>6</v>
          </cell>
          <cell r="H517" t="str">
            <v>ssa</v>
          </cell>
          <cell r="I517">
            <v>1</v>
          </cell>
          <cell r="J517" t="str">
            <v>low and middle</v>
          </cell>
          <cell r="K517" t="str">
            <v>males</v>
          </cell>
          <cell r="L517" t="str">
            <v>1995-2000</v>
          </cell>
          <cell r="M517">
            <v>891.14200000000005</v>
          </cell>
          <cell r="N517">
            <v>270.94</v>
          </cell>
          <cell r="O517">
            <v>72.126999999999995</v>
          </cell>
          <cell r="P517">
            <v>93.817000000000007</v>
          </cell>
          <cell r="Q517">
            <v>153.964</v>
          </cell>
          <cell r="R517">
            <v>125.41200000000001</v>
          </cell>
          <cell r="S517">
            <v>66.102999999999994</v>
          </cell>
          <cell r="T517">
            <v>108.779</v>
          </cell>
        </row>
        <row r="518">
          <cell r="A518">
            <v>68</v>
          </cell>
          <cell r="B518">
            <v>408</v>
          </cell>
          <cell r="C518" t="str">
            <v>Dem. People's Rep. of Korea</v>
          </cell>
          <cell r="D518">
            <v>0</v>
          </cell>
          <cell r="E518">
            <v>5</v>
          </cell>
          <cell r="F518" t="str">
            <v>Searo</v>
          </cell>
          <cell r="G518">
            <v>5</v>
          </cell>
          <cell r="H518" t="str">
            <v>oai</v>
          </cell>
          <cell r="I518">
            <v>1</v>
          </cell>
          <cell r="J518" t="str">
            <v>low and middle</v>
          </cell>
          <cell r="K518" t="str">
            <v>males</v>
          </cell>
          <cell r="L518" t="str">
            <v>1995-2000</v>
          </cell>
          <cell r="M518">
            <v>321.94400000000002</v>
          </cell>
          <cell r="N518">
            <v>33.220999999999997</v>
          </cell>
          <cell r="O518">
            <v>3.8479999999999999</v>
          </cell>
          <cell r="P518">
            <v>15.618</v>
          </cell>
          <cell r="Q518">
            <v>31.243000000000002</v>
          </cell>
          <cell r="R518">
            <v>70.558000000000007</v>
          </cell>
          <cell r="S518">
            <v>74.698000000000008</v>
          </cell>
          <cell r="T518">
            <v>92.75800000000001</v>
          </cell>
        </row>
        <row r="519">
          <cell r="A519">
            <v>72</v>
          </cell>
          <cell r="B519">
            <v>410</v>
          </cell>
          <cell r="C519" t="str">
            <v>Republic of Korea</v>
          </cell>
          <cell r="D519">
            <v>0</v>
          </cell>
          <cell r="E519">
            <v>6</v>
          </cell>
          <cell r="F519" t="str">
            <v>Wpro</v>
          </cell>
          <cell r="G519">
            <v>5</v>
          </cell>
          <cell r="H519" t="str">
            <v>oai</v>
          </cell>
          <cell r="I519">
            <v>4</v>
          </cell>
          <cell r="J519" t="str">
            <v>high</v>
          </cell>
          <cell r="K519" t="str">
            <v>males</v>
          </cell>
          <cell r="L519" t="str">
            <v>1995-2000</v>
          </cell>
          <cell r="M519">
            <v>801.59299999999996</v>
          </cell>
          <cell r="N519">
            <v>25.486999999999998</v>
          </cell>
          <cell r="O519">
            <v>7.92</v>
          </cell>
          <cell r="P519">
            <v>36.790999999999997</v>
          </cell>
          <cell r="Q519">
            <v>83.784999999999997</v>
          </cell>
          <cell r="R519">
            <v>182.774</v>
          </cell>
          <cell r="S519">
            <v>192.209</v>
          </cell>
          <cell r="T519">
            <v>272.62699999999995</v>
          </cell>
        </row>
        <row r="520">
          <cell r="A520">
            <v>110</v>
          </cell>
          <cell r="B520">
            <v>414</v>
          </cell>
          <cell r="C520" t="str">
            <v>Kuwait</v>
          </cell>
          <cell r="D520">
            <v>0</v>
          </cell>
          <cell r="E520">
            <v>3</v>
          </cell>
          <cell r="F520" t="str">
            <v>Emro</v>
          </cell>
          <cell r="G520">
            <v>8</v>
          </cell>
          <cell r="H520" t="str">
            <v>mec</v>
          </cell>
          <cell r="I520">
            <v>4</v>
          </cell>
          <cell r="J520" t="str">
            <v>high</v>
          </cell>
          <cell r="K520" t="str">
            <v>males</v>
          </cell>
          <cell r="L520" t="str">
            <v>1995-2000</v>
          </cell>
          <cell r="M520">
            <v>12.31</v>
          </cell>
          <cell r="N520">
            <v>1.704</v>
          </cell>
          <cell r="O520">
            <v>0.36699999999999999</v>
          </cell>
          <cell r="P520">
            <v>0.66100000000000003</v>
          </cell>
          <cell r="Q520">
            <v>1.07</v>
          </cell>
          <cell r="R520">
            <v>2.5640000000000001</v>
          </cell>
          <cell r="S520">
            <v>2.3140000000000001</v>
          </cell>
          <cell r="T520">
            <v>3.63</v>
          </cell>
        </row>
        <row r="521">
          <cell r="A521">
            <v>80</v>
          </cell>
          <cell r="B521">
            <v>417</v>
          </cell>
          <cell r="C521" t="str">
            <v>Kyrgyzstan</v>
          </cell>
          <cell r="D521">
            <v>0</v>
          </cell>
          <cell r="E521">
            <v>4</v>
          </cell>
          <cell r="F521" t="str">
            <v>Euro</v>
          </cell>
          <cell r="G521">
            <v>8</v>
          </cell>
          <cell r="H521" t="str">
            <v>mec</v>
          </cell>
          <cell r="I521">
            <v>1</v>
          </cell>
          <cell r="J521" t="str">
            <v>low and middle</v>
          </cell>
          <cell r="K521" t="str">
            <v>males</v>
          </cell>
          <cell r="L521" t="str">
            <v>1995-2000</v>
          </cell>
          <cell r="M521">
            <v>92.424000000000007</v>
          </cell>
          <cell r="N521">
            <v>16.739000000000001</v>
          </cell>
          <cell r="O521">
            <v>2.21</v>
          </cell>
          <cell r="P521">
            <v>6.12</v>
          </cell>
          <cell r="Q521">
            <v>11.673</v>
          </cell>
          <cell r="R521">
            <v>14.471999999999998</v>
          </cell>
          <cell r="S521">
            <v>17.609000000000002</v>
          </cell>
          <cell r="T521">
            <v>23.601000000000003</v>
          </cell>
        </row>
        <row r="522">
          <cell r="A522">
            <v>93</v>
          </cell>
          <cell r="B522">
            <v>418</v>
          </cell>
          <cell r="C522" t="str">
            <v>Lao People's Dem. Republic</v>
          </cell>
          <cell r="D522">
            <v>0</v>
          </cell>
          <cell r="E522">
            <v>6</v>
          </cell>
          <cell r="F522" t="str">
            <v>Wpro</v>
          </cell>
          <cell r="G522">
            <v>5</v>
          </cell>
          <cell r="H522" t="str">
            <v>oai</v>
          </cell>
          <cell r="I522">
            <v>1</v>
          </cell>
          <cell r="J522" t="str">
            <v>low and middle</v>
          </cell>
          <cell r="K522" t="str">
            <v>males</v>
          </cell>
          <cell r="L522" t="str">
            <v>1995-2000</v>
          </cell>
          <cell r="M522">
            <v>179.63900000000001</v>
          </cell>
          <cell r="N522">
            <v>81.674000000000007</v>
          </cell>
          <cell r="O522">
            <v>14.610999999999999</v>
          </cell>
          <cell r="P522">
            <v>17.042999999999999</v>
          </cell>
          <cell r="Q522">
            <v>15.351000000000003</v>
          </cell>
          <cell r="R522">
            <v>17.038999999999998</v>
          </cell>
          <cell r="S522">
            <v>13.867000000000001</v>
          </cell>
          <cell r="T522">
            <v>20.054000000000002</v>
          </cell>
        </row>
        <row r="523">
          <cell r="A523">
            <v>111</v>
          </cell>
          <cell r="B523">
            <v>422</v>
          </cell>
          <cell r="C523" t="str">
            <v>Lebanon</v>
          </cell>
          <cell r="D523">
            <v>0</v>
          </cell>
          <cell r="E523">
            <v>3</v>
          </cell>
          <cell r="F523" t="str">
            <v>Emro</v>
          </cell>
          <cell r="G523">
            <v>8</v>
          </cell>
          <cell r="H523" t="str">
            <v>mec</v>
          </cell>
          <cell r="I523">
            <v>1</v>
          </cell>
          <cell r="J523" t="str">
            <v>low and middle</v>
          </cell>
          <cell r="K523" t="str">
            <v>males</v>
          </cell>
          <cell r="L523" t="str">
            <v>1995-2000</v>
          </cell>
          <cell r="M523">
            <v>52.682000000000002</v>
          </cell>
          <cell r="N523">
            <v>7.7080000000000002</v>
          </cell>
          <cell r="O523">
            <v>1.073</v>
          </cell>
          <cell r="P523">
            <v>3.1970000000000001</v>
          </cell>
          <cell r="Q523">
            <v>3.3039999999999998</v>
          </cell>
          <cell r="R523">
            <v>6.0990000000000002</v>
          </cell>
          <cell r="S523">
            <v>10.262</v>
          </cell>
          <cell r="T523">
            <v>21.039000000000001</v>
          </cell>
        </row>
        <row r="524">
          <cell r="A524">
            <v>43</v>
          </cell>
          <cell r="B524">
            <v>426</v>
          </cell>
          <cell r="C524" t="str">
            <v>Lesotho</v>
          </cell>
          <cell r="D524">
            <v>0</v>
          </cell>
          <cell r="E524">
            <v>1</v>
          </cell>
          <cell r="F524" t="str">
            <v>Afro</v>
          </cell>
          <cell r="G524">
            <v>6</v>
          </cell>
          <cell r="H524" t="str">
            <v>ssa</v>
          </cell>
          <cell r="I524">
            <v>1</v>
          </cell>
          <cell r="J524" t="str">
            <v>low and middle</v>
          </cell>
          <cell r="K524" t="str">
            <v>males</v>
          </cell>
          <cell r="L524" t="str">
            <v>1995-2000</v>
          </cell>
          <cell r="M524">
            <v>62.162999999999997</v>
          </cell>
          <cell r="N524">
            <v>24.108000000000001</v>
          </cell>
          <cell r="O524">
            <v>2.9550000000000001</v>
          </cell>
          <cell r="P524">
            <v>3.9939999999999998</v>
          </cell>
          <cell r="Q524">
            <v>6.9850000000000003</v>
          </cell>
          <cell r="R524">
            <v>8.2429999999999986</v>
          </cell>
          <cell r="S524">
            <v>5.9879999999999995</v>
          </cell>
          <cell r="T524">
            <v>9.89</v>
          </cell>
        </row>
        <row r="525">
          <cell r="A525">
            <v>137</v>
          </cell>
          <cell r="B525">
            <v>428</v>
          </cell>
          <cell r="C525" t="str">
            <v>Latvia</v>
          </cell>
          <cell r="D525">
            <v>0</v>
          </cell>
          <cell r="E525">
            <v>4</v>
          </cell>
          <cell r="F525" t="str">
            <v>Euro</v>
          </cell>
          <cell r="G525">
            <v>2</v>
          </cell>
          <cell r="H525" t="str">
            <v>fse</v>
          </cell>
          <cell r="I525">
            <v>1</v>
          </cell>
          <cell r="J525" t="str">
            <v>low and middle</v>
          </cell>
          <cell r="K525" t="str">
            <v>males</v>
          </cell>
          <cell r="L525" t="str">
            <v>1995-2000</v>
          </cell>
          <cell r="M525">
            <v>84.817999999999998</v>
          </cell>
          <cell r="N525">
            <v>1.8049999999999999</v>
          </cell>
          <cell r="O525">
            <v>0.874</v>
          </cell>
          <cell r="P525">
            <v>3.4160000000000004</v>
          </cell>
          <cell r="Q525">
            <v>7.89</v>
          </cell>
          <cell r="R525">
            <v>18.288</v>
          </cell>
          <cell r="S525">
            <v>21.247999999999998</v>
          </cell>
          <cell r="T525">
            <v>31.296999999999997</v>
          </cell>
        </row>
        <row r="526">
          <cell r="A526">
            <v>56</v>
          </cell>
          <cell r="B526">
            <v>430</v>
          </cell>
          <cell r="C526" t="str">
            <v>Liberia</v>
          </cell>
          <cell r="D526">
            <v>0</v>
          </cell>
          <cell r="E526">
            <v>1</v>
          </cell>
          <cell r="F526" t="str">
            <v>Afro</v>
          </cell>
          <cell r="G526">
            <v>6</v>
          </cell>
          <cell r="H526" t="str">
            <v>ssa</v>
          </cell>
          <cell r="I526">
            <v>1</v>
          </cell>
          <cell r="J526" t="str">
            <v>low and middle</v>
          </cell>
          <cell r="K526" t="str">
            <v>males</v>
          </cell>
          <cell r="L526" t="str">
            <v>1995-2000</v>
          </cell>
          <cell r="M526">
            <v>112.459</v>
          </cell>
          <cell r="N526">
            <v>53.171999999999997</v>
          </cell>
          <cell r="O526">
            <v>8.5210000000000008</v>
          </cell>
          <cell r="P526">
            <v>10.428000000000001</v>
          </cell>
          <cell r="Q526">
            <v>9.6069999999999993</v>
          </cell>
          <cell r="R526">
            <v>12.167999999999999</v>
          </cell>
          <cell r="S526">
            <v>8.5779999999999994</v>
          </cell>
          <cell r="T526">
            <v>9.9849999999999994</v>
          </cell>
        </row>
        <row r="527">
          <cell r="A527">
            <v>36</v>
          </cell>
          <cell r="B527">
            <v>434</v>
          </cell>
          <cell r="C527" t="str">
            <v>Libyan Arab Jamahiriya</v>
          </cell>
          <cell r="D527">
            <v>0</v>
          </cell>
          <cell r="E527">
            <v>3</v>
          </cell>
          <cell r="F527" t="str">
            <v>Emro</v>
          </cell>
          <cell r="G527">
            <v>8</v>
          </cell>
          <cell r="H527" t="str">
            <v>mec</v>
          </cell>
          <cell r="I527">
            <v>1</v>
          </cell>
          <cell r="J527" t="str">
            <v>low and middle</v>
          </cell>
          <cell r="K527" t="str">
            <v>males</v>
          </cell>
          <cell r="L527" t="str">
            <v>1995-2000</v>
          </cell>
          <cell r="M527">
            <v>71.721000000000004</v>
          </cell>
          <cell r="N527">
            <v>12.58</v>
          </cell>
          <cell r="O527">
            <v>1.387</v>
          </cell>
          <cell r="P527">
            <v>3.6760000000000002</v>
          </cell>
          <cell r="Q527">
            <v>4.984</v>
          </cell>
          <cell r="R527">
            <v>14.525</v>
          </cell>
          <cell r="S527">
            <v>16.033000000000001</v>
          </cell>
          <cell r="T527">
            <v>18.536000000000001</v>
          </cell>
        </row>
        <row r="528">
          <cell r="A528">
            <v>138</v>
          </cell>
          <cell r="B528">
            <v>440</v>
          </cell>
          <cell r="C528" t="str">
            <v>Lithuania</v>
          </cell>
          <cell r="D528">
            <v>0</v>
          </cell>
          <cell r="E528">
            <v>4</v>
          </cell>
          <cell r="F528" t="str">
            <v>Euro</v>
          </cell>
          <cell r="G528">
            <v>2</v>
          </cell>
          <cell r="H528" t="str">
            <v>fse</v>
          </cell>
          <cell r="I528">
            <v>1</v>
          </cell>
          <cell r="J528" t="str">
            <v>low and middle</v>
          </cell>
          <cell r="K528" t="str">
            <v>males</v>
          </cell>
          <cell r="L528" t="str">
            <v>1995-2000</v>
          </cell>
          <cell r="M528">
            <v>116.166</v>
          </cell>
          <cell r="N528">
            <v>2.9630000000000001</v>
          </cell>
          <cell r="O528">
            <v>0.91300000000000003</v>
          </cell>
          <cell r="P528">
            <v>4.6340000000000003</v>
          </cell>
          <cell r="Q528">
            <v>12.2</v>
          </cell>
          <cell r="R528">
            <v>23.562000000000001</v>
          </cell>
          <cell r="S528">
            <v>26.45</v>
          </cell>
          <cell r="T528">
            <v>45.443999999999996</v>
          </cell>
        </row>
        <row r="529">
          <cell r="A529">
            <v>159</v>
          </cell>
          <cell r="B529">
            <v>442</v>
          </cell>
          <cell r="C529" t="str">
            <v>Luxembourg</v>
          </cell>
          <cell r="D529">
            <v>0</v>
          </cell>
          <cell r="E529">
            <v>4</v>
          </cell>
          <cell r="F529" t="str">
            <v>Euro</v>
          </cell>
          <cell r="G529">
            <v>1</v>
          </cell>
          <cell r="H529" t="str">
            <v>eme</v>
          </cell>
          <cell r="I529">
            <v>4</v>
          </cell>
          <cell r="J529" t="str">
            <v>high</v>
          </cell>
          <cell r="K529" t="str">
            <v>males</v>
          </cell>
          <cell r="L529" t="str">
            <v>1995-2000</v>
          </cell>
          <cell r="M529">
            <v>10.154999999999999</v>
          </cell>
          <cell r="N529">
            <v>0.11799999999999999</v>
          </cell>
          <cell r="O529">
            <v>2.4E-2</v>
          </cell>
          <cell r="P529">
            <v>0.19500000000000001</v>
          </cell>
          <cell r="Q529">
            <v>0.34199999999999997</v>
          </cell>
          <cell r="R529">
            <v>1.323</v>
          </cell>
          <cell r="S529">
            <v>2.1219999999999999</v>
          </cell>
          <cell r="T529">
            <v>6.0309999999999997</v>
          </cell>
        </row>
        <row r="530">
          <cell r="A530">
            <v>70</v>
          </cell>
          <cell r="B530">
            <v>446</v>
          </cell>
          <cell r="C530" t="str">
            <v>Macau</v>
          </cell>
          <cell r="G530">
            <v>5</v>
          </cell>
          <cell r="H530" t="str">
            <v>oai</v>
          </cell>
          <cell r="I530">
            <v>4</v>
          </cell>
          <cell r="J530" t="str">
            <v>high</v>
          </cell>
          <cell r="K530" t="str">
            <v>males</v>
          </cell>
          <cell r="L530" t="str">
            <v>1995-2000</v>
          </cell>
          <cell r="M530">
            <v>5.3079999999999998</v>
          </cell>
          <cell r="N530">
            <v>0.186</v>
          </cell>
          <cell r="O530">
            <v>3.3000000000000002E-2</v>
          </cell>
          <cell r="P530">
            <v>0.10400000000000001</v>
          </cell>
          <cell r="Q530">
            <v>0.27900000000000003</v>
          </cell>
          <cell r="R530">
            <v>0.75600000000000001</v>
          </cell>
          <cell r="S530">
            <v>0.96499999999999997</v>
          </cell>
          <cell r="T530">
            <v>2.9849999999999999</v>
          </cell>
        </row>
        <row r="531">
          <cell r="A531">
            <v>13</v>
          </cell>
          <cell r="B531">
            <v>450</v>
          </cell>
          <cell r="C531" t="str">
            <v>Madagascar</v>
          </cell>
          <cell r="D531">
            <v>0</v>
          </cell>
          <cell r="E531">
            <v>1</v>
          </cell>
          <cell r="F531" t="str">
            <v>Afro</v>
          </cell>
          <cell r="G531">
            <v>6</v>
          </cell>
          <cell r="H531" t="str">
            <v>ssa</v>
          </cell>
          <cell r="I531">
            <v>1</v>
          </cell>
          <cell r="J531" t="str">
            <v>low and middle</v>
          </cell>
          <cell r="K531" t="str">
            <v>males</v>
          </cell>
          <cell r="L531" t="str">
            <v>1995-2000</v>
          </cell>
          <cell r="M531">
            <v>419.9</v>
          </cell>
          <cell r="N531">
            <v>185.94200000000001</v>
          </cell>
          <cell r="O531">
            <v>20.207999999999998</v>
          </cell>
          <cell r="P531">
            <v>36.521999999999998</v>
          </cell>
          <cell r="Q531">
            <v>36.405000000000001</v>
          </cell>
          <cell r="R531">
            <v>41.244</v>
          </cell>
          <cell r="S531">
            <v>36.069000000000003</v>
          </cell>
          <cell r="T531">
            <v>63.51</v>
          </cell>
        </row>
        <row r="532">
          <cell r="A532">
            <v>14</v>
          </cell>
          <cell r="B532">
            <v>454</v>
          </cell>
          <cell r="C532" t="str">
            <v>Malawi</v>
          </cell>
          <cell r="D532">
            <v>0</v>
          </cell>
          <cell r="E532">
            <v>1</v>
          </cell>
          <cell r="F532" t="str">
            <v>Afro</v>
          </cell>
          <cell r="G532">
            <v>6</v>
          </cell>
          <cell r="H532" t="str">
            <v>ssa</v>
          </cell>
          <cell r="I532">
            <v>1</v>
          </cell>
          <cell r="J532" t="str">
            <v>low and middle</v>
          </cell>
          <cell r="K532" t="str">
            <v>males</v>
          </cell>
          <cell r="L532" t="str">
            <v>1995-2000</v>
          </cell>
          <cell r="M532">
            <v>593.596</v>
          </cell>
          <cell r="N532">
            <v>282.05700000000002</v>
          </cell>
          <cell r="O532">
            <v>57.904000000000003</v>
          </cell>
          <cell r="P532">
            <v>43.439</v>
          </cell>
          <cell r="Q532">
            <v>76.986000000000004</v>
          </cell>
          <cell r="R532">
            <v>66.698000000000008</v>
          </cell>
          <cell r="S532">
            <v>30.614999999999998</v>
          </cell>
          <cell r="T532">
            <v>35.896999999999998</v>
          </cell>
        </row>
        <row r="533">
          <cell r="A533">
            <v>94</v>
          </cell>
          <cell r="B533">
            <v>458</v>
          </cell>
          <cell r="C533" t="str">
            <v>Malaysia</v>
          </cell>
          <cell r="D533">
            <v>0</v>
          </cell>
          <cell r="E533">
            <v>6</v>
          </cell>
          <cell r="F533" t="str">
            <v>Wpro</v>
          </cell>
          <cell r="G533">
            <v>5</v>
          </cell>
          <cell r="H533" t="str">
            <v>oai</v>
          </cell>
          <cell r="I533">
            <v>1</v>
          </cell>
          <cell r="J533" t="str">
            <v>low and middle</v>
          </cell>
          <cell r="K533" t="str">
            <v>males</v>
          </cell>
          <cell r="L533" t="str">
            <v>1995-2000</v>
          </cell>
          <cell r="M533">
            <v>284.79399999999998</v>
          </cell>
          <cell r="N533">
            <v>22.777000000000001</v>
          </cell>
          <cell r="O533">
            <v>5.5430000000000001</v>
          </cell>
          <cell r="P533">
            <v>20.731000000000002</v>
          </cell>
          <cell r="Q533">
            <v>26.9</v>
          </cell>
          <cell r="R533">
            <v>51.597999999999999</v>
          </cell>
          <cell r="S533">
            <v>58.817999999999998</v>
          </cell>
          <cell r="T533">
            <v>98.426999999999992</v>
          </cell>
        </row>
        <row r="534">
          <cell r="A534">
            <v>81</v>
          </cell>
          <cell r="B534">
            <v>462</v>
          </cell>
          <cell r="C534" t="str">
            <v>Maldives</v>
          </cell>
          <cell r="D534">
            <v>0</v>
          </cell>
          <cell r="E534">
            <v>5</v>
          </cell>
          <cell r="F534" t="str">
            <v>Searo</v>
          </cell>
          <cell r="G534">
            <v>5</v>
          </cell>
          <cell r="H534" t="str">
            <v>oai</v>
          </cell>
          <cell r="I534">
            <v>1</v>
          </cell>
          <cell r="J534" t="str">
            <v>low and middle</v>
          </cell>
          <cell r="K534" t="str">
            <v>males</v>
          </cell>
          <cell r="L534" t="str">
            <v>1995-2000</v>
          </cell>
          <cell r="M534">
            <v>4.5709999999999997</v>
          </cell>
          <cell r="N534">
            <v>1.2629999999999999</v>
          </cell>
          <cell r="O534">
            <v>0.16200000000000001</v>
          </cell>
          <cell r="P534">
            <v>0.32799999999999996</v>
          </cell>
          <cell r="Q534">
            <v>0.32100000000000001</v>
          </cell>
          <cell r="R534">
            <v>0.54200000000000004</v>
          </cell>
          <cell r="S534">
            <v>0.72899999999999998</v>
          </cell>
          <cell r="T534">
            <v>1.2259999999999998</v>
          </cell>
        </row>
        <row r="535">
          <cell r="A535">
            <v>57</v>
          </cell>
          <cell r="B535">
            <v>466</v>
          </cell>
          <cell r="C535" t="str">
            <v>Mali</v>
          </cell>
          <cell r="D535">
            <v>0</v>
          </cell>
          <cell r="E535">
            <v>1</v>
          </cell>
          <cell r="F535" t="str">
            <v>Afro</v>
          </cell>
          <cell r="G535">
            <v>6</v>
          </cell>
          <cell r="H535" t="str">
            <v>ssa</v>
          </cell>
          <cell r="I535">
            <v>1</v>
          </cell>
          <cell r="J535" t="str">
            <v>low and middle</v>
          </cell>
          <cell r="K535" t="str">
            <v>males</v>
          </cell>
          <cell r="L535" t="str">
            <v>1995-2000</v>
          </cell>
          <cell r="M535">
            <v>434.63900000000001</v>
          </cell>
          <cell r="N535">
            <v>297.74599999999998</v>
          </cell>
          <cell r="O535">
            <v>30.116</v>
          </cell>
          <cell r="P535">
            <v>26.433999999999997</v>
          </cell>
          <cell r="Q535">
            <v>17.533999999999999</v>
          </cell>
          <cell r="R535">
            <v>17.309999999999999</v>
          </cell>
          <cell r="S535">
            <v>16.100000000000001</v>
          </cell>
          <cell r="T535">
            <v>29.398999999999997</v>
          </cell>
        </row>
        <row r="536">
          <cell r="A536">
            <v>148</v>
          </cell>
          <cell r="B536">
            <v>470</v>
          </cell>
          <cell r="C536" t="str">
            <v>Malta</v>
          </cell>
          <cell r="D536">
            <v>0</v>
          </cell>
          <cell r="E536">
            <v>4</v>
          </cell>
          <cell r="F536" t="str">
            <v>Euro</v>
          </cell>
          <cell r="G536">
            <v>8</v>
          </cell>
          <cell r="H536" t="str">
            <v>mec</v>
          </cell>
          <cell r="I536">
            <v>1</v>
          </cell>
          <cell r="J536" t="str">
            <v>low and middle</v>
          </cell>
          <cell r="K536" t="str">
            <v>males</v>
          </cell>
          <cell r="L536" t="str">
            <v>1995-2000</v>
          </cell>
          <cell r="M536">
            <v>7.4720000000000004</v>
          </cell>
          <cell r="N536">
            <v>0.14199999999999999</v>
          </cell>
          <cell r="O536">
            <v>2.5000000000000001E-2</v>
          </cell>
          <cell r="P536">
            <v>0.122</v>
          </cell>
          <cell r="Q536">
            <v>0.19500000000000001</v>
          </cell>
          <cell r="R536">
            <v>0.81499999999999995</v>
          </cell>
          <cell r="S536">
            <v>1.42</v>
          </cell>
          <cell r="T536">
            <v>4.7530000000000001</v>
          </cell>
        </row>
        <row r="537">
          <cell r="A537">
            <v>171</v>
          </cell>
          <cell r="B537">
            <v>474</v>
          </cell>
          <cell r="C537" t="str">
            <v>Martinique</v>
          </cell>
          <cell r="G537">
            <v>7</v>
          </cell>
          <cell r="H537" t="str">
            <v>lac</v>
          </cell>
          <cell r="I537">
            <v>4</v>
          </cell>
          <cell r="J537" t="str">
            <v>high</v>
          </cell>
          <cell r="K537" t="str">
            <v>males</v>
          </cell>
          <cell r="L537" t="str">
            <v>1995-2000</v>
          </cell>
          <cell r="M537">
            <v>6.4029999999999996</v>
          </cell>
          <cell r="N537">
            <v>0.14000000000000001</v>
          </cell>
          <cell r="O537">
            <v>0.03</v>
          </cell>
          <cell r="P537">
            <v>0.24199999999999999</v>
          </cell>
          <cell r="Q537">
            <v>0.40700000000000003</v>
          </cell>
          <cell r="R537">
            <v>0.77900000000000003</v>
          </cell>
          <cell r="S537">
            <v>1.179</v>
          </cell>
          <cell r="T537">
            <v>3.6259999999999994</v>
          </cell>
        </row>
        <row r="538">
          <cell r="A538">
            <v>58</v>
          </cell>
          <cell r="B538">
            <v>478</v>
          </cell>
          <cell r="C538" t="str">
            <v>Mauritania</v>
          </cell>
          <cell r="D538">
            <v>0</v>
          </cell>
          <cell r="E538">
            <v>1</v>
          </cell>
          <cell r="F538" t="str">
            <v>Afro</v>
          </cell>
          <cell r="G538">
            <v>6</v>
          </cell>
          <cell r="H538" t="str">
            <v>ssa</v>
          </cell>
          <cell r="I538">
            <v>1</v>
          </cell>
          <cell r="J538" t="str">
            <v>low and middle</v>
          </cell>
          <cell r="K538" t="str">
            <v>males</v>
          </cell>
          <cell r="L538" t="str">
            <v>1995-2000</v>
          </cell>
          <cell r="M538">
            <v>86.247</v>
          </cell>
          <cell r="N538">
            <v>40.323999999999998</v>
          </cell>
          <cell r="O538">
            <v>7.0069999999999997</v>
          </cell>
          <cell r="P538">
            <v>8.8059999999999992</v>
          </cell>
          <cell r="Q538">
            <v>7.2379999999999995</v>
          </cell>
          <cell r="R538">
            <v>7.3029999999999999</v>
          </cell>
          <cell r="S538">
            <v>6.07</v>
          </cell>
          <cell r="T538">
            <v>9.4990000000000006</v>
          </cell>
        </row>
        <row r="539">
          <cell r="A539">
            <v>15</v>
          </cell>
          <cell r="B539">
            <v>480</v>
          </cell>
          <cell r="C539" t="str">
            <v>Mauritius (2)</v>
          </cell>
          <cell r="D539">
            <v>0</v>
          </cell>
          <cell r="E539">
            <v>1</v>
          </cell>
          <cell r="F539" t="str">
            <v>Afro</v>
          </cell>
          <cell r="G539">
            <v>5</v>
          </cell>
          <cell r="H539" t="str">
            <v>oai</v>
          </cell>
          <cell r="I539">
            <v>1</v>
          </cell>
          <cell r="J539" t="str">
            <v>low and middle</v>
          </cell>
          <cell r="K539" t="str">
            <v>males</v>
          </cell>
          <cell r="L539" t="str">
            <v>1995-2000</v>
          </cell>
          <cell r="M539">
            <v>20.751999999999999</v>
          </cell>
          <cell r="N539">
            <v>1.0429999999999999</v>
          </cell>
          <cell r="O539">
            <v>0.13500000000000001</v>
          </cell>
          <cell r="P539">
            <v>0.81899999999999995</v>
          </cell>
          <cell r="Q539">
            <v>2.234</v>
          </cell>
          <cell r="R539">
            <v>4.3920000000000003</v>
          </cell>
          <cell r="S539">
            <v>4.4569999999999999</v>
          </cell>
          <cell r="T539">
            <v>7.6719999999999997</v>
          </cell>
        </row>
        <row r="540">
          <cell r="A540">
            <v>181</v>
          </cell>
          <cell r="B540">
            <v>484</v>
          </cell>
          <cell r="C540" t="str">
            <v>Mexico</v>
          </cell>
          <cell r="D540">
            <v>0</v>
          </cell>
          <cell r="E540">
            <v>2</v>
          </cell>
          <cell r="F540" t="str">
            <v>Amro</v>
          </cell>
          <cell r="G540">
            <v>7</v>
          </cell>
          <cell r="H540" t="str">
            <v>lac</v>
          </cell>
          <cell r="I540">
            <v>1</v>
          </cell>
          <cell r="J540" t="str">
            <v>low and middle</v>
          </cell>
          <cell r="K540" t="str">
            <v>males</v>
          </cell>
          <cell r="L540" t="str">
            <v>1995-2000</v>
          </cell>
          <cell r="M540">
            <v>1358.856</v>
          </cell>
          <cell r="N540">
            <v>247.25399999999999</v>
          </cell>
          <cell r="O540">
            <v>32.063000000000002</v>
          </cell>
          <cell r="P540">
            <v>135.79499999999999</v>
          </cell>
          <cell r="Q540">
            <v>158.13200000000001</v>
          </cell>
          <cell r="R540">
            <v>199.05700000000002</v>
          </cell>
          <cell r="S540">
            <v>181.37799999999999</v>
          </cell>
          <cell r="T540">
            <v>405.17700000000008</v>
          </cell>
        </row>
        <row r="541">
          <cell r="A541">
            <v>71</v>
          </cell>
          <cell r="B541">
            <v>496</v>
          </cell>
          <cell r="C541" t="str">
            <v>Mongolia</v>
          </cell>
          <cell r="D541">
            <v>0</v>
          </cell>
          <cell r="E541">
            <v>6</v>
          </cell>
          <cell r="F541" t="str">
            <v>Wpro</v>
          </cell>
          <cell r="G541">
            <v>5</v>
          </cell>
          <cell r="H541" t="str">
            <v>oai</v>
          </cell>
          <cell r="I541">
            <v>1</v>
          </cell>
          <cell r="J541" t="str">
            <v>low and middle</v>
          </cell>
          <cell r="K541" t="str">
            <v>males</v>
          </cell>
          <cell r="L541" t="str">
            <v>1995-2000</v>
          </cell>
          <cell r="M541">
            <v>42.685000000000002</v>
          </cell>
          <cell r="N541">
            <v>10.771000000000001</v>
          </cell>
          <cell r="O541">
            <v>1.157</v>
          </cell>
          <cell r="P541">
            <v>2.214</v>
          </cell>
          <cell r="Q541">
            <v>3.5220000000000002</v>
          </cell>
          <cell r="R541">
            <v>6.2610000000000001</v>
          </cell>
          <cell r="S541">
            <v>6.9470000000000001</v>
          </cell>
          <cell r="T541">
            <v>11.812999999999999</v>
          </cell>
        </row>
        <row r="542">
          <cell r="A542">
            <v>126</v>
          </cell>
          <cell r="B542">
            <v>498</v>
          </cell>
          <cell r="C542" t="str">
            <v>Republic of Moldova</v>
          </cell>
          <cell r="D542">
            <v>0</v>
          </cell>
          <cell r="E542">
            <v>4</v>
          </cell>
          <cell r="F542" t="str">
            <v>Euro</v>
          </cell>
          <cell r="G542">
            <v>2</v>
          </cell>
          <cell r="H542" t="str">
            <v>fse</v>
          </cell>
          <cell r="I542">
            <v>1</v>
          </cell>
          <cell r="J542" t="str">
            <v>low and middle</v>
          </cell>
          <cell r="K542" t="str">
            <v>males</v>
          </cell>
          <cell r="L542" t="str">
            <v>1995-2000</v>
          </cell>
          <cell r="M542">
            <v>120.872</v>
          </cell>
          <cell r="N542">
            <v>6.1079999999999997</v>
          </cell>
          <cell r="O542">
            <v>1.306</v>
          </cell>
          <cell r="P542">
            <v>5.84</v>
          </cell>
          <cell r="Q542">
            <v>12.327</v>
          </cell>
          <cell r="R542">
            <v>24.31</v>
          </cell>
          <cell r="S542">
            <v>27.497</v>
          </cell>
          <cell r="T542">
            <v>43.484000000000002</v>
          </cell>
        </row>
        <row r="543">
          <cell r="A543">
            <v>37</v>
          </cell>
          <cell r="B543">
            <v>504</v>
          </cell>
          <cell r="C543" t="str">
            <v>Morocco</v>
          </cell>
          <cell r="D543">
            <v>0</v>
          </cell>
          <cell r="E543">
            <v>3</v>
          </cell>
          <cell r="F543" t="str">
            <v>Emro</v>
          </cell>
          <cell r="G543">
            <v>8</v>
          </cell>
          <cell r="H543" t="str">
            <v>mec</v>
          </cell>
          <cell r="I543">
            <v>1</v>
          </cell>
          <cell r="J543" t="str">
            <v>low and middle</v>
          </cell>
          <cell r="K543" t="str">
            <v>males</v>
          </cell>
          <cell r="L543" t="str">
            <v>1995-2000</v>
          </cell>
          <cell r="M543">
            <v>493.94</v>
          </cell>
          <cell r="N543">
            <v>129.20699999999999</v>
          </cell>
          <cell r="O543">
            <v>15.091000000000001</v>
          </cell>
          <cell r="P543">
            <v>36.747999999999998</v>
          </cell>
          <cell r="Q543">
            <v>37.954999999999998</v>
          </cell>
          <cell r="R543">
            <v>54.472999999999999</v>
          </cell>
          <cell r="S543">
            <v>69.399000000000001</v>
          </cell>
          <cell r="T543">
            <v>151.06700000000001</v>
          </cell>
        </row>
        <row r="544">
          <cell r="A544">
            <v>16</v>
          </cell>
          <cell r="B544">
            <v>508</v>
          </cell>
          <cell r="C544" t="str">
            <v>Mozambique</v>
          </cell>
          <cell r="D544">
            <v>0</v>
          </cell>
          <cell r="E544">
            <v>1</v>
          </cell>
          <cell r="F544" t="str">
            <v>Afro</v>
          </cell>
          <cell r="G544">
            <v>6</v>
          </cell>
          <cell r="H544" t="str">
            <v>ssa</v>
          </cell>
          <cell r="I544">
            <v>1</v>
          </cell>
          <cell r="J544" t="str">
            <v>low and middle</v>
          </cell>
          <cell r="K544" t="str">
            <v>males</v>
          </cell>
          <cell r="L544" t="str">
            <v>1995-2000</v>
          </cell>
          <cell r="M544">
            <v>899.59799999999996</v>
          </cell>
          <cell r="N544">
            <v>401.84899999999999</v>
          </cell>
          <cell r="O544">
            <v>82.126000000000005</v>
          </cell>
          <cell r="P544">
            <v>80.061999999999998</v>
          </cell>
          <cell r="Q544">
            <v>101.414</v>
          </cell>
          <cell r="R544">
            <v>96.381000000000014</v>
          </cell>
          <cell r="S544">
            <v>60.012</v>
          </cell>
          <cell r="T544">
            <v>77.753999999999991</v>
          </cell>
        </row>
        <row r="545">
          <cell r="A545">
            <v>112</v>
          </cell>
          <cell r="B545">
            <v>512</v>
          </cell>
          <cell r="C545" t="str">
            <v>Oman</v>
          </cell>
          <cell r="D545">
            <v>0</v>
          </cell>
          <cell r="E545">
            <v>3</v>
          </cell>
          <cell r="F545" t="str">
            <v>Emro</v>
          </cell>
          <cell r="G545">
            <v>8</v>
          </cell>
          <cell r="H545" t="str">
            <v>mec</v>
          </cell>
          <cell r="I545">
            <v>1</v>
          </cell>
          <cell r="J545" t="str">
            <v>low and middle</v>
          </cell>
          <cell r="K545" t="str">
            <v>males</v>
          </cell>
          <cell r="L545" t="str">
            <v>1995-2000</v>
          </cell>
          <cell r="M545">
            <v>29.431000000000001</v>
          </cell>
          <cell r="N545">
            <v>7.6150000000000002</v>
          </cell>
          <cell r="O545">
            <v>0.92799999999999994</v>
          </cell>
          <cell r="P545">
            <v>1.8719999999999999</v>
          </cell>
          <cell r="Q545">
            <v>2.492</v>
          </cell>
          <cell r="R545">
            <v>5.44</v>
          </cell>
          <cell r="S545">
            <v>4.1530000000000005</v>
          </cell>
          <cell r="T545">
            <v>6.931</v>
          </cell>
        </row>
        <row r="546">
          <cell r="A546">
            <v>44</v>
          </cell>
          <cell r="B546">
            <v>516</v>
          </cell>
          <cell r="C546" t="str">
            <v>Namibia</v>
          </cell>
          <cell r="D546">
            <v>0</v>
          </cell>
          <cell r="E546">
            <v>1</v>
          </cell>
          <cell r="F546" t="str">
            <v>Afro</v>
          </cell>
          <cell r="G546">
            <v>6</v>
          </cell>
          <cell r="H546" t="str">
            <v>ssa</v>
          </cell>
          <cell r="I546">
            <v>1</v>
          </cell>
          <cell r="J546" t="str">
            <v>low and middle</v>
          </cell>
          <cell r="K546" t="str">
            <v>males</v>
          </cell>
          <cell r="L546" t="str">
            <v>1995-2000</v>
          </cell>
          <cell r="M546">
            <v>55.457000000000001</v>
          </cell>
          <cell r="N546">
            <v>18.358000000000001</v>
          </cell>
          <cell r="O546">
            <v>3.798</v>
          </cell>
          <cell r="P546">
            <v>5.2149999999999999</v>
          </cell>
          <cell r="Q546">
            <v>8.2569999999999997</v>
          </cell>
          <cell r="R546">
            <v>7.83</v>
          </cell>
          <cell r="S546">
            <v>4.8380000000000001</v>
          </cell>
          <cell r="T546">
            <v>7.1610000000000005</v>
          </cell>
        </row>
        <row r="547">
          <cell r="A547">
            <v>82</v>
          </cell>
          <cell r="B547">
            <v>524</v>
          </cell>
          <cell r="C547" t="str">
            <v>Nepal</v>
          </cell>
          <cell r="D547">
            <v>0</v>
          </cell>
          <cell r="E547">
            <v>5</v>
          </cell>
          <cell r="F547" t="str">
            <v>Searo</v>
          </cell>
          <cell r="G547">
            <v>5</v>
          </cell>
          <cell r="H547" t="str">
            <v>oai</v>
          </cell>
          <cell r="I547">
            <v>1</v>
          </cell>
          <cell r="J547" t="str">
            <v>low and middle</v>
          </cell>
          <cell r="K547" t="str">
            <v>males</v>
          </cell>
          <cell r="L547" t="str">
            <v>1995-2000</v>
          </cell>
          <cell r="M547">
            <v>615.774</v>
          </cell>
          <cell r="N547">
            <v>220.42599999999999</v>
          </cell>
          <cell r="O547">
            <v>28.588000000000001</v>
          </cell>
          <cell r="P547">
            <v>50.7</v>
          </cell>
          <cell r="Q547">
            <v>48.95</v>
          </cell>
          <cell r="R547">
            <v>75.849999999999994</v>
          </cell>
          <cell r="S547">
            <v>74.512</v>
          </cell>
          <cell r="T547">
            <v>116.74800000000002</v>
          </cell>
        </row>
        <row r="548">
          <cell r="A548">
            <v>160</v>
          </cell>
          <cell r="B548">
            <v>528</v>
          </cell>
          <cell r="C548" t="str">
            <v>Netherlands</v>
          </cell>
          <cell r="D548">
            <v>0</v>
          </cell>
          <cell r="E548">
            <v>4</v>
          </cell>
          <cell r="F548" t="str">
            <v>Euro</v>
          </cell>
          <cell r="G548">
            <v>1</v>
          </cell>
          <cell r="H548" t="str">
            <v>eme</v>
          </cell>
          <cell r="I548">
            <v>4</v>
          </cell>
          <cell r="J548" t="str">
            <v>high</v>
          </cell>
          <cell r="K548" t="str">
            <v>males</v>
          </cell>
          <cell r="L548" t="str">
            <v>1995-2000</v>
          </cell>
          <cell r="M548">
            <v>342.74599999999998</v>
          </cell>
          <cell r="N548">
            <v>4.0750000000000002</v>
          </cell>
          <cell r="O548">
            <v>0.89500000000000002</v>
          </cell>
          <cell r="P548">
            <v>4.6660000000000004</v>
          </cell>
          <cell r="Q548">
            <v>11.184000000000001</v>
          </cell>
          <cell r="R548">
            <v>38.293999999999997</v>
          </cell>
          <cell r="S548">
            <v>64.453000000000003</v>
          </cell>
          <cell r="T548">
            <v>219.179</v>
          </cell>
        </row>
        <row r="549">
          <cell r="A549">
            <v>172</v>
          </cell>
          <cell r="B549">
            <v>530</v>
          </cell>
          <cell r="C549" t="str">
            <v>Netherlands Antilles</v>
          </cell>
          <cell r="G549">
            <v>7</v>
          </cell>
          <cell r="H549" t="str">
            <v>lac</v>
          </cell>
          <cell r="I549">
            <v>4</v>
          </cell>
          <cell r="J549" t="str">
            <v>high</v>
          </cell>
          <cell r="K549" t="str">
            <v>males</v>
          </cell>
          <cell r="L549" t="str">
            <v>1995-2000</v>
          </cell>
          <cell r="M549">
            <v>3.4089999999999998</v>
          </cell>
          <cell r="N549">
            <v>0.188</v>
          </cell>
          <cell r="O549">
            <v>2.7E-2</v>
          </cell>
          <cell r="P549">
            <v>0.09</v>
          </cell>
          <cell r="Q549">
            <v>0.16399999999999998</v>
          </cell>
          <cell r="R549">
            <v>0.502</v>
          </cell>
          <cell r="S549">
            <v>0.66100000000000003</v>
          </cell>
          <cell r="T549">
            <v>1.7769999999999999</v>
          </cell>
        </row>
        <row r="550">
          <cell r="A550">
            <v>206</v>
          </cell>
          <cell r="B550">
            <v>540</v>
          </cell>
          <cell r="C550" t="str">
            <v>New Caledonia</v>
          </cell>
          <cell r="G550">
            <v>5</v>
          </cell>
          <cell r="H550" t="str">
            <v>oai</v>
          </cell>
          <cell r="I550">
            <v>4</v>
          </cell>
          <cell r="J550" t="str">
            <v>high</v>
          </cell>
          <cell r="K550" t="str">
            <v>males</v>
          </cell>
          <cell r="L550" t="str">
            <v>1995-2000</v>
          </cell>
          <cell r="M550">
            <v>3.3450000000000002</v>
          </cell>
          <cell r="N550">
            <v>0.19500000000000001</v>
          </cell>
          <cell r="O550">
            <v>4.4999999999999998E-2</v>
          </cell>
          <cell r="P550">
            <v>0.27</v>
          </cell>
          <cell r="Q550">
            <v>0.27600000000000002</v>
          </cell>
          <cell r="R550">
            <v>0.65700000000000003</v>
          </cell>
          <cell r="S550">
            <v>0.71499999999999997</v>
          </cell>
          <cell r="T550">
            <v>1.1870000000000001</v>
          </cell>
        </row>
        <row r="551">
          <cell r="A551">
            <v>209</v>
          </cell>
          <cell r="B551">
            <v>548</v>
          </cell>
          <cell r="C551" t="str">
            <v>Vanuatu</v>
          </cell>
          <cell r="D551">
            <v>0</v>
          </cell>
          <cell r="E551">
            <v>6</v>
          </cell>
          <cell r="F551" t="str">
            <v>Wpro</v>
          </cell>
          <cell r="G551">
            <v>5</v>
          </cell>
          <cell r="H551" t="str">
            <v>oai</v>
          </cell>
          <cell r="I551">
            <v>1</v>
          </cell>
          <cell r="J551" t="str">
            <v>low and middle</v>
          </cell>
          <cell r="K551" t="str">
            <v>males</v>
          </cell>
          <cell r="L551" t="str">
            <v>1995-2000</v>
          </cell>
          <cell r="M551">
            <v>3.17</v>
          </cell>
          <cell r="N551">
            <v>0.82199999999999995</v>
          </cell>
          <cell r="O551">
            <v>0.107</v>
          </cell>
          <cell r="P551">
            <v>0.21299999999999999</v>
          </cell>
          <cell r="Q551">
            <v>0.22</v>
          </cell>
          <cell r="R551">
            <v>0.42</v>
          </cell>
          <cell r="S551">
            <v>0.41600000000000004</v>
          </cell>
          <cell r="T551">
            <v>0.97199999999999998</v>
          </cell>
        </row>
        <row r="552">
          <cell r="A552">
            <v>203</v>
          </cell>
          <cell r="B552">
            <v>554</v>
          </cell>
          <cell r="C552" t="str">
            <v>New Zealand</v>
          </cell>
          <cell r="D552">
            <v>0</v>
          </cell>
          <cell r="E552">
            <v>6</v>
          </cell>
          <cell r="F552" t="str">
            <v>Wpro</v>
          </cell>
          <cell r="G552">
            <v>1</v>
          </cell>
          <cell r="H552" t="str">
            <v>eme</v>
          </cell>
          <cell r="I552">
            <v>4</v>
          </cell>
          <cell r="J552" t="str">
            <v>high</v>
          </cell>
          <cell r="K552" t="str">
            <v>males</v>
          </cell>
          <cell r="L552" t="str">
            <v>1995-2000</v>
          </cell>
          <cell r="M552">
            <v>77.643000000000001</v>
          </cell>
          <cell r="N552">
            <v>1.325</v>
          </cell>
          <cell r="O552">
            <v>0.35099999999999998</v>
          </cell>
          <cell r="P552">
            <v>2.7860000000000005</v>
          </cell>
          <cell r="Q552">
            <v>3.39</v>
          </cell>
          <cell r="R552">
            <v>8.7210000000000001</v>
          </cell>
          <cell r="S552">
            <v>13.507000000000001</v>
          </cell>
          <cell r="T552">
            <v>47.562999999999995</v>
          </cell>
        </row>
        <row r="553">
          <cell r="A553">
            <v>182</v>
          </cell>
          <cell r="B553">
            <v>558</v>
          </cell>
          <cell r="C553" t="str">
            <v>Nicaragua</v>
          </cell>
          <cell r="D553">
            <v>0</v>
          </cell>
          <cell r="E553">
            <v>2</v>
          </cell>
          <cell r="F553" t="str">
            <v>Amro</v>
          </cell>
          <cell r="G553">
            <v>7</v>
          </cell>
          <cell r="H553" t="str">
            <v>lac</v>
          </cell>
          <cell r="I553">
            <v>1</v>
          </cell>
          <cell r="J553" t="str">
            <v>low and middle</v>
          </cell>
          <cell r="K553" t="str">
            <v>males</v>
          </cell>
          <cell r="L553" t="str">
            <v>1995-2000</v>
          </cell>
          <cell r="M553">
            <v>76.381</v>
          </cell>
          <cell r="N553">
            <v>28.074000000000002</v>
          </cell>
          <cell r="O553">
            <v>3.6690000000000005</v>
          </cell>
          <cell r="P553">
            <v>8.74</v>
          </cell>
          <cell r="Q553">
            <v>7.7220000000000004</v>
          </cell>
          <cell r="R553">
            <v>7.5049999999999999</v>
          </cell>
          <cell r="S553">
            <v>7.0020000000000007</v>
          </cell>
          <cell r="T553">
            <v>13.669</v>
          </cell>
        </row>
        <row r="554">
          <cell r="A554">
            <v>59</v>
          </cell>
          <cell r="B554">
            <v>562</v>
          </cell>
          <cell r="C554" t="str">
            <v>Niger</v>
          </cell>
          <cell r="D554">
            <v>0</v>
          </cell>
          <cell r="E554">
            <v>1</v>
          </cell>
          <cell r="F554" t="str">
            <v>Afro</v>
          </cell>
          <cell r="G554">
            <v>6</v>
          </cell>
          <cell r="H554" t="str">
            <v>ssa</v>
          </cell>
          <cell r="I554">
            <v>1</v>
          </cell>
          <cell r="J554" t="str">
            <v>low and middle</v>
          </cell>
          <cell r="K554" t="str">
            <v>males</v>
          </cell>
          <cell r="L554" t="str">
            <v>1995-2000</v>
          </cell>
          <cell r="M554">
            <v>440.53</v>
          </cell>
          <cell r="N554">
            <v>246.01599999999999</v>
          </cell>
          <cell r="O554">
            <v>39.726999999999997</v>
          </cell>
          <cell r="P554">
            <v>40.162000000000006</v>
          </cell>
          <cell r="Q554">
            <v>31.658999999999999</v>
          </cell>
          <cell r="R554">
            <v>30.128</v>
          </cell>
          <cell r="S554">
            <v>22.923000000000002</v>
          </cell>
          <cell r="T554">
            <v>29.914999999999999</v>
          </cell>
        </row>
        <row r="555">
          <cell r="A555">
            <v>60</v>
          </cell>
          <cell r="B555">
            <v>566</v>
          </cell>
          <cell r="C555" t="str">
            <v>Nigeria</v>
          </cell>
          <cell r="D555">
            <v>0</v>
          </cell>
          <cell r="E555">
            <v>1</v>
          </cell>
          <cell r="F555" t="str">
            <v>Afro</v>
          </cell>
          <cell r="G555">
            <v>6</v>
          </cell>
          <cell r="H555" t="str">
            <v>ssa</v>
          </cell>
          <cell r="I555">
            <v>1</v>
          </cell>
          <cell r="J555" t="str">
            <v>low and middle</v>
          </cell>
          <cell r="K555" t="str">
            <v>males</v>
          </cell>
          <cell r="L555" t="str">
            <v>1995-2000</v>
          </cell>
          <cell r="M555">
            <v>4017.22</v>
          </cell>
          <cell r="N555">
            <v>1631.068</v>
          </cell>
          <cell r="O555">
            <v>452.23700000000002</v>
          </cell>
          <cell r="P555">
            <v>421.11699999999996</v>
          </cell>
          <cell r="Q555">
            <v>421.06900000000007</v>
          </cell>
          <cell r="R555">
            <v>422.858</v>
          </cell>
          <cell r="S555">
            <v>290.363</v>
          </cell>
          <cell r="T555">
            <v>378.50800000000004</v>
          </cell>
        </row>
        <row r="556">
          <cell r="A556">
            <v>139</v>
          </cell>
          <cell r="B556">
            <v>578</v>
          </cell>
          <cell r="C556" t="str">
            <v>Norway</v>
          </cell>
          <cell r="D556">
            <v>0</v>
          </cell>
          <cell r="E556">
            <v>4</v>
          </cell>
          <cell r="F556" t="str">
            <v>Euro</v>
          </cell>
          <cell r="G556">
            <v>1</v>
          </cell>
          <cell r="H556" t="str">
            <v>eme</v>
          </cell>
          <cell r="I556">
            <v>4</v>
          </cell>
          <cell r="J556" t="str">
            <v>high</v>
          </cell>
          <cell r="K556" t="str">
            <v>males</v>
          </cell>
          <cell r="L556" t="str">
            <v>1995-2000</v>
          </cell>
          <cell r="M556">
            <v>114.16500000000001</v>
          </cell>
          <cell r="N556">
            <v>1.018</v>
          </cell>
          <cell r="O556">
            <v>0.25800000000000001</v>
          </cell>
          <cell r="P556">
            <v>1.6270000000000002</v>
          </cell>
          <cell r="Q556">
            <v>3.593</v>
          </cell>
          <cell r="R556">
            <v>10.312999999999999</v>
          </cell>
          <cell r="S556">
            <v>17.055</v>
          </cell>
          <cell r="T556">
            <v>80.300999999999988</v>
          </cell>
        </row>
        <row r="557">
          <cell r="A557">
            <v>83</v>
          </cell>
          <cell r="B557">
            <v>586</v>
          </cell>
          <cell r="C557" t="str">
            <v>Pakistan</v>
          </cell>
          <cell r="D557">
            <v>0</v>
          </cell>
          <cell r="E557">
            <v>3</v>
          </cell>
          <cell r="F557" t="str">
            <v>Emro</v>
          </cell>
          <cell r="G557">
            <v>8</v>
          </cell>
          <cell r="H557" t="str">
            <v>mec</v>
          </cell>
          <cell r="I557">
            <v>1</v>
          </cell>
          <cell r="J557" t="str">
            <v>low and middle</v>
          </cell>
          <cell r="K557" t="str">
            <v>males</v>
          </cell>
          <cell r="L557" t="str">
            <v>1995-2000</v>
          </cell>
          <cell r="M557">
            <v>3047.1439999999998</v>
          </cell>
          <cell r="N557">
            <v>1431.1790000000001</v>
          </cell>
          <cell r="O557">
            <v>127.16500000000001</v>
          </cell>
          <cell r="P557">
            <v>110.75</v>
          </cell>
          <cell r="Q557">
            <v>168.131</v>
          </cell>
          <cell r="R557">
            <v>308.58499999999998</v>
          </cell>
          <cell r="S557">
            <v>347.70699999999999</v>
          </cell>
          <cell r="T557">
            <v>553.62699999999995</v>
          </cell>
        </row>
        <row r="558">
          <cell r="A558">
            <v>183</v>
          </cell>
          <cell r="B558">
            <v>591</v>
          </cell>
          <cell r="C558" t="str">
            <v>Panama</v>
          </cell>
          <cell r="D558">
            <v>0</v>
          </cell>
          <cell r="E558">
            <v>2</v>
          </cell>
          <cell r="F558" t="str">
            <v>Amro</v>
          </cell>
          <cell r="G558">
            <v>7</v>
          </cell>
          <cell r="H558" t="str">
            <v>lac</v>
          </cell>
          <cell r="I558">
            <v>1</v>
          </cell>
          <cell r="J558" t="str">
            <v>low and middle</v>
          </cell>
          <cell r="K558" t="str">
            <v>males</v>
          </cell>
          <cell r="L558" t="str">
            <v>1995-2000</v>
          </cell>
          <cell r="M558">
            <v>39.752000000000002</v>
          </cell>
          <cell r="N558">
            <v>4.7080000000000002</v>
          </cell>
          <cell r="O558">
            <v>0.76600000000000001</v>
          </cell>
          <cell r="P558">
            <v>2.8419999999999996</v>
          </cell>
          <cell r="Q558">
            <v>3.2189999999999994</v>
          </cell>
          <cell r="R558">
            <v>5.1680000000000001</v>
          </cell>
          <cell r="S558">
            <v>5.9719999999999995</v>
          </cell>
          <cell r="T558">
            <v>17.076999999999998</v>
          </cell>
        </row>
        <row r="559">
          <cell r="A559">
            <v>207</v>
          </cell>
          <cell r="B559">
            <v>598</v>
          </cell>
          <cell r="C559" t="str">
            <v>Papua New Guinea</v>
          </cell>
          <cell r="D559">
            <v>0</v>
          </cell>
          <cell r="E559">
            <v>6</v>
          </cell>
          <cell r="F559" t="str">
            <v>Wpro</v>
          </cell>
          <cell r="G559">
            <v>5</v>
          </cell>
          <cell r="H559" t="str">
            <v>oai</v>
          </cell>
          <cell r="I559">
            <v>1</v>
          </cell>
          <cell r="J559" t="str">
            <v>low and middle</v>
          </cell>
          <cell r="K559" t="str">
            <v>males</v>
          </cell>
          <cell r="L559" t="str">
            <v>1995-2000</v>
          </cell>
          <cell r="M559">
            <v>118.181</v>
          </cell>
          <cell r="N559">
            <v>29.587</v>
          </cell>
          <cell r="O559">
            <v>4.2789999999999999</v>
          </cell>
          <cell r="P559">
            <v>10.358000000000001</v>
          </cell>
          <cell r="Q559">
            <v>13.414999999999999</v>
          </cell>
          <cell r="R559">
            <v>21.875999999999998</v>
          </cell>
          <cell r="S559">
            <v>19.868000000000002</v>
          </cell>
          <cell r="T559">
            <v>18.797999999999998</v>
          </cell>
        </row>
        <row r="560">
          <cell r="A560">
            <v>192</v>
          </cell>
          <cell r="B560">
            <v>600</v>
          </cell>
          <cell r="C560" t="str">
            <v>Paraguay</v>
          </cell>
          <cell r="D560">
            <v>0</v>
          </cell>
          <cell r="E560">
            <v>2</v>
          </cell>
          <cell r="F560" t="str">
            <v>Amro</v>
          </cell>
          <cell r="G560">
            <v>7</v>
          </cell>
          <cell r="H560" t="str">
            <v>lac</v>
          </cell>
          <cell r="I560">
            <v>1</v>
          </cell>
          <cell r="J560" t="str">
            <v>low and middle</v>
          </cell>
          <cell r="K560" t="str">
            <v>males</v>
          </cell>
          <cell r="L560" t="str">
            <v>1995-2000</v>
          </cell>
          <cell r="M560">
            <v>74.989000000000004</v>
          </cell>
          <cell r="N560">
            <v>22.315999999999999</v>
          </cell>
          <cell r="O560">
            <v>2.536</v>
          </cell>
          <cell r="P560">
            <v>4.8550000000000004</v>
          </cell>
          <cell r="Q560">
            <v>5.9290000000000003</v>
          </cell>
          <cell r="R560">
            <v>9.6440000000000001</v>
          </cell>
          <cell r="S560">
            <v>9.2550000000000008</v>
          </cell>
          <cell r="T560">
            <v>20.454000000000001</v>
          </cell>
        </row>
        <row r="561">
          <cell r="A561">
            <v>193</v>
          </cell>
          <cell r="B561">
            <v>604</v>
          </cell>
          <cell r="C561" t="str">
            <v>Peru</v>
          </cell>
          <cell r="D561">
            <v>0</v>
          </cell>
          <cell r="E561">
            <v>2</v>
          </cell>
          <cell r="F561" t="str">
            <v>Amro</v>
          </cell>
          <cell r="G561">
            <v>7</v>
          </cell>
          <cell r="H561" t="str">
            <v>lac</v>
          </cell>
          <cell r="I561">
            <v>1</v>
          </cell>
          <cell r="J561" t="str">
            <v>low and middle</v>
          </cell>
          <cell r="K561" t="str">
            <v>males</v>
          </cell>
          <cell r="L561" t="str">
            <v>1995-2000</v>
          </cell>
          <cell r="M561">
            <v>434.68400000000003</v>
          </cell>
          <cell r="N561">
            <v>112.54</v>
          </cell>
          <cell r="O561">
            <v>16.364000000000001</v>
          </cell>
          <cell r="P561">
            <v>31.195999999999998</v>
          </cell>
          <cell r="Q561">
            <v>37.896999999999998</v>
          </cell>
          <cell r="R561">
            <v>58.4</v>
          </cell>
          <cell r="S561">
            <v>61.233999999999995</v>
          </cell>
          <cell r="T561">
            <v>117.053</v>
          </cell>
        </row>
        <row r="562">
          <cell r="A562">
            <v>96</v>
          </cell>
          <cell r="B562">
            <v>608</v>
          </cell>
          <cell r="C562" t="str">
            <v>Philippines</v>
          </cell>
          <cell r="D562">
            <v>0</v>
          </cell>
          <cell r="E562">
            <v>6</v>
          </cell>
          <cell r="F562" t="str">
            <v>Wpro</v>
          </cell>
          <cell r="G562">
            <v>5</v>
          </cell>
          <cell r="H562" t="str">
            <v>oai</v>
          </cell>
          <cell r="I562">
            <v>1</v>
          </cell>
          <cell r="J562" t="str">
            <v>low and middle</v>
          </cell>
          <cell r="K562" t="str">
            <v>males</v>
          </cell>
          <cell r="L562" t="str">
            <v>1995-2000</v>
          </cell>
          <cell r="M562">
            <v>1131.261</v>
          </cell>
          <cell r="N562">
            <v>259.42700000000002</v>
          </cell>
          <cell r="O562">
            <v>35.1</v>
          </cell>
          <cell r="P562">
            <v>84.043999999999997</v>
          </cell>
          <cell r="Q562">
            <v>97.15</v>
          </cell>
          <cell r="R562">
            <v>169.03199999999998</v>
          </cell>
          <cell r="S562">
            <v>172.541</v>
          </cell>
          <cell r="T562">
            <v>313.96700000000004</v>
          </cell>
        </row>
        <row r="563">
          <cell r="A563">
            <v>125</v>
          </cell>
          <cell r="B563">
            <v>616</v>
          </cell>
          <cell r="C563" t="str">
            <v>Poland</v>
          </cell>
          <cell r="D563">
            <v>0</v>
          </cell>
          <cell r="E563">
            <v>4</v>
          </cell>
          <cell r="F563" t="str">
            <v>Euro</v>
          </cell>
          <cell r="G563">
            <v>2</v>
          </cell>
          <cell r="H563" t="str">
            <v>fse</v>
          </cell>
          <cell r="I563">
            <v>1</v>
          </cell>
          <cell r="J563" t="str">
            <v>low and middle</v>
          </cell>
          <cell r="K563" t="str">
            <v>males</v>
          </cell>
          <cell r="L563" t="str">
            <v>1995-2000</v>
          </cell>
          <cell r="M563">
            <v>1023.578</v>
          </cell>
          <cell r="N563">
            <v>21.295999999999999</v>
          </cell>
          <cell r="O563">
            <v>4.508</v>
          </cell>
          <cell r="P563">
            <v>25.374000000000002</v>
          </cell>
          <cell r="Q563">
            <v>70.704999999999998</v>
          </cell>
          <cell r="R563">
            <v>187.62</v>
          </cell>
          <cell r="S563">
            <v>244.06099999999998</v>
          </cell>
          <cell r="T563">
            <v>470.01400000000007</v>
          </cell>
        </row>
        <row r="564">
          <cell r="A564">
            <v>149</v>
          </cell>
          <cell r="B564">
            <v>620</v>
          </cell>
          <cell r="C564" t="str">
            <v>Portugal</v>
          </cell>
          <cell r="D564">
            <v>0</v>
          </cell>
          <cell r="E564">
            <v>4</v>
          </cell>
          <cell r="F564" t="str">
            <v>Euro</v>
          </cell>
          <cell r="G564">
            <v>1</v>
          </cell>
          <cell r="H564" t="str">
            <v>eme</v>
          </cell>
          <cell r="I564">
            <v>4</v>
          </cell>
          <cell r="J564" t="str">
            <v>high</v>
          </cell>
          <cell r="K564" t="str">
            <v>males</v>
          </cell>
          <cell r="L564" t="str">
            <v>1995-2000</v>
          </cell>
          <cell r="M564">
            <v>277.23399999999998</v>
          </cell>
          <cell r="N564">
            <v>3.3460000000000001</v>
          </cell>
          <cell r="O564">
            <v>1.131</v>
          </cell>
          <cell r="P564">
            <v>7.8469999999999995</v>
          </cell>
          <cell r="Q564">
            <v>11.405999999999999</v>
          </cell>
          <cell r="R564">
            <v>31.335000000000001</v>
          </cell>
          <cell r="S564">
            <v>53.902000000000001</v>
          </cell>
          <cell r="T564">
            <v>168.26699999999997</v>
          </cell>
        </row>
        <row r="565">
          <cell r="A565">
            <v>55</v>
          </cell>
          <cell r="B565">
            <v>624</v>
          </cell>
          <cell r="C565" t="str">
            <v>Guinea-Bissau</v>
          </cell>
          <cell r="D565">
            <v>0</v>
          </cell>
          <cell r="E565">
            <v>1</v>
          </cell>
          <cell r="F565" t="str">
            <v>Afro</v>
          </cell>
          <cell r="G565">
            <v>6</v>
          </cell>
          <cell r="H565" t="str">
            <v>ssa</v>
          </cell>
          <cell r="I565">
            <v>1</v>
          </cell>
          <cell r="J565" t="str">
            <v>low and middle</v>
          </cell>
          <cell r="K565" t="str">
            <v>males</v>
          </cell>
          <cell r="L565" t="str">
            <v>1995-2000</v>
          </cell>
          <cell r="M565">
            <v>59.037999999999997</v>
          </cell>
          <cell r="N565">
            <v>26.951000000000001</v>
          </cell>
          <cell r="O565">
            <v>6.12</v>
          </cell>
          <cell r="P565">
            <v>4.9270000000000005</v>
          </cell>
          <cell r="Q565">
            <v>5.0060000000000002</v>
          </cell>
          <cell r="R565">
            <v>5.6080000000000005</v>
          </cell>
          <cell r="S565">
            <v>4.4640000000000004</v>
          </cell>
          <cell r="T565">
            <v>5.9619999999999997</v>
          </cell>
        </row>
        <row r="566">
          <cell r="A566">
            <v>91</v>
          </cell>
          <cell r="B566">
            <v>626</v>
          </cell>
          <cell r="C566" t="str">
            <v>East Timor</v>
          </cell>
          <cell r="K566" t="str">
            <v>males</v>
          </cell>
          <cell r="L566" t="str">
            <v>1995-2000</v>
          </cell>
          <cell r="M566">
            <v>33.787999999999997</v>
          </cell>
          <cell r="N566">
            <v>14.33</v>
          </cell>
          <cell r="O566">
            <v>2.101</v>
          </cell>
          <cell r="P566">
            <v>3.4119999999999999</v>
          </cell>
          <cell r="Q566">
            <v>4.1050000000000004</v>
          </cell>
          <cell r="R566">
            <v>4.1880000000000006</v>
          </cell>
          <cell r="S566">
            <v>2.7839999999999998</v>
          </cell>
          <cell r="T566">
            <v>2.8679999999999999</v>
          </cell>
        </row>
        <row r="567">
          <cell r="A567">
            <v>173</v>
          </cell>
          <cell r="B567">
            <v>630</v>
          </cell>
          <cell r="C567" t="str">
            <v>Puerto Rico</v>
          </cell>
          <cell r="G567">
            <v>7</v>
          </cell>
          <cell r="H567" t="str">
            <v>lac</v>
          </cell>
          <cell r="I567">
            <v>1</v>
          </cell>
          <cell r="J567" t="str">
            <v>low and middle</v>
          </cell>
          <cell r="K567" t="str">
            <v>males</v>
          </cell>
          <cell r="L567" t="str">
            <v>1995-2000</v>
          </cell>
          <cell r="M567">
            <v>88.149000000000001</v>
          </cell>
          <cell r="N567">
            <v>2.56</v>
          </cell>
          <cell r="O567">
            <v>0.39599999999999996</v>
          </cell>
          <cell r="P567">
            <v>5.83</v>
          </cell>
          <cell r="Q567">
            <v>10.471</v>
          </cell>
          <cell r="R567">
            <v>13.823</v>
          </cell>
          <cell r="S567">
            <v>13.199</v>
          </cell>
          <cell r="T567">
            <v>41.87</v>
          </cell>
        </row>
        <row r="568">
          <cell r="A568">
            <v>113</v>
          </cell>
          <cell r="B568">
            <v>634</v>
          </cell>
          <cell r="C568" t="str">
            <v>Qatar</v>
          </cell>
          <cell r="D568">
            <v>0</v>
          </cell>
          <cell r="E568">
            <v>3</v>
          </cell>
          <cell r="F568" t="str">
            <v>Emro</v>
          </cell>
          <cell r="G568">
            <v>8</v>
          </cell>
          <cell r="H568" t="str">
            <v>mec</v>
          </cell>
          <cell r="I568">
            <v>4</v>
          </cell>
          <cell r="J568" t="str">
            <v>high</v>
          </cell>
          <cell r="K568" t="str">
            <v>males</v>
          </cell>
          <cell r="L568" t="str">
            <v>1995-2000</v>
          </cell>
          <cell r="M568">
            <v>8.3849999999999998</v>
          </cell>
          <cell r="N568">
            <v>0.745</v>
          </cell>
          <cell r="O568">
            <v>0.126</v>
          </cell>
          <cell r="P568">
            <v>0.313</v>
          </cell>
          <cell r="Q568">
            <v>1.2949999999999999</v>
          </cell>
          <cell r="R568">
            <v>2.9539999999999997</v>
          </cell>
          <cell r="S568">
            <v>1.8220000000000001</v>
          </cell>
          <cell r="T568">
            <v>1.1299999999999999</v>
          </cell>
        </row>
        <row r="569">
          <cell r="A569">
            <v>17</v>
          </cell>
          <cell r="B569">
            <v>638</v>
          </cell>
          <cell r="C569" t="str">
            <v>Reunion</v>
          </cell>
          <cell r="G569">
            <v>5</v>
          </cell>
          <cell r="H569" t="str">
            <v>oai</v>
          </cell>
          <cell r="I569">
            <v>4</v>
          </cell>
          <cell r="J569" t="str">
            <v>high</v>
          </cell>
          <cell r="K569" t="str">
            <v>males</v>
          </cell>
          <cell r="L569" t="str">
            <v>1995-2000</v>
          </cell>
          <cell r="M569">
            <v>10.006</v>
          </cell>
          <cell r="N569">
            <v>0.36699999999999999</v>
          </cell>
          <cell r="O569">
            <v>6.4000000000000001E-2</v>
          </cell>
          <cell r="P569">
            <v>0.42299999999999999</v>
          </cell>
          <cell r="Q569">
            <v>0.98</v>
          </cell>
          <cell r="R569">
            <v>1.9890000000000001</v>
          </cell>
          <cell r="S569">
            <v>2.234</v>
          </cell>
          <cell r="T569">
            <v>3.9489999999999998</v>
          </cell>
        </row>
        <row r="570">
          <cell r="A570">
            <v>127</v>
          </cell>
          <cell r="B570">
            <v>642</v>
          </cell>
          <cell r="C570" t="str">
            <v>Romania</v>
          </cell>
          <cell r="D570">
            <v>0</v>
          </cell>
          <cell r="E570">
            <v>4</v>
          </cell>
          <cell r="F570" t="str">
            <v>Euro</v>
          </cell>
          <cell r="G570">
            <v>2</v>
          </cell>
          <cell r="H570" t="str">
            <v>fse</v>
          </cell>
          <cell r="I570">
            <v>1</v>
          </cell>
          <cell r="J570" t="str">
            <v>low and middle</v>
          </cell>
          <cell r="K570" t="str">
            <v>males</v>
          </cell>
          <cell r="L570" t="str">
            <v>1995-2000</v>
          </cell>
          <cell r="M570">
            <v>697.54700000000003</v>
          </cell>
          <cell r="N570">
            <v>21.780999999999999</v>
          </cell>
          <cell r="O570">
            <v>5.319</v>
          </cell>
          <cell r="P570">
            <v>20.692999999999998</v>
          </cell>
          <cell r="Q570">
            <v>47.854999999999997</v>
          </cell>
          <cell r="R570">
            <v>120.108</v>
          </cell>
          <cell r="S570">
            <v>161.04499999999999</v>
          </cell>
          <cell r="T570">
            <v>320.74599999999992</v>
          </cell>
        </row>
        <row r="571">
          <cell r="A571">
            <v>128</v>
          </cell>
          <cell r="B571">
            <v>643</v>
          </cell>
          <cell r="C571" t="str">
            <v>Russian Federation</v>
          </cell>
          <cell r="D571">
            <v>0</v>
          </cell>
          <cell r="E571">
            <v>4</v>
          </cell>
          <cell r="F571" t="str">
            <v>Euro</v>
          </cell>
          <cell r="G571">
            <v>2</v>
          </cell>
          <cell r="H571" t="str">
            <v>fse</v>
          </cell>
          <cell r="I571">
            <v>1</v>
          </cell>
          <cell r="J571" t="str">
            <v>low and middle</v>
          </cell>
          <cell r="K571" t="str">
            <v>males</v>
          </cell>
          <cell r="L571" t="str">
            <v>1995-2000</v>
          </cell>
          <cell r="M571">
            <v>5272.4219999999996</v>
          </cell>
          <cell r="N571">
            <v>95.302999999999997</v>
          </cell>
          <cell r="O571">
            <v>37.825000000000003</v>
          </cell>
          <cell r="P571">
            <v>257.762</v>
          </cell>
          <cell r="Q571">
            <v>744.18700000000001</v>
          </cell>
          <cell r="R571">
            <v>1265.027</v>
          </cell>
          <cell r="S571">
            <v>1365.509</v>
          </cell>
          <cell r="T571">
            <v>1506.8090000000002</v>
          </cell>
        </row>
        <row r="572">
          <cell r="A572">
            <v>18</v>
          </cell>
          <cell r="B572">
            <v>646</v>
          </cell>
          <cell r="C572" t="str">
            <v>Rwanda</v>
          </cell>
          <cell r="D572">
            <v>0</v>
          </cell>
          <cell r="E572">
            <v>1</v>
          </cell>
          <cell r="F572" t="str">
            <v>Afro</v>
          </cell>
          <cell r="G572">
            <v>6</v>
          </cell>
          <cell r="H572" t="str">
            <v>ssa</v>
          </cell>
          <cell r="I572">
            <v>1</v>
          </cell>
          <cell r="J572" t="str">
            <v>low and middle</v>
          </cell>
          <cell r="K572" t="str">
            <v>males</v>
          </cell>
          <cell r="L572" t="str">
            <v>1995-2000</v>
          </cell>
          <cell r="M572">
            <v>349.26</v>
          </cell>
          <cell r="N572">
            <v>159.334</v>
          </cell>
          <cell r="O572">
            <v>36.921999999999997</v>
          </cell>
          <cell r="P572">
            <v>33.878</v>
          </cell>
          <cell r="Q572">
            <v>44.803000000000004</v>
          </cell>
          <cell r="R572">
            <v>38.734999999999999</v>
          </cell>
          <cell r="S572">
            <v>18.597000000000001</v>
          </cell>
          <cell r="T572">
            <v>16.991</v>
          </cell>
        </row>
        <row r="573">
          <cell r="A573">
            <v>114</v>
          </cell>
          <cell r="B573">
            <v>682</v>
          </cell>
          <cell r="C573" t="str">
            <v>Saudi Arabia</v>
          </cell>
          <cell r="D573">
            <v>0</v>
          </cell>
          <cell r="E573">
            <v>3</v>
          </cell>
          <cell r="F573" t="str">
            <v>Emro</v>
          </cell>
          <cell r="G573">
            <v>8</v>
          </cell>
          <cell r="H573" t="str">
            <v>mec</v>
          </cell>
          <cell r="I573">
            <v>1</v>
          </cell>
          <cell r="J573" t="str">
            <v>low and middle</v>
          </cell>
          <cell r="K573" t="str">
            <v>males</v>
          </cell>
          <cell r="L573" t="str">
            <v>1995-2000</v>
          </cell>
          <cell r="M573">
            <v>248.899</v>
          </cell>
          <cell r="N573">
            <v>53.326000000000001</v>
          </cell>
          <cell r="O573">
            <v>6.1059999999999999</v>
          </cell>
          <cell r="P573">
            <v>14.274000000000001</v>
          </cell>
          <cell r="Q573">
            <v>25.085999999999999</v>
          </cell>
          <cell r="R573">
            <v>46.891999999999996</v>
          </cell>
          <cell r="S573">
            <v>39.314999999999998</v>
          </cell>
          <cell r="T573">
            <v>63.9</v>
          </cell>
        </row>
        <row r="574">
          <cell r="A574">
            <v>61</v>
          </cell>
          <cell r="B574">
            <v>686</v>
          </cell>
          <cell r="C574" t="str">
            <v>Senegal</v>
          </cell>
          <cell r="D574">
            <v>0</v>
          </cell>
          <cell r="E574">
            <v>1</v>
          </cell>
          <cell r="F574" t="str">
            <v>Afro</v>
          </cell>
          <cell r="G574">
            <v>6</v>
          </cell>
          <cell r="H574" t="str">
            <v>ssa</v>
          </cell>
          <cell r="I574">
            <v>1</v>
          </cell>
          <cell r="J574" t="str">
            <v>low and middle</v>
          </cell>
          <cell r="K574" t="str">
            <v>males</v>
          </cell>
          <cell r="L574" t="str">
            <v>1995-2000</v>
          </cell>
          <cell r="M574">
            <v>307.75599999999997</v>
          </cell>
          <cell r="N574">
            <v>108.20099999999999</v>
          </cell>
          <cell r="O574">
            <v>29.835999999999999</v>
          </cell>
          <cell r="P574">
            <v>36.923000000000002</v>
          </cell>
          <cell r="Q574">
            <v>30.948</v>
          </cell>
          <cell r="R574">
            <v>35.149000000000001</v>
          </cell>
          <cell r="S574">
            <v>30.353000000000002</v>
          </cell>
          <cell r="T574">
            <v>36.345999999999997</v>
          </cell>
        </row>
        <row r="575">
          <cell r="A575">
            <v>62</v>
          </cell>
          <cell r="B575">
            <v>694</v>
          </cell>
          <cell r="C575" t="str">
            <v>Sierra Leone</v>
          </cell>
          <cell r="D575">
            <v>0</v>
          </cell>
          <cell r="E575">
            <v>1</v>
          </cell>
          <cell r="F575" t="str">
            <v>Afro</v>
          </cell>
          <cell r="G575">
            <v>6</v>
          </cell>
          <cell r="H575" t="str">
            <v>ssa</v>
          </cell>
          <cell r="I575">
            <v>1</v>
          </cell>
          <cell r="J575" t="str">
            <v>low and middle</v>
          </cell>
          <cell r="K575" t="str">
            <v>males</v>
          </cell>
          <cell r="L575" t="str">
            <v>1995-2000</v>
          </cell>
          <cell r="M575">
            <v>303.10199999999998</v>
          </cell>
          <cell r="N575">
            <v>152.749</v>
          </cell>
          <cell r="O575">
            <v>33.036999999999999</v>
          </cell>
          <cell r="P575">
            <v>26.723999999999997</v>
          </cell>
          <cell r="Q575">
            <v>27.844000000000001</v>
          </cell>
          <cell r="R575">
            <v>26.347999999999999</v>
          </cell>
          <cell r="S575">
            <v>17.491</v>
          </cell>
          <cell r="T575">
            <v>18.909000000000002</v>
          </cell>
        </row>
        <row r="576">
          <cell r="A576">
            <v>97</v>
          </cell>
          <cell r="B576">
            <v>702</v>
          </cell>
          <cell r="C576" t="str">
            <v>Singapore</v>
          </cell>
          <cell r="D576">
            <v>0</v>
          </cell>
          <cell r="E576">
            <v>6</v>
          </cell>
          <cell r="F576" t="str">
            <v>Wpro</v>
          </cell>
          <cell r="G576">
            <v>5</v>
          </cell>
          <cell r="H576" t="str">
            <v>oai</v>
          </cell>
          <cell r="I576">
            <v>4</v>
          </cell>
          <cell r="J576" t="str">
            <v>high</v>
          </cell>
          <cell r="K576" t="str">
            <v>males</v>
          </cell>
          <cell r="L576" t="str">
            <v>1995-2000</v>
          </cell>
          <cell r="M576">
            <v>46.118000000000002</v>
          </cell>
          <cell r="N576">
            <v>0.85699999999999998</v>
          </cell>
          <cell r="O576">
            <v>0.249</v>
          </cell>
          <cell r="P576">
            <v>1.149</v>
          </cell>
          <cell r="Q576">
            <v>2.8719999999999999</v>
          </cell>
          <cell r="R576">
            <v>8.1810000000000009</v>
          </cell>
          <cell r="S576">
            <v>10.963000000000001</v>
          </cell>
          <cell r="T576">
            <v>21.847000000000001</v>
          </cell>
        </row>
        <row r="577">
          <cell r="A577">
            <v>129</v>
          </cell>
          <cell r="B577">
            <v>703</v>
          </cell>
          <cell r="C577" t="str">
            <v>Slovakia</v>
          </cell>
          <cell r="D577">
            <v>0</v>
          </cell>
          <cell r="E577">
            <v>4</v>
          </cell>
          <cell r="F577" t="str">
            <v>Euro</v>
          </cell>
          <cell r="G577">
            <v>2</v>
          </cell>
          <cell r="H577" t="str">
            <v>fse</v>
          </cell>
          <cell r="I577">
            <v>1</v>
          </cell>
          <cell r="J577" t="str">
            <v>low and middle</v>
          </cell>
          <cell r="K577" t="str">
            <v>males</v>
          </cell>
          <cell r="L577" t="str">
            <v>1995-2000</v>
          </cell>
          <cell r="M577">
            <v>137.17400000000001</v>
          </cell>
          <cell r="N577">
            <v>2.1070000000000002</v>
          </cell>
          <cell r="O577">
            <v>0.47399999999999998</v>
          </cell>
          <cell r="P577">
            <v>2.7570000000000001</v>
          </cell>
          <cell r="Q577">
            <v>8.2750000000000004</v>
          </cell>
          <cell r="R577">
            <v>25.411999999999999</v>
          </cell>
          <cell r="S577">
            <v>31.052999999999997</v>
          </cell>
          <cell r="T577">
            <v>67.096000000000004</v>
          </cell>
        </row>
        <row r="578">
          <cell r="A578">
            <v>99</v>
          </cell>
          <cell r="B578">
            <v>704</v>
          </cell>
          <cell r="C578" t="str">
            <v>Viet Nam</v>
          </cell>
          <cell r="D578">
            <v>0</v>
          </cell>
          <cell r="E578">
            <v>6</v>
          </cell>
          <cell r="F578" t="str">
            <v>Wpro</v>
          </cell>
          <cell r="G578">
            <v>5</v>
          </cell>
          <cell r="H578" t="str">
            <v>oai</v>
          </cell>
          <cell r="I578">
            <v>1</v>
          </cell>
          <cell r="J578" t="str">
            <v>low and middle</v>
          </cell>
          <cell r="K578" t="str">
            <v>males</v>
          </cell>
          <cell r="L578" t="str">
            <v>1995-2000</v>
          </cell>
          <cell r="M578">
            <v>1330.98</v>
          </cell>
          <cell r="N578">
            <v>250.828</v>
          </cell>
          <cell r="O578">
            <v>66.292000000000002</v>
          </cell>
          <cell r="P578">
            <v>115.62800000000001</v>
          </cell>
          <cell r="Q578">
            <v>123.79100000000001</v>
          </cell>
          <cell r="R578">
            <v>151.16499999999999</v>
          </cell>
          <cell r="S578">
            <v>216.50299999999999</v>
          </cell>
          <cell r="T578">
            <v>406.77300000000008</v>
          </cell>
        </row>
        <row r="579">
          <cell r="A579">
            <v>150</v>
          </cell>
          <cell r="B579">
            <v>705</v>
          </cell>
          <cell r="C579" t="str">
            <v>Slovenia</v>
          </cell>
          <cell r="D579">
            <v>0</v>
          </cell>
          <cell r="E579">
            <v>4</v>
          </cell>
          <cell r="F579" t="str">
            <v>Euro</v>
          </cell>
          <cell r="G579">
            <v>2</v>
          </cell>
          <cell r="H579" t="str">
            <v>fse</v>
          </cell>
          <cell r="I579">
            <v>1</v>
          </cell>
          <cell r="J579" t="str">
            <v>low and middle</v>
          </cell>
          <cell r="K579" t="str">
            <v>males</v>
          </cell>
          <cell r="L579" t="str">
            <v>1995-2000</v>
          </cell>
          <cell r="M579">
            <v>51.063000000000002</v>
          </cell>
          <cell r="N579">
            <v>0.44500000000000001</v>
          </cell>
          <cell r="O579">
            <v>0.14100000000000001</v>
          </cell>
          <cell r="P579">
            <v>1.4620000000000002</v>
          </cell>
          <cell r="Q579">
            <v>3.1680000000000001</v>
          </cell>
          <cell r="R579">
            <v>8.9819999999999993</v>
          </cell>
          <cell r="S579">
            <v>12.352</v>
          </cell>
          <cell r="T579">
            <v>24.513000000000002</v>
          </cell>
        </row>
        <row r="580">
          <cell r="A580">
            <v>19</v>
          </cell>
          <cell r="B580">
            <v>706</v>
          </cell>
          <cell r="C580" t="str">
            <v>Somalia</v>
          </cell>
          <cell r="D580">
            <v>0</v>
          </cell>
          <cell r="E580">
            <v>3</v>
          </cell>
          <cell r="F580" t="str">
            <v>Emro</v>
          </cell>
          <cell r="G580">
            <v>6</v>
          </cell>
          <cell r="H580" t="str">
            <v>ssa</v>
          </cell>
          <cell r="I580">
            <v>1</v>
          </cell>
          <cell r="J580" t="str">
            <v>low and middle</v>
          </cell>
          <cell r="K580" t="str">
            <v>males</v>
          </cell>
          <cell r="L580" t="str">
            <v>1995-2000</v>
          </cell>
          <cell r="M580">
            <v>443.62799999999999</v>
          </cell>
          <cell r="N580">
            <v>254.286</v>
          </cell>
          <cell r="O580">
            <v>38.74</v>
          </cell>
          <cell r="P580">
            <v>39.606999999999999</v>
          </cell>
          <cell r="Q580">
            <v>30.943000000000005</v>
          </cell>
          <cell r="R580">
            <v>28.418999999999997</v>
          </cell>
          <cell r="S580">
            <v>21.795000000000002</v>
          </cell>
          <cell r="T580">
            <v>29.837999999999997</v>
          </cell>
        </row>
        <row r="581">
          <cell r="A581">
            <v>45</v>
          </cell>
          <cell r="B581">
            <v>710</v>
          </cell>
          <cell r="C581" t="str">
            <v>South Africa</v>
          </cell>
          <cell r="D581">
            <v>0</v>
          </cell>
          <cell r="E581">
            <v>1</v>
          </cell>
          <cell r="F581" t="str">
            <v>Afro</v>
          </cell>
          <cell r="G581">
            <v>6</v>
          </cell>
          <cell r="H581" t="str">
            <v>ssa</v>
          </cell>
          <cell r="I581">
            <v>1</v>
          </cell>
          <cell r="J581" t="str">
            <v>low and middle</v>
          </cell>
          <cell r="K581" t="str">
            <v>males</v>
          </cell>
          <cell r="L581" t="str">
            <v>1995-2000</v>
          </cell>
          <cell r="M581">
            <v>1300.633</v>
          </cell>
          <cell r="N581">
            <v>264.47199999999998</v>
          </cell>
          <cell r="O581">
            <v>46.325999999999993</v>
          </cell>
          <cell r="P581">
            <v>111.57400000000001</v>
          </cell>
          <cell r="Q581">
            <v>239.18700000000001</v>
          </cell>
          <cell r="R581">
            <v>288.41899999999998</v>
          </cell>
          <cell r="S581">
            <v>182.89500000000001</v>
          </cell>
          <cell r="T581">
            <v>167.76</v>
          </cell>
        </row>
        <row r="582">
          <cell r="A582">
            <v>23</v>
          </cell>
          <cell r="B582">
            <v>716</v>
          </cell>
          <cell r="C582" t="str">
            <v>Zimbabwe</v>
          </cell>
          <cell r="D582">
            <v>0</v>
          </cell>
          <cell r="E582">
            <v>1</v>
          </cell>
          <cell r="F582" t="str">
            <v>Afro</v>
          </cell>
          <cell r="G582">
            <v>6</v>
          </cell>
          <cell r="H582" t="str">
            <v>ssa</v>
          </cell>
          <cell r="I582">
            <v>1</v>
          </cell>
          <cell r="J582" t="str">
            <v>low and middle</v>
          </cell>
          <cell r="K582" t="str">
            <v>males</v>
          </cell>
          <cell r="L582" t="str">
            <v>1995-2000</v>
          </cell>
          <cell r="M582">
            <v>490.90800000000002</v>
          </cell>
          <cell r="N582">
            <v>112.57899999999999</v>
          </cell>
          <cell r="O582">
            <v>27.468</v>
          </cell>
          <cell r="P582">
            <v>54.914000000000001</v>
          </cell>
          <cell r="Q582">
            <v>118.80600000000001</v>
          </cell>
          <cell r="R582">
            <v>92.911000000000001</v>
          </cell>
          <cell r="S582">
            <v>37.698</v>
          </cell>
          <cell r="T582">
            <v>46.532000000000004</v>
          </cell>
        </row>
        <row r="583">
          <cell r="A583">
            <v>151</v>
          </cell>
          <cell r="B583">
            <v>724</v>
          </cell>
          <cell r="C583" t="str">
            <v>Spain</v>
          </cell>
          <cell r="D583">
            <v>0</v>
          </cell>
          <cell r="E583">
            <v>4</v>
          </cell>
          <cell r="F583" t="str">
            <v>Euro</v>
          </cell>
          <cell r="G583">
            <v>1</v>
          </cell>
          <cell r="H583" t="str">
            <v>eme</v>
          </cell>
          <cell r="I583">
            <v>4</v>
          </cell>
          <cell r="J583" t="str">
            <v>high</v>
          </cell>
          <cell r="K583" t="str">
            <v>males</v>
          </cell>
          <cell r="L583" t="str">
            <v>1995-2000</v>
          </cell>
          <cell r="M583">
            <v>980.95500000000004</v>
          </cell>
          <cell r="N583">
            <v>8.234</v>
          </cell>
          <cell r="O583">
            <v>2.5840000000000001</v>
          </cell>
          <cell r="P583">
            <v>28.597999999999999</v>
          </cell>
          <cell r="Q583">
            <v>39.552</v>
          </cell>
          <cell r="R583">
            <v>100.816</v>
          </cell>
          <cell r="S583">
            <v>179.328</v>
          </cell>
          <cell r="T583">
            <v>621.84299999999996</v>
          </cell>
        </row>
        <row r="584">
          <cell r="A584">
            <v>40</v>
          </cell>
          <cell r="B584">
            <v>732</v>
          </cell>
          <cell r="C584" t="str">
            <v>Western Sahara</v>
          </cell>
          <cell r="G584">
            <v>8</v>
          </cell>
          <cell r="H584" t="str">
            <v>mec</v>
          </cell>
          <cell r="K584" t="str">
            <v>males</v>
          </cell>
          <cell r="L584" t="str">
            <v>1995-2000</v>
          </cell>
          <cell r="M584">
            <v>6.0990000000000002</v>
          </cell>
          <cell r="N584">
            <v>2.052</v>
          </cell>
          <cell r="O584">
            <v>0.25900000000000001</v>
          </cell>
          <cell r="P584">
            <v>0.56800000000000006</v>
          </cell>
          <cell r="Q584">
            <v>0.55699999999999994</v>
          </cell>
          <cell r="R584">
            <v>0.80800000000000005</v>
          </cell>
          <cell r="S584">
            <v>0.754</v>
          </cell>
          <cell r="T584">
            <v>1.1010000000000002</v>
          </cell>
        </row>
        <row r="585">
          <cell r="A585">
            <v>38</v>
          </cell>
          <cell r="B585">
            <v>736</v>
          </cell>
          <cell r="C585" t="str">
            <v>Sudan</v>
          </cell>
          <cell r="D585">
            <v>0</v>
          </cell>
          <cell r="E585">
            <v>3</v>
          </cell>
          <cell r="F585" t="str">
            <v>Emro</v>
          </cell>
          <cell r="G585">
            <v>6</v>
          </cell>
          <cell r="H585" t="str">
            <v>ssa</v>
          </cell>
          <cell r="I585">
            <v>1</v>
          </cell>
          <cell r="J585" t="str">
            <v>low and middle</v>
          </cell>
          <cell r="K585" t="str">
            <v>males</v>
          </cell>
          <cell r="L585" t="str">
            <v>1995-2000</v>
          </cell>
          <cell r="M585">
            <v>860.26800000000003</v>
          </cell>
          <cell r="N585">
            <v>286.976</v>
          </cell>
          <cell r="O585">
            <v>80.122</v>
          </cell>
          <cell r="P585">
            <v>109.066</v>
          </cell>
          <cell r="Q585">
            <v>93.646999999999991</v>
          </cell>
          <cell r="R585">
            <v>97.855999999999995</v>
          </cell>
          <cell r="S585">
            <v>79.344999999999999</v>
          </cell>
          <cell r="T585">
            <v>113.25600000000001</v>
          </cell>
        </row>
        <row r="586">
          <cell r="A586">
            <v>194</v>
          </cell>
          <cell r="B586">
            <v>740</v>
          </cell>
          <cell r="C586" t="str">
            <v>Suriname</v>
          </cell>
          <cell r="D586">
            <v>0</v>
          </cell>
          <cell r="E586">
            <v>2</v>
          </cell>
          <cell r="F586" t="str">
            <v>Amro</v>
          </cell>
          <cell r="G586">
            <v>7</v>
          </cell>
          <cell r="H586" t="str">
            <v>lac</v>
          </cell>
          <cell r="I586">
            <v>1</v>
          </cell>
          <cell r="J586" t="str">
            <v>low and middle</v>
          </cell>
          <cell r="K586" t="str">
            <v>males</v>
          </cell>
          <cell r="L586" t="str">
            <v>1995-2000</v>
          </cell>
          <cell r="M586">
            <v>6.7450000000000001</v>
          </cell>
          <cell r="N586">
            <v>0.84199999999999997</v>
          </cell>
          <cell r="O586">
            <v>0.109</v>
          </cell>
          <cell r="P586">
            <v>0.47600000000000003</v>
          </cell>
          <cell r="Q586">
            <v>0.63100000000000001</v>
          </cell>
          <cell r="R586">
            <v>0.86599999999999999</v>
          </cell>
          <cell r="S586">
            <v>1.3879999999999999</v>
          </cell>
          <cell r="T586">
            <v>2.4329999999999998</v>
          </cell>
        </row>
        <row r="587">
          <cell r="A587">
            <v>46</v>
          </cell>
          <cell r="B587">
            <v>748</v>
          </cell>
          <cell r="C587" t="str">
            <v>Swaziland</v>
          </cell>
          <cell r="D587">
            <v>0</v>
          </cell>
          <cell r="E587">
            <v>1</v>
          </cell>
          <cell r="F587" t="str">
            <v>Afro</v>
          </cell>
          <cell r="G587">
            <v>6</v>
          </cell>
          <cell r="H587" t="str">
            <v>ssa</v>
          </cell>
          <cell r="I587">
            <v>1</v>
          </cell>
          <cell r="J587" t="str">
            <v>low and middle</v>
          </cell>
          <cell r="K587" t="str">
            <v>males</v>
          </cell>
          <cell r="L587" t="str">
            <v>1995-2000</v>
          </cell>
          <cell r="M587">
            <v>23.036000000000001</v>
          </cell>
          <cell r="N587">
            <v>10.045</v>
          </cell>
          <cell r="O587">
            <v>1.7989999999999999</v>
          </cell>
          <cell r="P587">
            <v>2.6850000000000001</v>
          </cell>
          <cell r="Q587">
            <v>1.7790000000000004</v>
          </cell>
          <cell r="R587">
            <v>1.9550000000000001</v>
          </cell>
          <cell r="S587">
            <v>1.8010000000000002</v>
          </cell>
          <cell r="T587">
            <v>2.972</v>
          </cell>
        </row>
        <row r="588">
          <cell r="A588">
            <v>140</v>
          </cell>
          <cell r="B588">
            <v>752</v>
          </cell>
          <cell r="C588" t="str">
            <v>Sweden</v>
          </cell>
          <cell r="D588">
            <v>0</v>
          </cell>
          <cell r="E588">
            <v>4</v>
          </cell>
          <cell r="F588" t="str">
            <v>Euro</v>
          </cell>
          <cell r="G588">
            <v>1</v>
          </cell>
          <cell r="H588" t="str">
            <v>eme</v>
          </cell>
          <cell r="I588">
            <v>4</v>
          </cell>
          <cell r="J588" t="str">
            <v>high</v>
          </cell>
          <cell r="K588" t="str">
            <v>males</v>
          </cell>
          <cell r="L588" t="str">
            <v>1995-2000</v>
          </cell>
          <cell r="M588">
            <v>243.387</v>
          </cell>
          <cell r="N588">
            <v>1.6240000000000001</v>
          </cell>
          <cell r="O588">
            <v>0.39800000000000002</v>
          </cell>
          <cell r="P588">
            <v>2.56</v>
          </cell>
          <cell r="Q588">
            <v>5.82</v>
          </cell>
          <cell r="R588">
            <v>21.417999999999999</v>
          </cell>
          <cell r="S588">
            <v>33.968000000000004</v>
          </cell>
          <cell r="T588">
            <v>177.59899999999999</v>
          </cell>
        </row>
        <row r="589">
          <cell r="A589">
            <v>161</v>
          </cell>
          <cell r="B589">
            <v>756</v>
          </cell>
          <cell r="C589" t="str">
            <v>Switzerland</v>
          </cell>
          <cell r="D589">
            <v>0</v>
          </cell>
          <cell r="E589">
            <v>4</v>
          </cell>
          <cell r="F589" t="str">
            <v>Euro</v>
          </cell>
          <cell r="G589">
            <v>1</v>
          </cell>
          <cell r="H589" t="str">
            <v>eme</v>
          </cell>
          <cell r="I589">
            <v>4</v>
          </cell>
          <cell r="J589" t="str">
            <v>high</v>
          </cell>
          <cell r="K589" t="str">
            <v>males</v>
          </cell>
          <cell r="L589" t="str">
            <v>1995-2000</v>
          </cell>
          <cell r="M589">
            <v>160.08600000000001</v>
          </cell>
          <cell r="N589">
            <v>2.0550000000000002</v>
          </cell>
          <cell r="O589">
            <v>0.61699999999999999</v>
          </cell>
          <cell r="P589">
            <v>4.1769999999999996</v>
          </cell>
          <cell r="Q589">
            <v>8.0950000000000006</v>
          </cell>
          <cell r="R589">
            <v>17.323</v>
          </cell>
          <cell r="S589">
            <v>25.055999999999997</v>
          </cell>
          <cell r="T589">
            <v>102.76299999999999</v>
          </cell>
        </row>
        <row r="590">
          <cell r="A590">
            <v>115</v>
          </cell>
          <cell r="B590">
            <v>760</v>
          </cell>
          <cell r="C590" t="str">
            <v>Syrian Arab Republic</v>
          </cell>
          <cell r="D590">
            <v>0</v>
          </cell>
          <cell r="E590">
            <v>3</v>
          </cell>
          <cell r="F590" t="str">
            <v>Emro</v>
          </cell>
          <cell r="G590">
            <v>8</v>
          </cell>
          <cell r="H590" t="str">
            <v>mec</v>
          </cell>
          <cell r="I590">
            <v>1</v>
          </cell>
          <cell r="J590" t="str">
            <v>low and middle</v>
          </cell>
          <cell r="K590" t="str">
            <v>males</v>
          </cell>
          <cell r="L590" t="str">
            <v>1995-2000</v>
          </cell>
          <cell r="M590">
            <v>210.136</v>
          </cell>
          <cell r="N590">
            <v>56.302</v>
          </cell>
          <cell r="O590">
            <v>8.2059999999999995</v>
          </cell>
          <cell r="P590">
            <v>18.201000000000001</v>
          </cell>
          <cell r="Q590">
            <v>16.614000000000001</v>
          </cell>
          <cell r="R590">
            <v>24.28</v>
          </cell>
          <cell r="S590">
            <v>30.907</v>
          </cell>
          <cell r="T590">
            <v>55.625999999999998</v>
          </cell>
        </row>
        <row r="591">
          <cell r="A591">
            <v>85</v>
          </cell>
          <cell r="B591">
            <v>762</v>
          </cell>
          <cell r="C591" t="str">
            <v>Tajikistan</v>
          </cell>
          <cell r="D591">
            <v>0</v>
          </cell>
          <cell r="E591">
            <v>4</v>
          </cell>
          <cell r="F591" t="str">
            <v>Euro</v>
          </cell>
          <cell r="G591">
            <v>8</v>
          </cell>
          <cell r="H591" t="str">
            <v>mec</v>
          </cell>
          <cell r="I591">
            <v>1</v>
          </cell>
          <cell r="J591" t="str">
            <v>low and middle</v>
          </cell>
          <cell r="K591" t="str">
            <v>males</v>
          </cell>
          <cell r="L591" t="str">
            <v>1995-2000</v>
          </cell>
          <cell r="M591">
            <v>111.38500000000001</v>
          </cell>
          <cell r="N591">
            <v>41.5</v>
          </cell>
          <cell r="O591">
            <v>3.9550000000000001</v>
          </cell>
          <cell r="P591">
            <v>5.4349999999999996</v>
          </cell>
          <cell r="Q591">
            <v>9.048</v>
          </cell>
          <cell r="R591">
            <v>12.128</v>
          </cell>
          <cell r="S591">
            <v>15.768000000000001</v>
          </cell>
          <cell r="T591">
            <v>23.551000000000002</v>
          </cell>
        </row>
        <row r="592">
          <cell r="A592">
            <v>98</v>
          </cell>
          <cell r="B592">
            <v>764</v>
          </cell>
          <cell r="C592" t="str">
            <v>Thailand</v>
          </cell>
          <cell r="D592">
            <v>0</v>
          </cell>
          <cell r="E592">
            <v>5</v>
          </cell>
          <cell r="F592" t="str">
            <v>Searo</v>
          </cell>
          <cell r="G592">
            <v>5</v>
          </cell>
          <cell r="H592" t="str">
            <v>oai</v>
          </cell>
          <cell r="I592">
            <v>1</v>
          </cell>
          <cell r="J592" t="str">
            <v>low and middle</v>
          </cell>
          <cell r="K592" t="str">
            <v>males</v>
          </cell>
          <cell r="L592" t="str">
            <v>1995-2000</v>
          </cell>
          <cell r="M592">
            <v>1132.4549999999999</v>
          </cell>
          <cell r="N592">
            <v>96.846999999999994</v>
          </cell>
          <cell r="O592">
            <v>29.395</v>
          </cell>
          <cell r="P592">
            <v>92.292000000000002</v>
          </cell>
          <cell r="Q592">
            <v>193.23</v>
          </cell>
          <cell r="R592">
            <v>229.50900000000001</v>
          </cell>
          <cell r="S592">
            <v>176.40600000000001</v>
          </cell>
          <cell r="T592">
            <v>314.77599999999995</v>
          </cell>
        </row>
        <row r="593">
          <cell r="A593">
            <v>63</v>
          </cell>
          <cell r="B593">
            <v>768</v>
          </cell>
          <cell r="C593" t="str">
            <v>Togo</v>
          </cell>
          <cell r="D593">
            <v>0</v>
          </cell>
          <cell r="E593">
            <v>1</v>
          </cell>
          <cell r="F593" t="str">
            <v>Afro</v>
          </cell>
          <cell r="G593">
            <v>6</v>
          </cell>
          <cell r="H593" t="str">
            <v>ssa</v>
          </cell>
          <cell r="I593">
            <v>1</v>
          </cell>
          <cell r="J593" t="str">
            <v>low and middle</v>
          </cell>
          <cell r="K593" t="str">
            <v>males</v>
          </cell>
          <cell r="L593" t="str">
            <v>1995-2000</v>
          </cell>
          <cell r="M593">
            <v>173.227</v>
          </cell>
          <cell r="N593">
            <v>64.331999999999994</v>
          </cell>
          <cell r="O593">
            <v>15.157</v>
          </cell>
          <cell r="P593">
            <v>16.605999999999998</v>
          </cell>
          <cell r="Q593">
            <v>24.568000000000001</v>
          </cell>
          <cell r="R593">
            <v>22.454000000000001</v>
          </cell>
          <cell r="S593">
            <v>12.471</v>
          </cell>
          <cell r="T593">
            <v>17.638999999999999</v>
          </cell>
        </row>
        <row r="594">
          <cell r="A594">
            <v>174</v>
          </cell>
          <cell r="B594">
            <v>780</v>
          </cell>
          <cell r="C594" t="str">
            <v>Trinidad and Tobago</v>
          </cell>
          <cell r="D594">
            <v>0</v>
          </cell>
          <cell r="E594">
            <v>2</v>
          </cell>
          <cell r="F594" t="str">
            <v>Amro</v>
          </cell>
          <cell r="G594">
            <v>7</v>
          </cell>
          <cell r="H594" t="str">
            <v>lac</v>
          </cell>
          <cell r="I594">
            <v>1</v>
          </cell>
          <cell r="J594" t="str">
            <v>low and middle</v>
          </cell>
          <cell r="K594" t="str">
            <v>males</v>
          </cell>
          <cell r="L594" t="str">
            <v>1995-2000</v>
          </cell>
          <cell r="M594">
            <v>20.454000000000001</v>
          </cell>
          <cell r="N594">
            <v>0.91300000000000003</v>
          </cell>
          <cell r="O594">
            <v>0.16400000000000001</v>
          </cell>
          <cell r="P594">
            <v>0.90300000000000002</v>
          </cell>
          <cell r="Q594">
            <v>1.383</v>
          </cell>
          <cell r="R594">
            <v>3.34</v>
          </cell>
          <cell r="S594">
            <v>3.7290000000000001</v>
          </cell>
          <cell r="T594">
            <v>10.022</v>
          </cell>
        </row>
        <row r="595">
          <cell r="A595">
            <v>117</v>
          </cell>
          <cell r="B595">
            <v>784</v>
          </cell>
          <cell r="C595" t="str">
            <v>United Arab Emirates</v>
          </cell>
          <cell r="D595">
            <v>0</v>
          </cell>
          <cell r="E595">
            <v>3</v>
          </cell>
          <cell r="F595" t="str">
            <v>Emro</v>
          </cell>
          <cell r="G595">
            <v>8</v>
          </cell>
          <cell r="H595" t="str">
            <v>mec</v>
          </cell>
          <cell r="I595">
            <v>4</v>
          </cell>
          <cell r="J595" t="str">
            <v>high</v>
          </cell>
          <cell r="K595" t="str">
            <v>males</v>
          </cell>
          <cell r="L595" t="str">
            <v>1995-2000</v>
          </cell>
          <cell r="M595">
            <v>23.812000000000001</v>
          </cell>
          <cell r="N595">
            <v>2.427</v>
          </cell>
          <cell r="O595">
            <v>0.29499999999999998</v>
          </cell>
          <cell r="P595">
            <v>0.47899999999999998</v>
          </cell>
          <cell r="Q595">
            <v>2.2320000000000002</v>
          </cell>
          <cell r="R595">
            <v>7.7609999999999992</v>
          </cell>
          <cell r="S595">
            <v>5.14</v>
          </cell>
          <cell r="T595">
            <v>5.4780000000000006</v>
          </cell>
        </row>
        <row r="596">
          <cell r="A596">
            <v>39</v>
          </cell>
          <cell r="B596">
            <v>788</v>
          </cell>
          <cell r="C596" t="str">
            <v>Tunisia</v>
          </cell>
          <cell r="D596">
            <v>0</v>
          </cell>
          <cell r="E596">
            <v>3</v>
          </cell>
          <cell r="F596" t="str">
            <v>Emro</v>
          </cell>
          <cell r="G596">
            <v>8</v>
          </cell>
          <cell r="H596" t="str">
            <v>mec</v>
          </cell>
          <cell r="I596">
            <v>1</v>
          </cell>
          <cell r="J596" t="str">
            <v>low and middle</v>
          </cell>
          <cell r="K596" t="str">
            <v>males</v>
          </cell>
          <cell r="L596" t="str">
            <v>1995-2000</v>
          </cell>
          <cell r="M596">
            <v>170.37899999999999</v>
          </cell>
          <cell r="N596">
            <v>19.122</v>
          </cell>
          <cell r="O596">
            <v>3.12</v>
          </cell>
          <cell r="P596">
            <v>9.1229999999999993</v>
          </cell>
          <cell r="Q596">
            <v>10.731</v>
          </cell>
          <cell r="R596">
            <v>19.928000000000001</v>
          </cell>
          <cell r="S596">
            <v>31.245000000000001</v>
          </cell>
          <cell r="T596">
            <v>77.11</v>
          </cell>
        </row>
        <row r="597">
          <cell r="A597">
            <v>116</v>
          </cell>
          <cell r="B597">
            <v>792</v>
          </cell>
          <cell r="C597" t="str">
            <v>Turkey</v>
          </cell>
          <cell r="D597">
            <v>0</v>
          </cell>
          <cell r="E597">
            <v>4</v>
          </cell>
          <cell r="F597" t="str">
            <v>Euro</v>
          </cell>
          <cell r="G597">
            <v>8</v>
          </cell>
          <cell r="H597" t="str">
            <v>mec</v>
          </cell>
          <cell r="I597">
            <v>1</v>
          </cell>
          <cell r="J597" t="str">
            <v>low and middle</v>
          </cell>
          <cell r="K597" t="str">
            <v>males</v>
          </cell>
          <cell r="L597" t="str">
            <v>1995-2000</v>
          </cell>
          <cell r="M597">
            <v>1143.8030000000001</v>
          </cell>
          <cell r="N597">
            <v>248.715</v>
          </cell>
          <cell r="O597">
            <v>29.131999999999998</v>
          </cell>
          <cell r="P597">
            <v>62.706000000000003</v>
          </cell>
          <cell r="Q597">
            <v>75.900999999999996</v>
          </cell>
          <cell r="R597">
            <v>156.184</v>
          </cell>
          <cell r="S597">
            <v>210.82300000000001</v>
          </cell>
          <cell r="T597">
            <v>360.34199999999998</v>
          </cell>
        </row>
        <row r="598">
          <cell r="A598">
            <v>86</v>
          </cell>
          <cell r="B598">
            <v>795</v>
          </cell>
          <cell r="C598" t="str">
            <v>Turkmenistan</v>
          </cell>
          <cell r="D598">
            <v>0</v>
          </cell>
          <cell r="E598">
            <v>4</v>
          </cell>
          <cell r="F598" t="str">
            <v>Euro</v>
          </cell>
          <cell r="G598">
            <v>8</v>
          </cell>
          <cell r="H598" t="str">
            <v>mec</v>
          </cell>
          <cell r="I598">
            <v>1</v>
          </cell>
          <cell r="J598" t="str">
            <v>low and middle</v>
          </cell>
          <cell r="K598" t="str">
            <v>males</v>
          </cell>
          <cell r="L598" t="str">
            <v>1995-2000</v>
          </cell>
          <cell r="M598">
            <v>83.933999999999997</v>
          </cell>
          <cell r="N598">
            <v>26.143000000000001</v>
          </cell>
          <cell r="O598">
            <v>2.4289999999999998</v>
          </cell>
          <cell r="P598">
            <v>4.9640000000000004</v>
          </cell>
          <cell r="Q598">
            <v>8.3559999999999999</v>
          </cell>
          <cell r="R598">
            <v>11.648</v>
          </cell>
          <cell r="S598">
            <v>13.954000000000001</v>
          </cell>
          <cell r="T598">
            <v>16.440000000000001</v>
          </cell>
        </row>
        <row r="599">
          <cell r="A599">
            <v>20</v>
          </cell>
          <cell r="B599">
            <v>800</v>
          </cell>
          <cell r="C599" t="str">
            <v>Uganda</v>
          </cell>
          <cell r="D599">
            <v>0</v>
          </cell>
          <cell r="E599">
            <v>1</v>
          </cell>
          <cell r="F599" t="str">
            <v>Afro</v>
          </cell>
          <cell r="G599">
            <v>6</v>
          </cell>
          <cell r="H599" t="str">
            <v>ssa</v>
          </cell>
          <cell r="I599">
            <v>1</v>
          </cell>
          <cell r="J599" t="str">
            <v>low and middle</v>
          </cell>
          <cell r="K599" t="str">
            <v>males</v>
          </cell>
          <cell r="L599" t="str">
            <v>1995-2000</v>
          </cell>
          <cell r="M599">
            <v>1126.8879999999999</v>
          </cell>
          <cell r="N599">
            <v>479.70400000000001</v>
          </cell>
          <cell r="O599">
            <v>105.09399999999999</v>
          </cell>
          <cell r="P599">
            <v>113.71099999999998</v>
          </cell>
          <cell r="Q599">
            <v>176.49699999999999</v>
          </cell>
          <cell r="R599">
            <v>130.44400000000002</v>
          </cell>
          <cell r="S599">
            <v>56.248000000000005</v>
          </cell>
          <cell r="T599">
            <v>65.19</v>
          </cell>
        </row>
        <row r="600">
          <cell r="A600">
            <v>130</v>
          </cell>
          <cell r="B600">
            <v>804</v>
          </cell>
          <cell r="C600" t="str">
            <v>Ukraine</v>
          </cell>
          <cell r="D600">
            <v>0</v>
          </cell>
          <cell r="E600">
            <v>4</v>
          </cell>
          <cell r="F600" t="str">
            <v>Euro</v>
          </cell>
          <cell r="G600">
            <v>2</v>
          </cell>
          <cell r="H600" t="str">
            <v>fse</v>
          </cell>
          <cell r="I600">
            <v>1</v>
          </cell>
          <cell r="J600" t="str">
            <v>low and middle</v>
          </cell>
          <cell r="K600" t="str">
            <v>males</v>
          </cell>
          <cell r="L600" t="str">
            <v>1995-2000</v>
          </cell>
          <cell r="M600">
            <v>1720.5889999999999</v>
          </cell>
          <cell r="N600">
            <v>39.012999999999998</v>
          </cell>
          <cell r="O600">
            <v>12.01</v>
          </cell>
          <cell r="P600">
            <v>62.634</v>
          </cell>
          <cell r="Q600">
            <v>151.613</v>
          </cell>
          <cell r="R600">
            <v>354.97900000000004</v>
          </cell>
          <cell r="S600">
            <v>439.322</v>
          </cell>
          <cell r="T600">
            <v>661.01799999999992</v>
          </cell>
        </row>
        <row r="601">
          <cell r="A601">
            <v>152</v>
          </cell>
          <cell r="B601">
            <v>807</v>
          </cell>
          <cell r="C601" t="str">
            <v>TFYR Macedonia</v>
          </cell>
          <cell r="D601">
            <v>0</v>
          </cell>
          <cell r="E601">
            <v>4</v>
          </cell>
          <cell r="F601" t="str">
            <v>Euro</v>
          </cell>
          <cell r="G601">
            <v>2</v>
          </cell>
          <cell r="H601" t="str">
            <v>fse</v>
          </cell>
          <cell r="I601">
            <v>1</v>
          </cell>
          <cell r="J601" t="str">
            <v>low and middle</v>
          </cell>
          <cell r="K601" t="str">
            <v>males</v>
          </cell>
          <cell r="L601" t="str">
            <v>1995-2000</v>
          </cell>
          <cell r="M601">
            <v>42.161999999999999</v>
          </cell>
          <cell r="N601">
            <v>2.2690000000000001</v>
          </cell>
          <cell r="O601">
            <v>0.27100000000000002</v>
          </cell>
          <cell r="P601">
            <v>0.96799999999999997</v>
          </cell>
          <cell r="Q601">
            <v>2.004</v>
          </cell>
          <cell r="R601">
            <v>6.011000000000001</v>
          </cell>
          <cell r="S601">
            <v>9.6850000000000005</v>
          </cell>
          <cell r="T601">
            <v>20.954000000000001</v>
          </cell>
        </row>
        <row r="602">
          <cell r="A602">
            <v>35</v>
          </cell>
          <cell r="B602">
            <v>818</v>
          </cell>
          <cell r="C602" t="str">
            <v>Egypt</v>
          </cell>
          <cell r="D602">
            <v>0</v>
          </cell>
          <cell r="E602">
            <v>3</v>
          </cell>
          <cell r="F602" t="str">
            <v>Emro</v>
          </cell>
          <cell r="G602">
            <v>8</v>
          </cell>
          <cell r="H602" t="str">
            <v>mec</v>
          </cell>
          <cell r="I602">
            <v>1</v>
          </cell>
          <cell r="J602" t="str">
            <v>low and middle</v>
          </cell>
          <cell r="K602" t="str">
            <v>males</v>
          </cell>
          <cell r="L602" t="str">
            <v>1995-2000</v>
          </cell>
          <cell r="M602">
            <v>1161.923</v>
          </cell>
          <cell r="N602">
            <v>288.05</v>
          </cell>
          <cell r="O602">
            <v>32.08</v>
          </cell>
          <cell r="P602">
            <v>50.474000000000004</v>
          </cell>
          <cell r="Q602">
            <v>85.174999999999997</v>
          </cell>
          <cell r="R602">
            <v>167.94300000000001</v>
          </cell>
          <cell r="S602">
            <v>215.65300000000002</v>
          </cell>
          <cell r="T602">
            <v>322.548</v>
          </cell>
        </row>
        <row r="603">
          <cell r="A603">
            <v>141</v>
          </cell>
          <cell r="B603">
            <v>826</v>
          </cell>
          <cell r="C603" t="str">
            <v>United Kingdom</v>
          </cell>
          <cell r="D603">
            <v>0</v>
          </cell>
          <cell r="E603">
            <v>4</v>
          </cell>
          <cell r="F603" t="str">
            <v>Euro</v>
          </cell>
          <cell r="G603">
            <v>1</v>
          </cell>
          <cell r="H603" t="str">
            <v>eme</v>
          </cell>
          <cell r="I603">
            <v>4</v>
          </cell>
          <cell r="J603" t="str">
            <v>high</v>
          </cell>
          <cell r="K603" t="str">
            <v>males</v>
          </cell>
          <cell r="L603" t="str">
            <v>1995-2000</v>
          </cell>
          <cell r="M603">
            <v>1570.2170000000001</v>
          </cell>
          <cell r="N603">
            <v>16.030999999999999</v>
          </cell>
          <cell r="O603">
            <v>3.4420000000000002</v>
          </cell>
          <cell r="P603">
            <v>21.064</v>
          </cell>
          <cell r="Q603">
            <v>39.72</v>
          </cell>
          <cell r="R603">
            <v>150.71699999999998</v>
          </cell>
          <cell r="S603">
            <v>290.40800000000002</v>
          </cell>
          <cell r="T603">
            <v>1048.835</v>
          </cell>
        </row>
        <row r="604">
          <cell r="A604">
            <v>21</v>
          </cell>
          <cell r="B604">
            <v>834</v>
          </cell>
          <cell r="C604" t="str">
            <v>United Rep. of Tanzania</v>
          </cell>
          <cell r="D604">
            <v>0</v>
          </cell>
          <cell r="E604">
            <v>1</v>
          </cell>
          <cell r="F604" t="str">
            <v>Afro</v>
          </cell>
          <cell r="G604">
            <v>6</v>
          </cell>
          <cell r="H604" t="str">
            <v>ssa</v>
          </cell>
          <cell r="I604">
            <v>1</v>
          </cell>
          <cell r="J604" t="str">
            <v>low and middle</v>
          </cell>
          <cell r="K604" t="str">
            <v>males</v>
          </cell>
          <cell r="L604" t="str">
            <v>1995-2000</v>
          </cell>
          <cell r="M604">
            <v>1248.1179999999999</v>
          </cell>
          <cell r="N604">
            <v>462.82600000000002</v>
          </cell>
          <cell r="O604">
            <v>113.687</v>
          </cell>
          <cell r="P604">
            <v>129.73500000000001</v>
          </cell>
          <cell r="Q604">
            <v>190.476</v>
          </cell>
          <cell r="R604">
            <v>167.98</v>
          </cell>
          <cell r="S604">
            <v>83.507000000000005</v>
          </cell>
          <cell r="T604">
            <v>99.907000000000011</v>
          </cell>
        </row>
        <row r="605">
          <cell r="A605">
            <v>199</v>
          </cell>
          <cell r="B605">
            <v>840</v>
          </cell>
          <cell r="C605" t="str">
            <v>United States of America</v>
          </cell>
          <cell r="D605">
            <v>0</v>
          </cell>
          <cell r="E605">
            <v>2</v>
          </cell>
          <cell r="F605" t="str">
            <v>Amro</v>
          </cell>
          <cell r="G605">
            <v>1</v>
          </cell>
          <cell r="H605" t="str">
            <v>eme</v>
          </cell>
          <cell r="I605">
            <v>4</v>
          </cell>
          <cell r="J605" t="str">
            <v>high</v>
          </cell>
          <cell r="K605" t="str">
            <v>males</v>
          </cell>
          <cell r="L605" t="str">
            <v>1995-2000</v>
          </cell>
          <cell r="M605">
            <v>5998.7820000000002</v>
          </cell>
          <cell r="N605">
            <v>93.74</v>
          </cell>
          <cell r="O605">
            <v>25.213999999999999</v>
          </cell>
          <cell r="P605">
            <v>185.244</v>
          </cell>
          <cell r="Q605">
            <v>422.67700000000002</v>
          </cell>
          <cell r="R605">
            <v>794.23500000000001</v>
          </cell>
          <cell r="S605">
            <v>1003.873</v>
          </cell>
          <cell r="T605">
            <v>3473.799</v>
          </cell>
        </row>
        <row r="606">
          <cell r="A606">
            <v>49</v>
          </cell>
          <cell r="B606">
            <v>854</v>
          </cell>
          <cell r="C606" t="str">
            <v>Burkina Faso</v>
          </cell>
          <cell r="D606">
            <v>0</v>
          </cell>
          <cell r="E606">
            <v>1</v>
          </cell>
          <cell r="F606" t="str">
            <v>Afro</v>
          </cell>
          <cell r="G606">
            <v>6</v>
          </cell>
          <cell r="H606" t="str">
            <v>ssa</v>
          </cell>
          <cell r="I606">
            <v>1</v>
          </cell>
          <cell r="J606" t="str">
            <v>low and middle</v>
          </cell>
          <cell r="K606" t="str">
            <v>males</v>
          </cell>
          <cell r="L606" t="str">
            <v>1995-2000</v>
          </cell>
          <cell r="M606">
            <v>529.80499999999995</v>
          </cell>
          <cell r="N606">
            <v>232.35300000000001</v>
          </cell>
          <cell r="O606">
            <v>51.497</v>
          </cell>
          <cell r="P606">
            <v>50.895000000000003</v>
          </cell>
          <cell r="Q606">
            <v>63.744</v>
          </cell>
          <cell r="R606">
            <v>58.243000000000002</v>
          </cell>
          <cell r="S606">
            <v>32.927</v>
          </cell>
          <cell r="T606">
            <v>40.146000000000001</v>
          </cell>
        </row>
        <row r="607">
          <cell r="A607">
            <v>195</v>
          </cell>
          <cell r="B607">
            <v>858</v>
          </cell>
          <cell r="C607" t="str">
            <v>Uruguay</v>
          </cell>
          <cell r="D607">
            <v>0</v>
          </cell>
          <cell r="E607">
            <v>2</v>
          </cell>
          <cell r="F607" t="str">
            <v>Amro</v>
          </cell>
          <cell r="G607">
            <v>7</v>
          </cell>
          <cell r="H607" t="str">
            <v>lac</v>
          </cell>
          <cell r="I607">
            <v>1</v>
          </cell>
          <cell r="J607" t="str">
            <v>low and middle</v>
          </cell>
          <cell r="K607" t="str">
            <v>males</v>
          </cell>
          <cell r="L607" t="str">
            <v>1995-2000</v>
          </cell>
          <cell r="M607">
            <v>81.846000000000004</v>
          </cell>
          <cell r="N607">
            <v>3.4830000000000001</v>
          </cell>
          <cell r="O607">
            <v>0.49299999999999999</v>
          </cell>
          <cell r="P607">
            <v>2.4470000000000001</v>
          </cell>
          <cell r="Q607">
            <v>3.5720000000000001</v>
          </cell>
          <cell r="R607">
            <v>11.033000000000001</v>
          </cell>
          <cell r="S607">
            <v>17.596</v>
          </cell>
          <cell r="T607">
            <v>43.222000000000001</v>
          </cell>
        </row>
        <row r="608">
          <cell r="A608">
            <v>87</v>
          </cell>
          <cell r="B608">
            <v>860</v>
          </cell>
          <cell r="C608" t="str">
            <v>Uzbekistan</v>
          </cell>
          <cell r="D608">
            <v>0</v>
          </cell>
          <cell r="E608">
            <v>4</v>
          </cell>
          <cell r="F608" t="str">
            <v>Euro</v>
          </cell>
          <cell r="G608">
            <v>8</v>
          </cell>
          <cell r="H608" t="str">
            <v>mec</v>
          </cell>
          <cell r="I608">
            <v>1</v>
          </cell>
          <cell r="J608" t="str">
            <v>low and middle</v>
          </cell>
          <cell r="K608" t="str">
            <v>males</v>
          </cell>
          <cell r="L608" t="str">
            <v>1995-2000</v>
          </cell>
          <cell r="M608">
            <v>414.39100000000002</v>
          </cell>
          <cell r="N608">
            <v>114.274</v>
          </cell>
          <cell r="O608">
            <v>11.975</v>
          </cell>
          <cell r="P608">
            <v>24.748999999999999</v>
          </cell>
          <cell r="Q608">
            <v>42.725999999999999</v>
          </cell>
          <cell r="R608">
            <v>58.043999999999997</v>
          </cell>
          <cell r="S608">
            <v>67.462999999999994</v>
          </cell>
          <cell r="T608">
            <v>95.16</v>
          </cell>
        </row>
        <row r="609">
          <cell r="A609">
            <v>196</v>
          </cell>
          <cell r="B609">
            <v>862</v>
          </cell>
          <cell r="C609" t="str">
            <v>Venezuela</v>
          </cell>
          <cell r="D609">
            <v>0</v>
          </cell>
          <cell r="E609">
            <v>2</v>
          </cell>
          <cell r="F609" t="str">
            <v>Amro</v>
          </cell>
          <cell r="G609">
            <v>7</v>
          </cell>
          <cell r="H609" t="str">
            <v>lac</v>
          </cell>
          <cell r="I609">
            <v>1</v>
          </cell>
          <cell r="J609" t="str">
            <v>low and middle</v>
          </cell>
          <cell r="K609" t="str">
            <v>males</v>
          </cell>
          <cell r="L609" t="str">
            <v>1995-2000</v>
          </cell>
          <cell r="M609">
            <v>306.88799999999998</v>
          </cell>
          <cell r="N609">
            <v>40.959000000000003</v>
          </cell>
          <cell r="O609">
            <v>7.0920000000000005</v>
          </cell>
          <cell r="P609">
            <v>28.493000000000002</v>
          </cell>
          <cell r="Q609">
            <v>32.474000000000004</v>
          </cell>
          <cell r="R609">
            <v>51.129000000000005</v>
          </cell>
          <cell r="S609">
            <v>49.033999999999999</v>
          </cell>
          <cell r="T609">
            <v>97.706999999999994</v>
          </cell>
        </row>
        <row r="610">
          <cell r="A610">
            <v>214</v>
          </cell>
          <cell r="B610">
            <v>882</v>
          </cell>
          <cell r="C610" t="str">
            <v>Samoa</v>
          </cell>
          <cell r="D610">
            <v>0</v>
          </cell>
          <cell r="E610">
            <v>6</v>
          </cell>
          <cell r="F610" t="str">
            <v>Wpro</v>
          </cell>
          <cell r="G610">
            <v>5</v>
          </cell>
          <cell r="H610" t="str">
            <v>oai</v>
          </cell>
          <cell r="I610">
            <v>1</v>
          </cell>
          <cell r="J610" t="str">
            <v>low and middle</v>
          </cell>
          <cell r="K610" t="str">
            <v>males</v>
          </cell>
          <cell r="L610" t="str">
            <v>1995-2000</v>
          </cell>
          <cell r="M610">
            <v>2.3919999999999999</v>
          </cell>
          <cell r="N610">
            <v>0.32300000000000001</v>
          </cell>
          <cell r="O610">
            <v>4.1000000000000002E-2</v>
          </cell>
          <cell r="P610">
            <v>0.121</v>
          </cell>
          <cell r="Q610">
            <v>0.14399999999999999</v>
          </cell>
          <cell r="R610">
            <v>0.34</v>
          </cell>
          <cell r="S610">
            <v>0.52100000000000002</v>
          </cell>
          <cell r="T610">
            <v>0.90200000000000002</v>
          </cell>
        </row>
        <row r="611">
          <cell r="A611">
            <v>118</v>
          </cell>
          <cell r="B611">
            <v>887</v>
          </cell>
          <cell r="C611" t="str">
            <v>Yemen</v>
          </cell>
          <cell r="D611">
            <v>0</v>
          </cell>
          <cell r="E611">
            <v>3</v>
          </cell>
          <cell r="F611" t="str">
            <v>Emro</v>
          </cell>
          <cell r="G611">
            <v>8</v>
          </cell>
          <cell r="H611" t="str">
            <v>mec</v>
          </cell>
          <cell r="I611">
            <v>1</v>
          </cell>
          <cell r="J611" t="str">
            <v>low and middle</v>
          </cell>
          <cell r="K611" t="str">
            <v>males</v>
          </cell>
          <cell r="L611" t="str">
            <v>1995-2000</v>
          </cell>
          <cell r="M611">
            <v>427.75</v>
          </cell>
          <cell r="N611">
            <v>221.023</v>
          </cell>
          <cell r="O611">
            <v>21.988</v>
          </cell>
          <cell r="P611">
            <v>40.43</v>
          </cell>
          <cell r="Q611">
            <v>31.613999999999997</v>
          </cell>
          <cell r="R611">
            <v>31.233999999999998</v>
          </cell>
          <cell r="S611">
            <v>33.348999999999997</v>
          </cell>
          <cell r="T611">
            <v>48.111999999999995</v>
          </cell>
        </row>
        <row r="612">
          <cell r="A612">
            <v>153</v>
          </cell>
          <cell r="B612">
            <v>891</v>
          </cell>
          <cell r="C612" t="str">
            <v>Yugoslavia</v>
          </cell>
          <cell r="D612">
            <v>0</v>
          </cell>
          <cell r="E612">
            <v>4</v>
          </cell>
          <cell r="F612" t="str">
            <v>Euro</v>
          </cell>
          <cell r="G612">
            <v>2</v>
          </cell>
          <cell r="H612" t="str">
            <v>fse</v>
          </cell>
          <cell r="I612">
            <v>1</v>
          </cell>
          <cell r="J612" t="str">
            <v>low and middle</v>
          </cell>
          <cell r="K612" t="str">
            <v>males</v>
          </cell>
          <cell r="L612" t="str">
            <v>1995-2000</v>
          </cell>
          <cell r="M612">
            <v>269.41399999999999</v>
          </cell>
          <cell r="N612">
            <v>10.163</v>
          </cell>
          <cell r="O612">
            <v>1.2130000000000001</v>
          </cell>
          <cell r="P612">
            <v>4.9220000000000006</v>
          </cell>
          <cell r="Q612">
            <v>11.237000000000002</v>
          </cell>
          <cell r="R612">
            <v>38.079000000000001</v>
          </cell>
          <cell r="S612">
            <v>68.084999999999994</v>
          </cell>
          <cell r="T612">
            <v>135.715</v>
          </cell>
        </row>
        <row r="613">
          <cell r="A613">
            <v>22</v>
          </cell>
          <cell r="B613">
            <v>894</v>
          </cell>
          <cell r="C613" t="str">
            <v>Zambia</v>
          </cell>
          <cell r="D613">
            <v>0</v>
          </cell>
          <cell r="E613">
            <v>1</v>
          </cell>
          <cell r="F613" t="str">
            <v>Afro</v>
          </cell>
          <cell r="G613">
            <v>6</v>
          </cell>
          <cell r="H613" t="str">
            <v>ssa</v>
          </cell>
          <cell r="I613">
            <v>1</v>
          </cell>
          <cell r="J613" t="str">
            <v>low and middle</v>
          </cell>
          <cell r="K613" t="str">
            <v>males</v>
          </cell>
          <cell r="L613" t="str">
            <v>1995-2000</v>
          </cell>
          <cell r="M613">
            <v>431.50599999999997</v>
          </cell>
          <cell r="N613">
            <v>139.96600000000001</v>
          </cell>
          <cell r="O613">
            <v>33.151000000000003</v>
          </cell>
          <cell r="P613">
            <v>47.372</v>
          </cell>
          <cell r="Q613">
            <v>86.227000000000004</v>
          </cell>
          <cell r="R613">
            <v>65.293000000000006</v>
          </cell>
          <cell r="S613">
            <v>26.823999999999998</v>
          </cell>
          <cell r="T613">
            <v>32.672999999999995</v>
          </cell>
        </row>
        <row r="614">
          <cell r="A614">
            <v>1</v>
          </cell>
          <cell r="B614">
            <v>900</v>
          </cell>
          <cell r="C614" t="str">
            <v>World total</v>
          </cell>
          <cell r="K614" t="str">
            <v>males</v>
          </cell>
          <cell r="L614" t="str">
            <v>1995-2000</v>
          </cell>
          <cell r="M614">
            <v>137581.58300000001</v>
          </cell>
          <cell r="N614">
            <v>27018.807000000001</v>
          </cell>
          <cell r="O614">
            <v>4976.9050000000007</v>
          </cell>
          <cell r="P614">
            <v>7969.4250000000011</v>
          </cell>
          <cell r="Q614">
            <v>11855.838</v>
          </cell>
          <cell r="R614">
            <v>19614.427</v>
          </cell>
          <cell r="S614">
            <v>22730.446</v>
          </cell>
          <cell r="T614">
            <v>43415.735000000001</v>
          </cell>
        </row>
        <row r="615">
          <cell r="A615">
            <v>2</v>
          </cell>
          <cell r="B615">
            <v>901</v>
          </cell>
          <cell r="C615" t="str">
            <v>More developed regions (*)</v>
          </cell>
          <cell r="K615" t="str">
            <v>males</v>
          </cell>
          <cell r="L615" t="str">
            <v>1995-2000</v>
          </cell>
          <cell r="M615">
            <v>30625.838</v>
          </cell>
          <cell r="N615">
            <v>453.88900000000001</v>
          </cell>
          <cell r="O615">
            <v>130.59100000000001</v>
          </cell>
          <cell r="P615">
            <v>866.36599999999999</v>
          </cell>
          <cell r="Q615">
            <v>2088.9459999999999</v>
          </cell>
          <cell r="R615">
            <v>4717.6149999999998</v>
          </cell>
          <cell r="S615">
            <v>6400.4070000000002</v>
          </cell>
          <cell r="T615">
            <v>15968.023999999998</v>
          </cell>
        </row>
        <row r="616">
          <cell r="A616">
            <v>3</v>
          </cell>
          <cell r="B616">
            <v>902</v>
          </cell>
          <cell r="C616" t="str">
            <v>Less developed regions (+)</v>
          </cell>
          <cell r="K616" t="str">
            <v>males</v>
          </cell>
          <cell r="L616" t="str">
            <v>1995-2000</v>
          </cell>
          <cell r="M616">
            <v>106955.74400000001</v>
          </cell>
          <cell r="N616">
            <v>26564.917000000001</v>
          </cell>
          <cell r="O616">
            <v>4846.3140000000003</v>
          </cell>
          <cell r="P616">
            <v>7103.0590000000002</v>
          </cell>
          <cell r="Q616">
            <v>9766.8919999999998</v>
          </cell>
          <cell r="R616">
            <v>14896.812000000002</v>
          </cell>
          <cell r="S616">
            <v>16330.039000000001</v>
          </cell>
          <cell r="T616">
            <v>27447.710999999999</v>
          </cell>
        </row>
        <row r="617">
          <cell r="A617">
            <v>5</v>
          </cell>
          <cell r="B617">
            <v>903</v>
          </cell>
          <cell r="C617" t="str">
            <v>Africa</v>
          </cell>
          <cell r="K617" t="str">
            <v>males</v>
          </cell>
          <cell r="L617" t="str">
            <v>1995-2000</v>
          </cell>
          <cell r="M617">
            <v>26836.300999999999</v>
          </cell>
          <cell r="N617">
            <v>10622.416999999999</v>
          </cell>
          <cell r="O617">
            <v>2268.7719999999999</v>
          </cell>
          <cell r="P617">
            <v>2512.3490000000002</v>
          </cell>
          <cell r="Q617">
            <v>3195.0230000000001</v>
          </cell>
          <cell r="R617">
            <v>3149.3680000000004</v>
          </cell>
          <cell r="S617">
            <v>2138.79</v>
          </cell>
          <cell r="T617">
            <v>2949.5820000000003</v>
          </cell>
        </row>
        <row r="618">
          <cell r="A618">
            <v>162</v>
          </cell>
          <cell r="B618">
            <v>904</v>
          </cell>
          <cell r="C618" t="str">
            <v>Latin America and the Caribbean</v>
          </cell>
          <cell r="K618" t="str">
            <v>males</v>
          </cell>
          <cell r="L618" t="str">
            <v>1995-2000</v>
          </cell>
          <cell r="M618">
            <v>9155.9079999999994</v>
          </cell>
          <cell r="N618">
            <v>1458.5650000000001</v>
          </cell>
          <cell r="O618">
            <v>220.988</v>
          </cell>
          <cell r="P618">
            <v>808.01600000000008</v>
          </cell>
          <cell r="Q618">
            <v>1088.559</v>
          </cell>
          <cell r="R618">
            <v>1439.8340000000001</v>
          </cell>
          <cell r="S618">
            <v>1334.848</v>
          </cell>
          <cell r="T618">
            <v>2805.0980000000004</v>
          </cell>
        </row>
        <row r="619">
          <cell r="A619">
            <v>197</v>
          </cell>
          <cell r="B619">
            <v>905</v>
          </cell>
          <cell r="C619" t="str">
            <v>Northern America (12)</v>
          </cell>
          <cell r="K619" t="str">
            <v>males</v>
          </cell>
          <cell r="L619" t="str">
            <v>1995-2000</v>
          </cell>
          <cell r="M619">
            <v>6566.0050000000001</v>
          </cell>
          <cell r="N619">
            <v>101.086</v>
          </cell>
          <cell r="O619">
            <v>27.38</v>
          </cell>
          <cell r="P619">
            <v>198.715</v>
          </cell>
          <cell r="Q619">
            <v>453.33100000000002</v>
          </cell>
          <cell r="R619">
            <v>860.346</v>
          </cell>
          <cell r="S619">
            <v>1104.703</v>
          </cell>
          <cell r="T619">
            <v>3820.444</v>
          </cell>
        </row>
        <row r="620">
          <cell r="A620">
            <v>65</v>
          </cell>
          <cell r="B620">
            <v>906</v>
          </cell>
          <cell r="C620" t="str">
            <v>Eastern Asia</v>
          </cell>
          <cell r="K620" t="str">
            <v>males</v>
          </cell>
          <cell r="L620" t="str">
            <v>1995-2000</v>
          </cell>
          <cell r="M620">
            <v>28206.026999999998</v>
          </cell>
          <cell r="N620">
            <v>2388.2640000000001</v>
          </cell>
          <cell r="O620">
            <v>374.17</v>
          </cell>
          <cell r="P620">
            <v>1077.433</v>
          </cell>
          <cell r="Q620">
            <v>1809.181</v>
          </cell>
          <cell r="R620">
            <v>4231.3589999999995</v>
          </cell>
          <cell r="S620">
            <v>6357.1710000000003</v>
          </cell>
          <cell r="T620">
            <v>11968.449000000001</v>
          </cell>
        </row>
        <row r="621">
          <cell r="A621">
            <v>119</v>
          </cell>
          <cell r="B621">
            <v>908</v>
          </cell>
          <cell r="C621" t="str">
            <v>Europe</v>
          </cell>
          <cell r="K621" t="str">
            <v>males</v>
          </cell>
          <cell r="L621" t="str">
            <v>1995-2000</v>
          </cell>
          <cell r="M621">
            <v>20963.687999999998</v>
          </cell>
          <cell r="N621">
            <v>325.476</v>
          </cell>
          <cell r="O621">
            <v>95.367999999999995</v>
          </cell>
          <cell r="P621">
            <v>612.55899999999997</v>
          </cell>
          <cell r="Q621">
            <v>1539.5609999999999</v>
          </cell>
          <cell r="R621">
            <v>3465.7650000000003</v>
          </cell>
          <cell r="S621">
            <v>4677.7309999999998</v>
          </cell>
          <cell r="T621">
            <v>10247.228000000001</v>
          </cell>
        </row>
        <row r="622">
          <cell r="A622">
            <v>200</v>
          </cell>
          <cell r="B622">
            <v>909</v>
          </cell>
          <cell r="C622" t="str">
            <v>Oceania</v>
          </cell>
          <cell r="K622" t="str">
            <v>males</v>
          </cell>
          <cell r="L622" t="str">
            <v>1995-2000</v>
          </cell>
          <cell r="M622">
            <v>598.298</v>
          </cell>
          <cell r="N622">
            <v>42.182000000000002</v>
          </cell>
          <cell r="O622">
            <v>6.8320000000000007</v>
          </cell>
          <cell r="P622">
            <v>25.366</v>
          </cell>
          <cell r="Q622">
            <v>35.759</v>
          </cell>
          <cell r="R622">
            <v>74.691000000000003</v>
          </cell>
          <cell r="S622">
            <v>101.27600000000001</v>
          </cell>
          <cell r="T622">
            <v>312.19200000000001</v>
          </cell>
        </row>
        <row r="623">
          <cell r="A623">
            <v>6</v>
          </cell>
          <cell r="B623">
            <v>910</v>
          </cell>
          <cell r="C623" t="str">
            <v>Eastern Africa (1)</v>
          </cell>
          <cell r="K623" t="str">
            <v>males</v>
          </cell>
          <cell r="L623" t="str">
            <v>1995-2000</v>
          </cell>
          <cell r="M623">
            <v>10430.14</v>
          </cell>
          <cell r="N623">
            <v>4273.0600000000004</v>
          </cell>
          <cell r="O623">
            <v>916.23</v>
          </cell>
          <cell r="P623">
            <v>1004.4259999999999</v>
          </cell>
          <cell r="Q623">
            <v>1470.558</v>
          </cell>
          <cell r="R623">
            <v>1262.8489999999999</v>
          </cell>
          <cell r="S623">
            <v>661.88199999999995</v>
          </cell>
          <cell r="T623">
            <v>841.13499999999999</v>
          </cell>
        </row>
        <row r="624">
          <cell r="A624">
            <v>24</v>
          </cell>
          <cell r="B624">
            <v>911</v>
          </cell>
          <cell r="C624" t="str">
            <v>Middle Africa (3)</v>
          </cell>
          <cell r="K624" t="str">
            <v>males</v>
          </cell>
          <cell r="L624" t="str">
            <v>1995-2000</v>
          </cell>
          <cell r="M624">
            <v>3573.9760000000001</v>
          </cell>
          <cell r="N624">
            <v>1629.6890000000001</v>
          </cell>
          <cell r="O624">
            <v>327.92599999999999</v>
          </cell>
          <cell r="P624">
            <v>326.69200000000001</v>
          </cell>
          <cell r="Q624">
            <v>364.22399999999999</v>
          </cell>
          <cell r="R624">
            <v>352.84500000000003</v>
          </cell>
          <cell r="S624">
            <v>237.63</v>
          </cell>
          <cell r="T624">
            <v>334.97</v>
          </cell>
        </row>
        <row r="625">
          <cell r="A625">
            <v>33</v>
          </cell>
          <cell r="B625">
            <v>912</v>
          </cell>
          <cell r="C625" t="str">
            <v>Northern Africa</v>
          </cell>
          <cell r="K625" t="str">
            <v>males</v>
          </cell>
          <cell r="L625" t="str">
            <v>1995-2000</v>
          </cell>
          <cell r="M625">
            <v>3211.471</v>
          </cell>
          <cell r="N625">
            <v>864.35</v>
          </cell>
          <cell r="O625">
            <v>150.554</v>
          </cell>
          <cell r="P625">
            <v>238.6</v>
          </cell>
          <cell r="Q625">
            <v>261.822</v>
          </cell>
          <cell r="R625">
            <v>396.30500000000001</v>
          </cell>
          <cell r="S625">
            <v>474.11199999999997</v>
          </cell>
          <cell r="T625">
            <v>825.72800000000007</v>
          </cell>
        </row>
        <row r="626">
          <cell r="A626">
            <v>41</v>
          </cell>
          <cell r="B626">
            <v>913</v>
          </cell>
          <cell r="C626" t="str">
            <v>Southern Africa</v>
          </cell>
          <cell r="K626" t="str">
            <v>males</v>
          </cell>
          <cell r="L626" t="str">
            <v>1995-2000</v>
          </cell>
          <cell r="M626">
            <v>1497.7159999999999</v>
          </cell>
          <cell r="N626">
            <v>331.71300000000002</v>
          </cell>
          <cell r="O626">
            <v>57.445</v>
          </cell>
          <cell r="P626">
            <v>129.67500000000001</v>
          </cell>
          <cell r="Q626">
            <v>269.971</v>
          </cell>
          <cell r="R626">
            <v>317.49200000000002</v>
          </cell>
          <cell r="S626">
            <v>199.48500000000001</v>
          </cell>
          <cell r="T626">
            <v>191.935</v>
          </cell>
        </row>
        <row r="627">
          <cell r="A627">
            <v>47</v>
          </cell>
          <cell r="B627">
            <v>914</v>
          </cell>
          <cell r="C627" t="str">
            <v>Western Africa (4)</v>
          </cell>
          <cell r="K627" t="str">
            <v>males</v>
          </cell>
          <cell r="L627" t="str">
            <v>1995-2000</v>
          </cell>
          <cell r="M627">
            <v>8122.9979999999996</v>
          </cell>
          <cell r="N627">
            <v>3523.605</v>
          </cell>
          <cell r="O627">
            <v>816.61699999999996</v>
          </cell>
          <cell r="P627">
            <v>812.95600000000002</v>
          </cell>
          <cell r="Q627">
            <v>828.44800000000009</v>
          </cell>
          <cell r="R627">
            <v>819.87699999999995</v>
          </cell>
          <cell r="S627">
            <v>565.68100000000004</v>
          </cell>
          <cell r="T627">
            <v>755.81399999999996</v>
          </cell>
        </row>
        <row r="628">
          <cell r="A628">
            <v>163</v>
          </cell>
          <cell r="B628">
            <v>915</v>
          </cell>
          <cell r="C628" t="str">
            <v>Caribbean (10)</v>
          </cell>
          <cell r="K628" t="str">
            <v>males</v>
          </cell>
          <cell r="L628" t="str">
            <v>1995-2000</v>
          </cell>
          <cell r="M628">
            <v>784.34</v>
          </cell>
          <cell r="N628">
            <v>116.486</v>
          </cell>
          <cell r="O628">
            <v>25.798999999999999</v>
          </cell>
          <cell r="P628">
            <v>54.926000000000002</v>
          </cell>
          <cell r="Q628">
            <v>80.284000000000006</v>
          </cell>
          <cell r="R628">
            <v>109.71</v>
          </cell>
          <cell r="S628">
            <v>105.833</v>
          </cell>
          <cell r="T628">
            <v>291.30199999999996</v>
          </cell>
        </row>
        <row r="629">
          <cell r="A629">
            <v>175</v>
          </cell>
          <cell r="B629">
            <v>916</v>
          </cell>
          <cell r="C629" t="str">
            <v>Central America</v>
          </cell>
          <cell r="K629" t="str">
            <v>males</v>
          </cell>
          <cell r="L629" t="str">
            <v>1995-2000</v>
          </cell>
          <cell r="M629">
            <v>1933.7149999999999</v>
          </cell>
          <cell r="N629">
            <v>397.09</v>
          </cell>
          <cell r="O629">
            <v>53.301000000000002</v>
          </cell>
          <cell r="P629">
            <v>197.303</v>
          </cell>
          <cell r="Q629">
            <v>223.38399999999999</v>
          </cell>
          <cell r="R629">
            <v>269.04700000000003</v>
          </cell>
          <cell r="S629">
            <v>248.51400000000001</v>
          </cell>
          <cell r="T629">
            <v>545.07599999999991</v>
          </cell>
        </row>
        <row r="630">
          <cell r="A630">
            <v>88</v>
          </cell>
          <cell r="B630">
            <v>920</v>
          </cell>
          <cell r="C630" t="str">
            <v>South-eastern Asia</v>
          </cell>
          <cell r="K630" t="str">
            <v>males</v>
          </cell>
          <cell r="L630" t="str">
            <v>1995-2000</v>
          </cell>
          <cell r="M630">
            <v>9692.3629999999994</v>
          </cell>
          <cell r="N630">
            <v>1985.03</v>
          </cell>
          <cell r="O630">
            <v>345.39099999999996</v>
          </cell>
          <cell r="P630">
            <v>769.07799999999997</v>
          </cell>
          <cell r="Q630">
            <v>982.86400000000003</v>
          </cell>
          <cell r="R630">
            <v>1465.287</v>
          </cell>
          <cell r="S630">
            <v>1561.41</v>
          </cell>
          <cell r="T630">
            <v>2583.3030000000003</v>
          </cell>
        </row>
        <row r="631">
          <cell r="A631">
            <v>73</v>
          </cell>
          <cell r="B631">
            <v>921</v>
          </cell>
          <cell r="C631" t="str">
            <v>South-central Asia</v>
          </cell>
          <cell r="K631" t="str">
            <v>males</v>
          </cell>
          <cell r="L631" t="str">
            <v>1995-2000</v>
          </cell>
          <cell r="M631">
            <v>32377.812999999998</v>
          </cell>
          <cell r="N631">
            <v>9209.3420000000006</v>
          </cell>
          <cell r="O631">
            <v>1544.664</v>
          </cell>
          <cell r="P631">
            <v>1770.54</v>
          </cell>
          <cell r="Q631">
            <v>2513.2539999999999</v>
          </cell>
          <cell r="R631">
            <v>4507.018</v>
          </cell>
          <cell r="S631">
            <v>4947.2790000000005</v>
          </cell>
          <cell r="T631">
            <v>7885.7159999999994</v>
          </cell>
        </row>
        <row r="632">
          <cell r="A632">
            <v>100</v>
          </cell>
          <cell r="B632">
            <v>922</v>
          </cell>
          <cell r="C632" t="str">
            <v>Western Asia</v>
          </cell>
          <cell r="K632" t="str">
            <v>males</v>
          </cell>
          <cell r="L632" t="str">
            <v>1995-2000</v>
          </cell>
          <cell r="M632">
            <v>3184.5419999999999</v>
          </cell>
          <cell r="N632">
            <v>885.62800000000004</v>
          </cell>
          <cell r="O632">
            <v>93.35</v>
          </cell>
          <cell r="P632">
            <v>195.636</v>
          </cell>
          <cell r="Q632">
            <v>238.339</v>
          </cell>
          <cell r="R632">
            <v>419.99799999999999</v>
          </cell>
          <cell r="S632">
            <v>505.88900000000001</v>
          </cell>
          <cell r="T632">
            <v>845.702</v>
          </cell>
        </row>
        <row r="633">
          <cell r="A633">
            <v>120</v>
          </cell>
          <cell r="B633">
            <v>923</v>
          </cell>
          <cell r="C633" t="str">
            <v>Eastern Europe</v>
          </cell>
          <cell r="K633" t="str">
            <v>males</v>
          </cell>
          <cell r="L633" t="str">
            <v>1995-2000</v>
          </cell>
          <cell r="M633">
            <v>10272</v>
          </cell>
          <cell r="N633">
            <v>206.14400000000001</v>
          </cell>
          <cell r="O633">
            <v>67.442000000000007</v>
          </cell>
          <cell r="P633">
            <v>407.91899999999998</v>
          </cell>
          <cell r="Q633">
            <v>1123.3040000000001</v>
          </cell>
          <cell r="R633">
            <v>2219.2910000000002</v>
          </cell>
          <cell r="S633">
            <v>2571.7939999999999</v>
          </cell>
          <cell r="T633">
            <v>3676.1060000000002</v>
          </cell>
        </row>
        <row r="634">
          <cell r="A634">
            <v>131</v>
          </cell>
          <cell r="B634">
            <v>924</v>
          </cell>
          <cell r="C634" t="str">
            <v>Northern Europe (7)</v>
          </cell>
          <cell r="K634" t="str">
            <v>males</v>
          </cell>
          <cell r="L634" t="str">
            <v>1995-2000</v>
          </cell>
          <cell r="M634">
            <v>2551.1080000000002</v>
          </cell>
          <cell r="N634">
            <v>28.727</v>
          </cell>
          <cell r="O634">
            <v>7.3330000000000002</v>
          </cell>
          <cell r="P634">
            <v>42.067000000000007</v>
          </cell>
          <cell r="Q634">
            <v>88.894999999999996</v>
          </cell>
          <cell r="R634">
            <v>282.50299999999999</v>
          </cell>
          <cell r="S634">
            <v>471.40700000000004</v>
          </cell>
          <cell r="T634">
            <v>1630.1760000000002</v>
          </cell>
        </row>
        <row r="635">
          <cell r="A635">
            <v>142</v>
          </cell>
          <cell r="B635">
            <v>925</v>
          </cell>
          <cell r="C635" t="str">
            <v>Southern Europe (8)</v>
          </cell>
          <cell r="K635" t="str">
            <v>males</v>
          </cell>
          <cell r="L635" t="str">
            <v>1995-2000</v>
          </cell>
          <cell r="M635">
            <v>3689.8159999999998</v>
          </cell>
          <cell r="N635">
            <v>50.515000000000001</v>
          </cell>
          <cell r="O635">
            <v>10.754</v>
          </cell>
          <cell r="P635">
            <v>80.358000000000004</v>
          </cell>
          <cell r="Q635">
            <v>131.95500000000001</v>
          </cell>
          <cell r="R635">
            <v>401.697</v>
          </cell>
          <cell r="S635">
            <v>737.827</v>
          </cell>
          <cell r="T635">
            <v>2276.71</v>
          </cell>
        </row>
        <row r="636">
          <cell r="A636">
            <v>154</v>
          </cell>
          <cell r="B636">
            <v>926</v>
          </cell>
          <cell r="C636" t="str">
            <v>Western Europe (9)</v>
          </cell>
          <cell r="K636" t="str">
            <v>males</v>
          </cell>
          <cell r="L636" t="str">
            <v>1995-2000</v>
          </cell>
          <cell r="M636">
            <v>4450.7640000000001</v>
          </cell>
          <cell r="N636">
            <v>40.090000000000003</v>
          </cell>
          <cell r="O636">
            <v>9.8390000000000004</v>
          </cell>
          <cell r="P636">
            <v>82.215000000000003</v>
          </cell>
          <cell r="Q636">
            <v>195.40699999999998</v>
          </cell>
          <cell r="R636">
            <v>562.274</v>
          </cell>
          <cell r="S636">
            <v>896.70299999999997</v>
          </cell>
          <cell r="T636">
            <v>2664.2360000000003</v>
          </cell>
        </row>
        <row r="637">
          <cell r="A637">
            <v>201</v>
          </cell>
          <cell r="B637">
            <v>927</v>
          </cell>
          <cell r="C637" t="str">
            <v>Australia/New Zealand</v>
          </cell>
          <cell r="K637" t="str">
            <v>males</v>
          </cell>
          <cell r="L637" t="str">
            <v>1995-2000</v>
          </cell>
          <cell r="M637">
            <v>442.73599999999999</v>
          </cell>
          <cell r="N637">
            <v>6.4</v>
          </cell>
          <cell r="O637">
            <v>1.657</v>
          </cell>
          <cell r="P637">
            <v>12.323</v>
          </cell>
          <cell r="Q637">
            <v>19.5</v>
          </cell>
          <cell r="R637">
            <v>46.804000000000002</v>
          </cell>
          <cell r="S637">
            <v>74.444999999999993</v>
          </cell>
          <cell r="T637">
            <v>281.60700000000003</v>
          </cell>
        </row>
        <row r="638">
          <cell r="A638">
            <v>204</v>
          </cell>
          <cell r="B638">
            <v>928</v>
          </cell>
          <cell r="C638" t="str">
            <v>Melanesia</v>
          </cell>
          <cell r="K638" t="str">
            <v>males</v>
          </cell>
          <cell r="L638" t="str">
            <v>1995-2000</v>
          </cell>
          <cell r="M638">
            <v>139.75899999999999</v>
          </cell>
          <cell r="N638">
            <v>33.067</v>
          </cell>
          <cell r="O638">
            <v>4.766</v>
          </cell>
          <cell r="P638">
            <v>11.756</v>
          </cell>
          <cell r="Q638">
            <v>14.93</v>
          </cell>
          <cell r="R638">
            <v>25.375</v>
          </cell>
          <cell r="S638">
            <v>23.885000000000002</v>
          </cell>
          <cell r="T638">
            <v>25.98</v>
          </cell>
        </row>
        <row r="639">
          <cell r="A639">
            <v>184</v>
          </cell>
          <cell r="B639">
            <v>931</v>
          </cell>
          <cell r="C639" t="str">
            <v>South America (11)</v>
          </cell>
          <cell r="K639" t="str">
            <v>males</v>
          </cell>
          <cell r="L639" t="str">
            <v>1995-2000</v>
          </cell>
          <cell r="M639">
            <v>6437.8530000000001</v>
          </cell>
          <cell r="N639">
            <v>944.98900000000003</v>
          </cell>
          <cell r="O639">
            <v>141.88800000000001</v>
          </cell>
          <cell r="P639">
            <v>555.78700000000003</v>
          </cell>
          <cell r="Q639">
            <v>784.89100000000008</v>
          </cell>
          <cell r="R639">
            <v>1061.077</v>
          </cell>
          <cell r="S639">
            <v>980.50099999999998</v>
          </cell>
          <cell r="T639">
            <v>1968.72</v>
          </cell>
        </row>
        <row r="640">
          <cell r="A640">
            <v>64</v>
          </cell>
          <cell r="B640">
            <v>935</v>
          </cell>
          <cell r="C640" t="str">
            <v>Asia</v>
          </cell>
          <cell r="K640" t="str">
            <v>males</v>
          </cell>
          <cell r="L640" t="str">
            <v>1995-2000</v>
          </cell>
          <cell r="M640">
            <v>73460.744999999995</v>
          </cell>
          <cell r="N640">
            <v>14468.263999999999</v>
          </cell>
          <cell r="O640">
            <v>2357.5749999999998</v>
          </cell>
          <cell r="P640">
            <v>3812.6869999999999</v>
          </cell>
          <cell r="Q640">
            <v>5543.637999999999</v>
          </cell>
          <cell r="R640">
            <v>10623.662</v>
          </cell>
          <cell r="S640">
            <v>13371.749</v>
          </cell>
          <cell r="T640">
            <v>23283.17</v>
          </cell>
        </row>
        <row r="641">
          <cell r="A641">
            <v>4</v>
          </cell>
          <cell r="B641">
            <v>941</v>
          </cell>
          <cell r="C641" t="str">
            <v>Least developed countries (#)</v>
          </cell>
          <cell r="K641" t="str">
            <v>males</v>
          </cell>
          <cell r="L641" t="str">
            <v>1995-2000</v>
          </cell>
          <cell r="M641">
            <v>22750.358</v>
          </cell>
          <cell r="N641">
            <v>9637.4310000000005</v>
          </cell>
          <cell r="O641">
            <v>1778.7269999999999</v>
          </cell>
          <cell r="P641">
            <v>2109.1559999999999</v>
          </cell>
          <cell r="Q641">
            <v>2456.029</v>
          </cell>
          <cell r="R641">
            <v>2526.4340000000002</v>
          </cell>
          <cell r="S641">
            <v>1783.6</v>
          </cell>
          <cell r="T641">
            <v>2458.9809999999998</v>
          </cell>
        </row>
        <row r="642">
          <cell r="A642">
            <v>210</v>
          </cell>
          <cell r="B642">
            <v>954</v>
          </cell>
          <cell r="C642" t="str">
            <v>Micronesia (14)</v>
          </cell>
          <cell r="K642" t="str">
            <v>males</v>
          </cell>
          <cell r="L642" t="str">
            <v>1995-2000</v>
          </cell>
          <cell r="M642">
            <v>7.3449999999999998</v>
          </cell>
          <cell r="N642">
            <v>1.9039999999999999</v>
          </cell>
          <cell r="O642">
            <v>0.26</v>
          </cell>
          <cell r="P642">
            <v>0.69499999999999995</v>
          </cell>
          <cell r="Q642">
            <v>0.70499999999999996</v>
          </cell>
          <cell r="R642">
            <v>1.022</v>
          </cell>
          <cell r="S642">
            <v>1.0230000000000001</v>
          </cell>
          <cell r="T642">
            <v>1.736</v>
          </cell>
        </row>
        <row r="643">
          <cell r="A643">
            <v>212</v>
          </cell>
          <cell r="B643">
            <v>957</v>
          </cell>
          <cell r="C643" t="str">
            <v>Polynesia (15)</v>
          </cell>
          <cell r="K643" t="str">
            <v>males</v>
          </cell>
          <cell r="L643" t="str">
            <v>1995-2000</v>
          </cell>
          <cell r="M643">
            <v>8.4580000000000002</v>
          </cell>
          <cell r="N643">
            <v>0.81100000000000005</v>
          </cell>
          <cell r="O643">
            <v>0.14900000000000002</v>
          </cell>
          <cell r="P643">
            <v>0.59200000000000008</v>
          </cell>
          <cell r="Q643">
            <v>0.624</v>
          </cell>
          <cell r="R643">
            <v>1.49</v>
          </cell>
          <cell r="S643">
            <v>1.923</v>
          </cell>
          <cell r="T643">
            <v>2.8689999999999998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etup"/>
      <sheetName val="Mortality inputs"/>
      <sheetName val="YLD inputs"/>
      <sheetName val="Ranks"/>
      <sheetName val="Ranks 0-14"/>
      <sheetName val="Ranks 15-59"/>
      <sheetName val="Ranks 60+"/>
      <sheetName val="Comparisons"/>
      <sheetName val="Deaths"/>
      <sheetName val="YLL"/>
      <sheetName val="YLD"/>
      <sheetName val="DALY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reg"/>
      <sheetName val="whoregeco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ivors"/>
      <sheetName val="AdjustedY"/>
      <sheetName val="intercept+slope graphs"/>
      <sheetName val="intercept+slope projections"/>
      <sheetName val="99"/>
      <sheetName val="2000"/>
      <sheetName val="Results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70</v>
          </cell>
          <cell r="B3">
            <v>0.79194196750393619</v>
          </cell>
          <cell r="C3">
            <v>70</v>
          </cell>
          <cell r="D3">
            <v>0.22794850265882238</v>
          </cell>
          <cell r="E3">
            <v>71</v>
          </cell>
          <cell r="F3">
            <v>0.77626037959599914</v>
          </cell>
          <cell r="G3">
            <v>71</v>
          </cell>
          <cell r="H3">
            <v>0.13589749103560211</v>
          </cell>
        </row>
        <row r="4">
          <cell r="A4">
            <v>75</v>
          </cell>
          <cell r="B4">
            <v>0.81310574701108085</v>
          </cell>
          <cell r="C4">
            <v>75</v>
          </cell>
          <cell r="D4">
            <v>0.18932607843421523</v>
          </cell>
          <cell r="E4">
            <v>73</v>
          </cell>
          <cell r="F4">
            <v>0.78976160758999236</v>
          </cell>
          <cell r="G4">
            <v>75</v>
          </cell>
          <cell r="H4">
            <v>0.12619586439332364</v>
          </cell>
        </row>
        <row r="5">
          <cell r="A5">
            <v>76</v>
          </cell>
          <cell r="B5">
            <v>0.84421259975988916</v>
          </cell>
          <cell r="C5">
            <v>76</v>
          </cell>
          <cell r="D5">
            <v>0.19269407779667502</v>
          </cell>
          <cell r="E5">
            <v>75</v>
          </cell>
          <cell r="F5">
            <v>0.81242903327055715</v>
          </cell>
          <cell r="G5">
            <v>76</v>
          </cell>
          <cell r="H5">
            <v>0.12884520643427155</v>
          </cell>
        </row>
        <row r="6">
          <cell r="A6">
            <v>77</v>
          </cell>
          <cell r="B6">
            <v>0.85059169360938336</v>
          </cell>
          <cell r="C6">
            <v>77</v>
          </cell>
          <cell r="D6">
            <v>0.18963932180514975</v>
          </cell>
          <cell r="E6">
            <v>79</v>
          </cell>
          <cell r="F6">
            <v>0.85227264928025659</v>
          </cell>
          <cell r="G6">
            <v>79</v>
          </cell>
          <cell r="H6">
            <v>0.10738296102641298</v>
          </cell>
        </row>
        <row r="7">
          <cell r="A7">
            <v>80</v>
          </cell>
          <cell r="B7">
            <v>0.86408256133543027</v>
          </cell>
          <cell r="C7">
            <v>85</v>
          </cell>
          <cell r="D7">
            <v>0.12960893664663664</v>
          </cell>
          <cell r="E7">
            <v>80</v>
          </cell>
          <cell r="F7">
            <v>0.86054891594345251</v>
          </cell>
          <cell r="G7">
            <v>80</v>
          </cell>
          <cell r="H7">
            <v>0.11070165690153666</v>
          </cell>
        </row>
        <row r="8">
          <cell r="A8">
            <v>82</v>
          </cell>
          <cell r="B8">
            <v>0.87979936504953016</v>
          </cell>
          <cell r="C8">
            <v>86</v>
          </cell>
          <cell r="D8">
            <v>0.1154042720357471</v>
          </cell>
          <cell r="E8">
            <v>84</v>
          </cell>
          <cell r="F8">
            <v>0.89653572026385153</v>
          </cell>
          <cell r="G8">
            <v>84</v>
          </cell>
          <cell r="H8">
            <v>9.7455030091307293E-2</v>
          </cell>
        </row>
        <row r="9">
          <cell r="A9">
            <v>85</v>
          </cell>
          <cell r="B9">
            <v>0.89196668193024276</v>
          </cell>
          <cell r="C9">
            <v>88</v>
          </cell>
          <cell r="D9">
            <v>0.10556342262409646</v>
          </cell>
          <cell r="E9">
            <v>89</v>
          </cell>
          <cell r="F9">
            <v>0.93112400092055736</v>
          </cell>
          <cell r="G9">
            <v>86</v>
          </cell>
          <cell r="H9">
            <v>9.0944594623021402E-2</v>
          </cell>
        </row>
        <row r="10">
          <cell r="A10">
            <v>86</v>
          </cell>
          <cell r="B10">
            <v>0.90694873800886566</v>
          </cell>
          <cell r="C10">
            <v>95</v>
          </cell>
          <cell r="D10">
            <v>7.1271526767790139E-2</v>
          </cell>
          <cell r="E10">
            <v>90</v>
          </cell>
          <cell r="F10">
            <v>0.9378344670883425</v>
          </cell>
          <cell r="G10">
            <v>94</v>
          </cell>
          <cell r="H10">
            <v>5.9537488619671786E-2</v>
          </cell>
        </row>
        <row r="11">
          <cell r="A11">
            <v>87</v>
          </cell>
          <cell r="B11">
            <v>0.91997581133415152</v>
          </cell>
          <cell r="C11">
            <v>96</v>
          </cell>
          <cell r="D11">
            <v>5.8114682143674878E-2</v>
          </cell>
          <cell r="E11">
            <v>91</v>
          </cell>
          <cell r="F11">
            <v>0.95446595395617695</v>
          </cell>
          <cell r="G11">
            <v>96</v>
          </cell>
          <cell r="H11">
            <v>5.8190030052317931E-2</v>
          </cell>
        </row>
        <row r="12">
          <cell r="A12">
            <v>89</v>
          </cell>
          <cell r="B12">
            <v>0.9316113839392427</v>
          </cell>
          <cell r="C12">
            <v>97</v>
          </cell>
          <cell r="D12">
            <v>4.8077819623093543E-2</v>
          </cell>
          <cell r="E12">
            <v>93</v>
          </cell>
          <cell r="F12">
            <v>0.97807636160213418</v>
          </cell>
        </row>
        <row r="13">
          <cell r="A13">
            <v>90</v>
          </cell>
          <cell r="B13">
            <v>0.94384428161121448</v>
          </cell>
          <cell r="E13">
            <v>94</v>
          </cell>
          <cell r="F13">
            <v>0.97729789572597603</v>
          </cell>
        </row>
        <row r="14">
          <cell r="A14">
            <v>91</v>
          </cell>
          <cell r="B14">
            <v>0.94367225407303135</v>
          </cell>
          <cell r="E14">
            <v>96</v>
          </cell>
          <cell r="F14">
            <v>1.0087995500170002</v>
          </cell>
        </row>
        <row r="15">
          <cell r="A15">
            <v>92</v>
          </cell>
          <cell r="B15">
            <v>0.94408541643753308</v>
          </cell>
          <cell r="E15">
            <v>97</v>
          </cell>
          <cell r="F15">
            <v>1.0015136497555539</v>
          </cell>
        </row>
        <row r="16">
          <cell r="A16">
            <v>93</v>
          </cell>
          <cell r="B16">
            <v>0.96250626167911424</v>
          </cell>
        </row>
        <row r="17">
          <cell r="A17">
            <v>94</v>
          </cell>
          <cell r="B17">
            <v>0.96362740025063498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MPH"/>
      <sheetName val="Setup"/>
      <sheetName val="Mortality inputs"/>
      <sheetName val="YLD inputs"/>
      <sheetName val="Ranks"/>
      <sheetName val="Ranks 0-14"/>
      <sheetName val="Ranks 15-59"/>
      <sheetName val="Ranks 60+"/>
      <sheetName val="Comparisons"/>
      <sheetName val="Deaths"/>
      <sheetName val="YLL"/>
      <sheetName val="YLD"/>
      <sheetName val="DALY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226"/>
  <sheetViews>
    <sheetView zoomScale="80" zoomScaleNormal="80" workbookViewId="0">
      <pane xSplit="5" ySplit="8" topLeftCell="F9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ColWidth="9.109375" defaultRowHeight="13.2"/>
  <cols>
    <col min="1" max="1" width="7.109375" style="1" customWidth="1"/>
    <col min="2" max="3" width="3" style="1" customWidth="1"/>
    <col min="4" max="4" width="4.21875" style="1" customWidth="1"/>
    <col min="5" max="5" width="34.6640625" style="1" customWidth="1"/>
    <col min="6" max="6" width="9.109375" style="6" customWidth="1"/>
    <col min="7" max="7" width="9.109375" style="1" customWidth="1"/>
    <col min="8" max="8" width="9.109375" style="6" customWidth="1"/>
    <col min="9" max="9" width="9.109375" style="1" customWidth="1"/>
    <col min="10" max="10" width="9.109375" style="6" customWidth="1"/>
    <col min="11" max="11" width="9.109375" style="1" customWidth="1"/>
    <col min="12" max="12" width="9.109375" style="6" customWidth="1"/>
    <col min="13" max="13" width="9.109375" style="1" customWidth="1"/>
    <col min="14" max="14" width="9.109375" style="6" customWidth="1"/>
    <col min="15" max="15" width="9.109375" style="1" customWidth="1"/>
    <col min="16" max="16" width="9.109375" style="6" customWidth="1"/>
    <col min="17" max="17" width="9.109375" style="1" customWidth="1"/>
    <col min="18" max="18" width="9.109375" style="6" customWidth="1"/>
    <col min="19" max="19" width="9.109375" style="1" customWidth="1"/>
    <col min="20" max="20" width="9.109375" style="6" customWidth="1"/>
    <col min="21" max="21" width="9.109375" style="1" customWidth="1"/>
    <col min="22" max="22" width="9.109375" style="6" customWidth="1"/>
    <col min="23" max="23" width="9.109375" style="1" customWidth="1"/>
    <col min="24" max="24" width="9.109375" style="6" customWidth="1"/>
    <col min="25" max="25" width="9.109375" style="1" customWidth="1"/>
    <col min="26" max="26" width="9.109375" style="6" customWidth="1"/>
    <col min="27" max="27" width="9.109375" style="1" customWidth="1"/>
    <col min="28" max="28" width="9.109375" style="6" customWidth="1"/>
    <col min="29" max="29" width="9.109375" style="1" customWidth="1"/>
    <col min="30" max="30" width="9.109375" style="6" customWidth="1"/>
    <col min="31" max="31" width="9.109375" style="1" customWidth="1"/>
    <col min="32" max="32" width="9.109375" style="6" customWidth="1"/>
    <col min="33" max="33" width="9.109375" style="1" customWidth="1"/>
    <col min="34" max="34" width="9.109375" style="6" customWidth="1"/>
    <col min="35" max="35" width="9.109375" style="1" customWidth="1"/>
    <col min="36" max="36" width="9.109375" style="6" customWidth="1"/>
    <col min="37" max="37" width="9.109375" style="1" customWidth="1"/>
    <col min="38" max="38" width="9.109375" style="6" customWidth="1"/>
    <col min="39" max="39" width="9.109375" style="1" customWidth="1"/>
    <col min="40" max="40" width="9.109375" style="6" customWidth="1"/>
    <col min="41" max="41" width="9.109375" style="1" customWidth="1"/>
    <col min="42" max="42" width="9.109375" style="6" customWidth="1"/>
    <col min="43" max="43" width="9.109375" style="1" customWidth="1"/>
    <col min="44" max="44" width="9.109375" style="6" customWidth="1"/>
    <col min="45" max="45" width="9.109375" style="1" customWidth="1"/>
    <col min="46" max="46" width="9.109375" style="6" customWidth="1"/>
    <col min="47" max="47" width="9.109375" style="1" customWidth="1"/>
    <col min="48" max="48" width="9.109375" style="6" customWidth="1"/>
    <col min="49" max="49" width="9.109375" style="1" customWidth="1"/>
    <col min="50" max="50" width="9.109375" style="6" customWidth="1"/>
    <col min="51" max="51" width="9.109375" style="1" customWidth="1"/>
    <col min="52" max="52" width="9.109375" style="6" customWidth="1"/>
    <col min="53" max="53" width="9.109375" style="1" customWidth="1"/>
    <col min="54" max="16384" width="9.109375" style="1"/>
  </cols>
  <sheetData>
    <row r="1" spans="1:53" ht="15.6">
      <c r="A1" s="65" t="s">
        <v>195</v>
      </c>
      <c r="E1" s="2"/>
      <c r="F1" s="79"/>
      <c r="G1" s="240"/>
      <c r="H1" s="240"/>
      <c r="I1" s="2"/>
      <c r="J1" s="79"/>
      <c r="K1" s="2"/>
      <c r="L1" s="79"/>
      <c r="M1" s="2"/>
      <c r="N1" s="79"/>
      <c r="O1" s="2"/>
      <c r="P1" s="79"/>
      <c r="Q1" s="2"/>
      <c r="R1" s="79"/>
      <c r="S1" s="2"/>
      <c r="T1" s="79"/>
      <c r="U1" s="2"/>
      <c r="V1" s="79"/>
      <c r="W1" s="2"/>
      <c r="X1" s="79"/>
      <c r="Y1" s="2"/>
      <c r="Z1" s="79"/>
      <c r="AA1" s="2"/>
      <c r="AB1" s="79"/>
      <c r="AC1" s="2"/>
      <c r="AD1" s="79"/>
      <c r="AE1" s="2"/>
      <c r="AF1" s="79"/>
      <c r="AG1" s="2"/>
      <c r="AH1" s="79"/>
      <c r="AI1" s="2"/>
      <c r="AJ1" s="79"/>
      <c r="AK1" s="2"/>
      <c r="AL1" s="79"/>
      <c r="AM1" s="2"/>
      <c r="AN1" s="79"/>
      <c r="AO1" s="2"/>
      <c r="AP1" s="79"/>
      <c r="AQ1" s="2"/>
      <c r="AR1" s="79"/>
      <c r="AS1" s="2"/>
      <c r="AT1" s="79"/>
      <c r="AU1" s="2"/>
      <c r="AV1" s="79"/>
      <c r="AW1" s="2"/>
      <c r="AX1" s="79"/>
      <c r="AY1" s="2"/>
      <c r="AZ1" s="79"/>
      <c r="BA1" s="2"/>
    </row>
    <row r="2" spans="1:53" ht="8.4" customHeight="1" thickBot="1">
      <c r="A2" s="65"/>
      <c r="E2" s="2"/>
      <c r="F2" s="79"/>
      <c r="G2" s="2"/>
      <c r="H2" s="79"/>
      <c r="I2" s="2"/>
      <c r="J2" s="79"/>
      <c r="K2" s="2"/>
      <c r="L2" s="79"/>
      <c r="M2" s="2"/>
      <c r="N2" s="79"/>
      <c r="O2" s="2"/>
      <c r="P2" s="79"/>
      <c r="Q2" s="2"/>
      <c r="R2" s="79"/>
      <c r="S2" s="2"/>
      <c r="T2" s="79"/>
      <c r="U2" s="2"/>
      <c r="V2" s="79"/>
      <c r="W2" s="2"/>
      <c r="X2" s="79"/>
      <c r="Y2" s="2"/>
      <c r="Z2" s="79"/>
      <c r="AA2" s="2"/>
      <c r="AB2" s="79"/>
      <c r="AC2" s="2"/>
      <c r="AD2" s="79"/>
      <c r="AE2" s="2"/>
      <c r="AF2" s="79"/>
      <c r="AG2" s="2"/>
      <c r="AH2" s="79"/>
      <c r="AI2" s="2"/>
      <c r="AJ2" s="79"/>
      <c r="AK2" s="2"/>
      <c r="AL2" s="79"/>
      <c r="AM2" s="2"/>
      <c r="AN2" s="79"/>
      <c r="AO2" s="2"/>
      <c r="AP2" s="79"/>
      <c r="AQ2" s="2"/>
      <c r="AR2" s="79"/>
      <c r="AS2" s="2"/>
      <c r="AT2" s="79"/>
      <c r="AU2" s="2"/>
      <c r="AV2" s="79"/>
      <c r="AW2" s="2"/>
      <c r="AX2" s="79"/>
      <c r="AY2" s="2"/>
      <c r="AZ2" s="79"/>
      <c r="BA2" s="2"/>
    </row>
    <row r="3" spans="1:53" s="6" customFormat="1" ht="7.2" hidden="1" customHeight="1" thickBot="1">
      <c r="A3" s="84"/>
      <c r="B3" s="40"/>
      <c r="C3" s="40"/>
      <c r="D3" s="40"/>
    </row>
    <row r="4" spans="1:53" s="118" customFormat="1" ht="18" customHeight="1" thickBot="1">
      <c r="A4" s="116"/>
      <c r="B4" s="117"/>
      <c r="C4" s="117"/>
      <c r="D4" s="117"/>
      <c r="F4" s="277" t="s">
        <v>134</v>
      </c>
      <c r="G4" s="278"/>
      <c r="H4" s="277" t="s">
        <v>138</v>
      </c>
      <c r="I4" s="278"/>
      <c r="J4" s="277" t="s">
        <v>137</v>
      </c>
      <c r="K4" s="278"/>
      <c r="L4" s="277" t="s">
        <v>135</v>
      </c>
      <c r="M4" s="278"/>
      <c r="N4" s="277" t="s">
        <v>136</v>
      </c>
      <c r="O4" s="278"/>
      <c r="P4" s="277" t="s">
        <v>139</v>
      </c>
      <c r="Q4" s="278"/>
      <c r="R4" s="277" t="s">
        <v>140</v>
      </c>
      <c r="S4" s="278"/>
      <c r="T4" s="277" t="s">
        <v>141</v>
      </c>
      <c r="U4" s="278"/>
      <c r="V4" s="277" t="s">
        <v>142</v>
      </c>
      <c r="W4" s="278"/>
      <c r="X4" s="277" t="s">
        <v>143</v>
      </c>
      <c r="Y4" s="278"/>
      <c r="Z4" s="277" t="s">
        <v>144</v>
      </c>
      <c r="AA4" s="278"/>
      <c r="AB4" s="277" t="s">
        <v>145</v>
      </c>
      <c r="AC4" s="278"/>
      <c r="AD4" s="277" t="s">
        <v>156</v>
      </c>
      <c r="AE4" s="278"/>
      <c r="AF4" s="277" t="s">
        <v>146</v>
      </c>
      <c r="AG4" s="278"/>
      <c r="AH4" s="277" t="s">
        <v>147</v>
      </c>
      <c r="AI4" s="278"/>
      <c r="AJ4" s="277" t="s">
        <v>148</v>
      </c>
      <c r="AK4" s="278"/>
      <c r="AL4" s="277" t="s">
        <v>149</v>
      </c>
      <c r="AM4" s="278"/>
      <c r="AN4" s="277" t="s">
        <v>150</v>
      </c>
      <c r="AO4" s="278"/>
      <c r="AP4" s="277" t="s">
        <v>151</v>
      </c>
      <c r="AQ4" s="278"/>
      <c r="AR4" s="277" t="s">
        <v>152</v>
      </c>
      <c r="AS4" s="278"/>
      <c r="AT4" s="277" t="s">
        <v>153</v>
      </c>
      <c r="AU4" s="278"/>
      <c r="AV4" s="277" t="s">
        <v>154</v>
      </c>
      <c r="AW4" s="278"/>
      <c r="AX4" s="277" t="s">
        <v>155</v>
      </c>
      <c r="AY4" s="278"/>
      <c r="AZ4" s="277" t="s">
        <v>187</v>
      </c>
      <c r="BA4" s="278"/>
    </row>
    <row r="5" spans="1:53" ht="10.8" customHeight="1" thickBot="1">
      <c r="A5" s="81"/>
      <c r="B5" s="82"/>
      <c r="C5" s="81"/>
      <c r="D5" s="81"/>
      <c r="E5" s="81"/>
      <c r="F5" s="83"/>
      <c r="G5" s="81"/>
      <c r="H5" s="83"/>
      <c r="I5" s="81"/>
      <c r="J5" s="83"/>
      <c r="K5" s="81"/>
      <c r="L5" s="83"/>
      <c r="M5" s="81"/>
      <c r="N5" s="83"/>
      <c r="O5" s="81"/>
      <c r="P5" s="83"/>
      <c r="Q5" s="81"/>
      <c r="R5" s="83"/>
      <c r="S5" s="81"/>
      <c r="T5" s="83"/>
      <c r="U5" s="81"/>
      <c r="V5" s="83"/>
      <c r="W5" s="81"/>
      <c r="X5" s="83"/>
      <c r="Y5" s="81"/>
      <c r="Z5" s="83"/>
      <c r="AA5" s="81"/>
      <c r="AB5" s="83"/>
      <c r="AC5" s="81"/>
      <c r="AD5" s="83"/>
      <c r="AE5" s="81"/>
      <c r="AF5" s="83"/>
      <c r="AG5" s="81"/>
      <c r="AH5" s="83"/>
      <c r="AI5" s="81"/>
      <c r="AJ5" s="83"/>
      <c r="AK5" s="81"/>
      <c r="AL5" s="83"/>
      <c r="AM5" s="81"/>
      <c r="AN5" s="83"/>
      <c r="AO5" s="81"/>
      <c r="AP5" s="83"/>
      <c r="AQ5" s="81"/>
      <c r="AR5" s="83"/>
      <c r="AS5" s="81"/>
      <c r="AT5" s="83"/>
      <c r="AU5" s="81"/>
      <c r="AV5" s="83"/>
      <c r="AW5" s="81"/>
      <c r="AX5" s="83"/>
      <c r="AY5" s="81"/>
      <c r="AZ5" s="83"/>
      <c r="BA5" s="81"/>
    </row>
    <row r="6" spans="1:53" ht="15.6" customHeight="1" thickTop="1" thickBot="1">
      <c r="A6" s="74" t="s">
        <v>188</v>
      </c>
      <c r="B6" s="75"/>
      <c r="C6" s="75"/>
      <c r="D6" s="75"/>
      <c r="E6" s="76"/>
      <c r="F6" s="279">
        <f>India!$F$6*1000</f>
        <v>1339180131</v>
      </c>
      <c r="G6" s="280"/>
      <c r="H6" s="279">
        <f>Rural!$F$6*1000</f>
        <v>920984571</v>
      </c>
      <c r="I6" s="280"/>
      <c r="J6" s="279">
        <f>Urban!$F$6*1000</f>
        <v>418195560.00000006</v>
      </c>
      <c r="K6" s="280"/>
      <c r="L6" s="279">
        <f>'J &amp; K'!$F$6*1000</f>
        <v>14362256</v>
      </c>
      <c r="M6" s="280"/>
      <c r="N6" s="279">
        <f>Punjab!$F$6*1000</f>
        <v>30399934</v>
      </c>
      <c r="O6" s="280"/>
      <c r="P6" s="279">
        <f>Haryana!$F$6*1000</f>
        <v>28619846.999999996</v>
      </c>
      <c r="Q6" s="280"/>
      <c r="R6" s="279">
        <f>Delhi!$F$6*1000</f>
        <v>19070718</v>
      </c>
      <c r="S6" s="280"/>
      <c r="T6" s="279">
        <f>Rajasthan!$F$6*1000</f>
        <v>76906426</v>
      </c>
      <c r="U6" s="280"/>
      <c r="V6" s="279">
        <f>'Uttar Pradesh'!$F$6*1000</f>
        <v>220586531.00000003</v>
      </c>
      <c r="W6" s="280"/>
      <c r="X6" s="279">
        <f>Bihar!$F$6*1000</f>
        <v>118346977</v>
      </c>
      <c r="Y6" s="280"/>
      <c r="Z6" s="279">
        <f>Assam!$F$6*1000</f>
        <v>34445825</v>
      </c>
      <c r="AA6" s="280"/>
      <c r="AB6" s="279">
        <f>'West Bengal'!$F$6*1000</f>
        <v>99830715</v>
      </c>
      <c r="AC6" s="280"/>
      <c r="AD6" s="279">
        <f>Jharkhand!$F$6*1000</f>
        <v>37096261</v>
      </c>
      <c r="AE6" s="280"/>
      <c r="AF6" s="279">
        <f>Odisha!$F$6*1000</f>
        <v>45615027</v>
      </c>
      <c r="AG6" s="280"/>
      <c r="AH6" s="279">
        <f>Chhattisgarh!$F$6*1000</f>
        <v>28930259</v>
      </c>
      <c r="AI6" s="280"/>
      <c r="AJ6" s="279">
        <f>'Madhya Pradesh'!$F$6*1000</f>
        <v>81423654.000000015</v>
      </c>
      <c r="AK6" s="280"/>
      <c r="AL6" s="279">
        <f>Gujarat!$F$6*1000</f>
        <v>67329109.000000015</v>
      </c>
      <c r="AM6" s="280"/>
      <c r="AN6" s="279">
        <f>Maharashtra!$F$6*1000</f>
        <v>123658795</v>
      </c>
      <c r="AO6" s="280"/>
      <c r="AP6" s="279">
        <f>'Andhra Pradesh'!$F$6*1000</f>
        <v>89971568.999999985</v>
      </c>
      <c r="AQ6" s="280"/>
      <c r="AR6" s="279">
        <f>Karnataka!$F$6*1000</f>
        <v>67474771.000000015</v>
      </c>
      <c r="AS6" s="280"/>
      <c r="AT6" s="279">
        <f>Kerala!$F$6*1000</f>
        <v>35193972</v>
      </c>
      <c r="AU6" s="280"/>
      <c r="AV6" s="279">
        <f>'Tamil Nadu'!$F$6*1000</f>
        <v>79950043</v>
      </c>
      <c r="AW6" s="280"/>
      <c r="AX6" s="279">
        <f>'NE cluster states'!$F$6*1000</f>
        <v>15815596.000000002</v>
      </c>
      <c r="AY6" s="280"/>
      <c r="AZ6" s="279">
        <f>'Remaining states'!$F$6*1000</f>
        <v>24151840</v>
      </c>
      <c r="BA6" s="280"/>
    </row>
    <row r="7" spans="1:53" s="2" customFormat="1" ht="10.8" customHeight="1" thickTop="1" thickBot="1">
      <c r="A7" s="22"/>
      <c r="B7" s="23"/>
      <c r="C7" s="24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s="3" customFormat="1" ht="27" customHeight="1" thickTop="1" thickBot="1">
      <c r="A8" s="89" t="s">
        <v>42</v>
      </c>
      <c r="B8" s="45" t="s">
        <v>43</v>
      </c>
      <c r="C8" s="90"/>
      <c r="D8" s="87"/>
      <c r="E8" s="88"/>
      <c r="F8" s="91" t="s">
        <v>196</v>
      </c>
      <c r="G8" s="92" t="s">
        <v>39</v>
      </c>
      <c r="H8" s="91" t="s">
        <v>196</v>
      </c>
      <c r="I8" s="92" t="s">
        <v>39</v>
      </c>
      <c r="J8" s="91" t="s">
        <v>196</v>
      </c>
      <c r="K8" s="92" t="s">
        <v>39</v>
      </c>
      <c r="L8" s="91" t="s">
        <v>196</v>
      </c>
      <c r="M8" s="92" t="s">
        <v>39</v>
      </c>
      <c r="N8" s="91" t="s">
        <v>196</v>
      </c>
      <c r="O8" s="92" t="s">
        <v>39</v>
      </c>
      <c r="P8" s="91" t="s">
        <v>196</v>
      </c>
      <c r="Q8" s="92" t="s">
        <v>39</v>
      </c>
      <c r="R8" s="91" t="s">
        <v>196</v>
      </c>
      <c r="S8" s="92" t="s">
        <v>39</v>
      </c>
      <c r="T8" s="91" t="s">
        <v>196</v>
      </c>
      <c r="U8" s="92" t="s">
        <v>39</v>
      </c>
      <c r="V8" s="91" t="s">
        <v>196</v>
      </c>
      <c r="W8" s="92" t="s">
        <v>39</v>
      </c>
      <c r="X8" s="91" t="s">
        <v>196</v>
      </c>
      <c r="Y8" s="92" t="s">
        <v>39</v>
      </c>
      <c r="Z8" s="91" t="s">
        <v>196</v>
      </c>
      <c r="AA8" s="92" t="s">
        <v>39</v>
      </c>
      <c r="AB8" s="91" t="s">
        <v>196</v>
      </c>
      <c r="AC8" s="92" t="s">
        <v>39</v>
      </c>
      <c r="AD8" s="91" t="s">
        <v>196</v>
      </c>
      <c r="AE8" s="92" t="s">
        <v>39</v>
      </c>
      <c r="AF8" s="91" t="s">
        <v>196</v>
      </c>
      <c r="AG8" s="92" t="s">
        <v>39</v>
      </c>
      <c r="AH8" s="91" t="s">
        <v>196</v>
      </c>
      <c r="AI8" s="92" t="s">
        <v>39</v>
      </c>
      <c r="AJ8" s="91" t="s">
        <v>196</v>
      </c>
      <c r="AK8" s="92" t="s">
        <v>39</v>
      </c>
      <c r="AL8" s="91" t="s">
        <v>196</v>
      </c>
      <c r="AM8" s="92" t="s">
        <v>39</v>
      </c>
      <c r="AN8" s="91" t="s">
        <v>196</v>
      </c>
      <c r="AO8" s="92" t="s">
        <v>39</v>
      </c>
      <c r="AP8" s="91" t="s">
        <v>196</v>
      </c>
      <c r="AQ8" s="92" t="s">
        <v>39</v>
      </c>
      <c r="AR8" s="91" t="s">
        <v>196</v>
      </c>
      <c r="AS8" s="92" t="s">
        <v>39</v>
      </c>
      <c r="AT8" s="91" t="s">
        <v>196</v>
      </c>
      <c r="AU8" s="92" t="s">
        <v>39</v>
      </c>
      <c r="AV8" s="91" t="s">
        <v>196</v>
      </c>
      <c r="AW8" s="92" t="s">
        <v>39</v>
      </c>
      <c r="AX8" s="91" t="s">
        <v>196</v>
      </c>
      <c r="AY8" s="111" t="s">
        <v>39</v>
      </c>
      <c r="AZ8" s="91" t="s">
        <v>196</v>
      </c>
      <c r="BA8" s="111" t="s">
        <v>39</v>
      </c>
    </row>
    <row r="9" spans="1:53" s="5" customFormat="1" ht="15" customHeight="1" thickTop="1">
      <c r="A9" s="257"/>
      <c r="B9" s="47" t="s">
        <v>2</v>
      </c>
      <c r="C9" s="47"/>
      <c r="D9" s="47"/>
      <c r="E9" s="48"/>
      <c r="F9" s="80">
        <f>India!$F9/1000</f>
        <v>9652.2720500000014</v>
      </c>
      <c r="G9" s="104">
        <f t="shared" ref="G9" si="0">F9/F$9</f>
        <v>1</v>
      </c>
      <c r="H9" s="80">
        <f>Rural!$F9/1000</f>
        <v>7255.4059999999999</v>
      </c>
      <c r="I9" s="104">
        <f t="shared" ref="I9" si="1">H9/H$9</f>
        <v>1</v>
      </c>
      <c r="J9" s="80">
        <f>Urban!$F9/1000</f>
        <v>2397.0227299999997</v>
      </c>
      <c r="K9" s="104">
        <f t="shared" ref="K9:K24" si="2">J9/J$9</f>
        <v>1</v>
      </c>
      <c r="L9" s="80">
        <f>'J &amp; K'!$F9/1000</f>
        <v>66.830600000000004</v>
      </c>
      <c r="M9" s="104">
        <f t="shared" ref="M9" si="3">L9/L$9</f>
        <v>1</v>
      </c>
      <c r="N9" s="80">
        <f>Punjab!$F9/1000</f>
        <v>193.75926000000001</v>
      </c>
      <c r="O9" s="104">
        <f t="shared" ref="O9" si="4">N9/N$9</f>
        <v>1</v>
      </c>
      <c r="P9" s="80">
        <f>Haryana!$F9/1000</f>
        <v>199.54055</v>
      </c>
      <c r="Q9" s="104">
        <f t="shared" ref="Q9" si="5">P9/P$9</f>
        <v>1</v>
      </c>
      <c r="R9" s="80">
        <f>Delhi!$F9/1000</f>
        <v>81.447450000000003</v>
      </c>
      <c r="S9" s="104">
        <f t="shared" ref="S9" si="6">R9/R$9</f>
        <v>1</v>
      </c>
      <c r="T9" s="80">
        <f>Rajasthan!$F9/1000</f>
        <v>544.22397999999998</v>
      </c>
      <c r="U9" s="104">
        <f t="shared" ref="U9" si="7">T9/T$9</f>
        <v>1</v>
      </c>
      <c r="V9" s="80">
        <f>'Uttar Pradesh'!$F9/1000</f>
        <v>1791.4670300000002</v>
      </c>
      <c r="W9" s="104">
        <f t="shared" ref="W9" si="8">V9/V$9</f>
        <v>1</v>
      </c>
      <c r="X9" s="80">
        <f>Bihar!$F9/1000</f>
        <v>734.12774999999999</v>
      </c>
      <c r="Y9" s="104">
        <f t="shared" ref="Y9" si="9">X9/X$9</f>
        <v>1</v>
      </c>
      <c r="Z9" s="80">
        <f>Assam!$F9/1000</f>
        <v>210.37307000000001</v>
      </c>
      <c r="AA9" s="104">
        <f t="shared" ref="AA9" si="10">Z9/Z$9</f>
        <v>1</v>
      </c>
      <c r="AB9" s="80">
        <f>'West Bengal'!$F9/1000</f>
        <v>653.00368999999989</v>
      </c>
      <c r="AC9" s="104">
        <f t="shared" ref="AC9" si="11">AB9/AB$9</f>
        <v>1</v>
      </c>
      <c r="AD9" s="80">
        <f>Jharkhand!$F9/1000</f>
        <v>219.46466000000004</v>
      </c>
      <c r="AE9" s="104">
        <f t="shared" ref="AE9" si="12">AD9/AD$9</f>
        <v>1</v>
      </c>
      <c r="AF9" s="80">
        <f>Odisha!$F9/1000</f>
        <v>350.45355999999998</v>
      </c>
      <c r="AG9" s="104">
        <f t="shared" ref="AG9" si="13">AF9/AF$9</f>
        <v>1</v>
      </c>
      <c r="AH9" s="80">
        <f>Chhattisgarh!$F9/1000</f>
        <v>238.34771000000003</v>
      </c>
      <c r="AI9" s="104">
        <f t="shared" ref="AI9" si="14">AH9/AH$9</f>
        <v>1</v>
      </c>
      <c r="AJ9" s="80">
        <f>'Madhya Pradesh'!$F9/1000</f>
        <v>681.51207000000011</v>
      </c>
      <c r="AK9" s="104">
        <f t="shared" ref="AK9" si="15">AJ9/AJ$9</f>
        <v>1</v>
      </c>
      <c r="AL9" s="80">
        <f>Gujarat!$F9/1000</f>
        <v>431.97452999999996</v>
      </c>
      <c r="AM9" s="104">
        <f t="shared" ref="AM9" si="16">AL9/AL$9</f>
        <v>1</v>
      </c>
      <c r="AN9" s="80">
        <f>Maharashtra!$F9/1000</f>
        <v>836.02906000000007</v>
      </c>
      <c r="AO9" s="104">
        <f t="shared" ref="AO9" si="17">AN9/AN$9</f>
        <v>1</v>
      </c>
      <c r="AP9" s="80">
        <f>'Andhra Pradesh'!$F9/1000</f>
        <v>696.14747999999997</v>
      </c>
      <c r="AQ9" s="104">
        <f t="shared" ref="AQ9" si="18">AP9/AP$9</f>
        <v>1</v>
      </c>
      <c r="AR9" s="80">
        <f>Karnataka!$F9/1000</f>
        <v>593.55501000000004</v>
      </c>
      <c r="AS9" s="104">
        <f t="shared" ref="AS9" si="19">AR9/AR$9</f>
        <v>1</v>
      </c>
      <c r="AT9" s="80">
        <f>Kerala!$F9/1000</f>
        <v>261.38042000000002</v>
      </c>
      <c r="AU9" s="104">
        <f t="shared" ref="AU9" si="20">AT9/AT$9</f>
        <v>1</v>
      </c>
      <c r="AV9" s="80">
        <f>'Tamil Nadu'!$F9/1000</f>
        <v>589.41237999999998</v>
      </c>
      <c r="AW9" s="104">
        <f t="shared" ref="AW9" si="21">AV9/AV$9</f>
        <v>1</v>
      </c>
      <c r="AX9" s="80">
        <f>'NE cluster states'!$F9/1000</f>
        <v>94.022360000000006</v>
      </c>
      <c r="AY9" s="104">
        <f t="shared" ref="AY9" si="22">AX9/AX$9</f>
        <v>1</v>
      </c>
      <c r="AZ9" s="80">
        <f>'Remaining states'!$F9/1000</f>
        <v>185.19969999999998</v>
      </c>
      <c r="BA9" s="104">
        <f t="shared" ref="BA9:BA24" si="23">AZ9/AZ$9</f>
        <v>1</v>
      </c>
    </row>
    <row r="10" spans="1:53" s="4" customFormat="1">
      <c r="A10" s="258"/>
      <c r="B10" s="63" t="s">
        <v>209</v>
      </c>
      <c r="C10" s="63"/>
      <c r="D10" s="63"/>
      <c r="E10" s="64"/>
      <c r="F10" s="73">
        <f>India!$F10/1000</f>
        <v>2597.6904100000002</v>
      </c>
      <c r="G10" s="105">
        <f t="shared" ref="G10:G62" si="24">F10/F$9</f>
        <v>0.26912735121260906</v>
      </c>
      <c r="H10" s="73">
        <f>Rural!$F10/1000</f>
        <v>2117.9760000000001</v>
      </c>
      <c r="I10" s="105">
        <f t="shared" ref="I10:I62" si="25">H10/H$9</f>
        <v>0.29191695130499934</v>
      </c>
      <c r="J10" s="73">
        <f>Urban!$F10/1000</f>
        <v>479.87570999999997</v>
      </c>
      <c r="K10" s="105">
        <f t="shared" si="2"/>
        <v>0.20019656217444382</v>
      </c>
      <c r="L10" s="73">
        <f>'J &amp; K'!$F10/1000</f>
        <v>16.74044</v>
      </c>
      <c r="M10" s="105">
        <f t="shared" ref="M10:M62" si="26">L10/L$9</f>
        <v>0.25049064350761474</v>
      </c>
      <c r="N10" s="73">
        <f>Punjab!$F10/1000</f>
        <v>35.038020000000003</v>
      </c>
      <c r="O10" s="105">
        <f t="shared" ref="O10:O62" si="27">N10/N$9</f>
        <v>0.18083275090955653</v>
      </c>
      <c r="P10" s="73">
        <f>Haryana!$F10/1000</f>
        <v>48.24745999999999</v>
      </c>
      <c r="Q10" s="105">
        <f t="shared" ref="Q10:Q62" si="28">P10/P$9</f>
        <v>0.24179275841426712</v>
      </c>
      <c r="R10" s="73">
        <f>Delhi!$F10/1000</f>
        <v>17.3428</v>
      </c>
      <c r="S10" s="105">
        <f t="shared" ref="S10:S62" si="29">R10/R$9</f>
        <v>0.21293238769292347</v>
      </c>
      <c r="T10" s="73">
        <f>Rajasthan!$F10/1000</f>
        <v>173.69738000000001</v>
      </c>
      <c r="U10" s="105">
        <f t="shared" ref="U10:U62" si="30">T10/T$9</f>
        <v>0.31916524516247891</v>
      </c>
      <c r="V10" s="73">
        <f>'Uttar Pradesh'!$F10/1000</f>
        <v>587.89510000000007</v>
      </c>
      <c r="W10" s="105">
        <f t="shared" ref="W10:W62" si="31">V10/V$9</f>
        <v>0.32816406339334081</v>
      </c>
      <c r="X10" s="73">
        <f>Bihar!$F10/1000</f>
        <v>224.1755</v>
      </c>
      <c r="Y10" s="105">
        <f t="shared" ref="Y10:Y62" si="32">X10/X$9</f>
        <v>0.30536306521582929</v>
      </c>
      <c r="Z10" s="73">
        <f>Assam!$F10/1000</f>
        <v>72.999660000000006</v>
      </c>
      <c r="AA10" s="105">
        <f t="shared" ref="AA10:AA62" si="33">Z10/Z$9</f>
        <v>0.34700097308082256</v>
      </c>
      <c r="AB10" s="73">
        <f>'West Bengal'!$F10/1000</f>
        <v>104.15221</v>
      </c>
      <c r="AC10" s="105">
        <f t="shared" ref="AC10:AC62" si="34">AB10/AB$9</f>
        <v>0.15949712320921189</v>
      </c>
      <c r="AD10" s="73">
        <f>Jharkhand!$F10/1000</f>
        <v>78.995180000000019</v>
      </c>
      <c r="AE10" s="105">
        <f t="shared" ref="AE10:AE62" si="35">AD10/AD$9</f>
        <v>0.35994487677423787</v>
      </c>
      <c r="AF10" s="73">
        <f>Odisha!$F10/1000</f>
        <v>162.90947</v>
      </c>
      <c r="AG10" s="105">
        <f t="shared" ref="AG10:AG62" si="36">AF10/AF$9</f>
        <v>0.46485323190895822</v>
      </c>
      <c r="AH10" s="73">
        <f>Chhattisgarh!$F10/1000</f>
        <v>77.211619999999996</v>
      </c>
      <c r="AI10" s="105">
        <f t="shared" ref="AI10:AI62" si="37">AH10/AH$9</f>
        <v>0.32394529823676504</v>
      </c>
      <c r="AJ10" s="73">
        <f>'Madhya Pradesh'!$F10/1000</f>
        <v>204.83541</v>
      </c>
      <c r="AK10" s="105">
        <f t="shared" ref="AK10:AK62" si="38">AJ10/AJ$9</f>
        <v>0.30056020871354483</v>
      </c>
      <c r="AL10" s="73">
        <f>Gujarat!$F10/1000</f>
        <v>115.22112999999999</v>
      </c>
      <c r="AM10" s="105">
        <f t="shared" ref="AM10:AM62" si="39">AL10/AL$9</f>
        <v>0.26673130473687884</v>
      </c>
      <c r="AN10" s="73">
        <f>Maharashtra!$F10/1000</f>
        <v>179.20525000000001</v>
      </c>
      <c r="AO10" s="105">
        <f t="shared" ref="AO10:AO62" si="40">AN10/AN$9</f>
        <v>0.21435289581919556</v>
      </c>
      <c r="AP10" s="73">
        <f>'Andhra Pradesh'!$F10/1000</f>
        <v>214.15629999999999</v>
      </c>
      <c r="AQ10" s="105">
        <f t="shared" ref="AQ10:AQ62" si="41">AP10/AP$9</f>
        <v>0.30763064745993191</v>
      </c>
      <c r="AR10" s="73">
        <f>Karnataka!$F10/1000</f>
        <v>90.799210000000002</v>
      </c>
      <c r="AS10" s="105">
        <f t="shared" ref="AS10:AS62" si="42">AR10/AR$9</f>
        <v>0.1529752229704876</v>
      </c>
      <c r="AT10" s="73">
        <f>Kerala!$F10/1000</f>
        <v>19.237029999999997</v>
      </c>
      <c r="AU10" s="105">
        <f t="shared" ref="AU10:AU62" si="43">AT10/AT$9</f>
        <v>7.3597823432987042E-2</v>
      </c>
      <c r="AV10" s="73">
        <f>'Tamil Nadu'!$F10/1000</f>
        <v>94.341700000000003</v>
      </c>
      <c r="AW10" s="105">
        <f t="shared" ref="AW10:AW62" si="44">AV10/AV$9</f>
        <v>0.16006060137386324</v>
      </c>
      <c r="AX10" s="73">
        <f>'NE cluster states'!$F10/1000</f>
        <v>31.280919999999998</v>
      </c>
      <c r="AY10" s="112">
        <f t="shared" ref="AY10:AY62" si="45">AX10/AX$9</f>
        <v>0.33269660536068224</v>
      </c>
      <c r="AZ10" s="73">
        <f>'Remaining states'!$F10/1000</f>
        <v>49.208860000000001</v>
      </c>
      <c r="BA10" s="112">
        <f t="shared" si="23"/>
        <v>0.2657070178839383</v>
      </c>
    </row>
    <row r="11" spans="1:53">
      <c r="A11" s="259" t="s">
        <v>82</v>
      </c>
      <c r="B11" s="11"/>
      <c r="C11" s="38" t="s">
        <v>3</v>
      </c>
      <c r="D11" s="86" t="s">
        <v>4</v>
      </c>
      <c r="E11" s="11"/>
      <c r="F11" s="32">
        <f>India!$F11/1000</f>
        <v>374.50139999999999</v>
      </c>
      <c r="G11" s="106">
        <f t="shared" si="24"/>
        <v>3.879930010882774E-2</v>
      </c>
      <c r="H11" s="32">
        <f>Rural!$F11/1000</f>
        <v>305.29399999999998</v>
      </c>
      <c r="I11" s="106">
        <f t="shared" si="25"/>
        <v>4.2078141457555923E-2</v>
      </c>
      <c r="J11" s="32">
        <f>Urban!$F11/1000</f>
        <v>69.207399999999978</v>
      </c>
      <c r="K11" s="106">
        <f t="shared" si="2"/>
        <v>2.8872233514448144E-2</v>
      </c>
      <c r="L11" s="32">
        <f>'J &amp; K'!$F11/1000</f>
        <v>1.8668799999999997</v>
      </c>
      <c r="M11" s="106">
        <f t="shared" si="26"/>
        <v>2.7934509042265063E-2</v>
      </c>
      <c r="N11" s="32">
        <f>Punjab!$F11/1000</f>
        <v>4.7909400000000009</v>
      </c>
      <c r="O11" s="106">
        <f t="shared" si="27"/>
        <v>2.472625050281468E-2</v>
      </c>
      <c r="P11" s="32">
        <f>Haryana!$F11/1000</f>
        <v>8.650599999999999</v>
      </c>
      <c r="Q11" s="106">
        <f t="shared" si="28"/>
        <v>4.3352591741377879E-2</v>
      </c>
      <c r="R11" s="32">
        <f>Delhi!$F11/1000</f>
        <v>4.1529199999999999</v>
      </c>
      <c r="S11" s="106">
        <f t="shared" si="29"/>
        <v>5.0988950544185237E-2</v>
      </c>
      <c r="T11" s="32">
        <f>Rajasthan!$F11/1000</f>
        <v>32.010719999999999</v>
      </c>
      <c r="U11" s="106">
        <f t="shared" si="30"/>
        <v>5.8819017860991717E-2</v>
      </c>
      <c r="V11" s="32">
        <f>'Uttar Pradesh'!$F11/1000</f>
        <v>88.716110000000015</v>
      </c>
      <c r="W11" s="106">
        <f t="shared" si="31"/>
        <v>4.9521486309463368E-2</v>
      </c>
      <c r="X11" s="32">
        <f>Bihar!$F11/1000</f>
        <v>17.82957</v>
      </c>
      <c r="Y11" s="106">
        <f t="shared" si="32"/>
        <v>2.4286740284643921E-2</v>
      </c>
      <c r="Z11" s="32">
        <f>Assam!$F11/1000</f>
        <v>8.7429400000000008</v>
      </c>
      <c r="AA11" s="106">
        <f t="shared" si="33"/>
        <v>4.1559216681108471E-2</v>
      </c>
      <c r="AB11" s="32">
        <f>'West Bengal'!$F11/1000</f>
        <v>16.432760000000002</v>
      </c>
      <c r="AC11" s="106">
        <f t="shared" si="34"/>
        <v>2.5164880768131653E-2</v>
      </c>
      <c r="AD11" s="32">
        <f>Jharkhand!$F11/1000</f>
        <v>9.7794200000000018</v>
      </c>
      <c r="AE11" s="106">
        <f t="shared" si="35"/>
        <v>4.4560340603357278E-2</v>
      </c>
      <c r="AF11" s="32">
        <f>Odisha!$F11/1000</f>
        <v>19.290710000000001</v>
      </c>
      <c r="AG11" s="106">
        <f t="shared" si="36"/>
        <v>5.504498227953513E-2</v>
      </c>
      <c r="AH11" s="32">
        <f>Chhattisgarh!$F11/1000</f>
        <v>9.391020000000001</v>
      </c>
      <c r="AI11" s="106">
        <f t="shared" si="37"/>
        <v>3.9400504414328123E-2</v>
      </c>
      <c r="AJ11" s="32">
        <f>'Madhya Pradesh'!$F11/1000</f>
        <v>25.40738</v>
      </c>
      <c r="AK11" s="106">
        <f t="shared" si="38"/>
        <v>3.7280895113126898E-2</v>
      </c>
      <c r="AL11" s="32">
        <f>Gujarat!$F11/1000</f>
        <v>25.689250000000001</v>
      </c>
      <c r="AM11" s="106">
        <f t="shared" si="39"/>
        <v>5.9469362695990444E-2</v>
      </c>
      <c r="AN11" s="32">
        <f>Maharashtra!$F11/1000</f>
        <v>29.414659999999998</v>
      </c>
      <c r="AO11" s="106">
        <f t="shared" si="40"/>
        <v>3.5183776984977044E-2</v>
      </c>
      <c r="AP11" s="32">
        <f>'Andhra Pradesh'!$F11/1000</f>
        <v>28.665970000000002</v>
      </c>
      <c r="AQ11" s="106">
        <f t="shared" si="41"/>
        <v>4.1178013026779904E-2</v>
      </c>
      <c r="AR11" s="32">
        <f>Karnataka!$F11/1000</f>
        <v>13.2258</v>
      </c>
      <c r="AS11" s="106">
        <f t="shared" si="42"/>
        <v>2.228234919624383E-2</v>
      </c>
      <c r="AT11" s="32">
        <f>Kerala!$F11/1000</f>
        <v>3.2847499999999998</v>
      </c>
      <c r="AU11" s="106">
        <f t="shared" si="43"/>
        <v>1.2566932136691798E-2</v>
      </c>
      <c r="AV11" s="32">
        <f>'Tamil Nadu'!$F11/1000</f>
        <v>14.396990000000001</v>
      </c>
      <c r="AW11" s="106">
        <f t="shared" si="44"/>
        <v>2.4426005439519272E-2</v>
      </c>
      <c r="AX11" s="32">
        <f>'NE cluster states'!$F11/1000</f>
        <v>3.41696</v>
      </c>
      <c r="AY11" s="113">
        <f t="shared" si="45"/>
        <v>3.6341993542812583E-2</v>
      </c>
      <c r="AZ11" s="32">
        <f>'Remaining states'!$F11/1000</f>
        <v>9.3451499999999985</v>
      </c>
      <c r="BA11" s="113">
        <f t="shared" si="23"/>
        <v>5.0459854956568503E-2</v>
      </c>
    </row>
    <row r="12" spans="1:53">
      <c r="A12" s="259" t="s">
        <v>83</v>
      </c>
      <c r="B12" s="11"/>
      <c r="C12" s="38" t="s">
        <v>5</v>
      </c>
      <c r="D12" s="86" t="s">
        <v>201</v>
      </c>
      <c r="E12" s="11"/>
      <c r="F12" s="18">
        <f>India!$F12/1000</f>
        <v>21.096400000000003</v>
      </c>
      <c r="G12" s="106">
        <f t="shared" si="24"/>
        <v>2.185640840904396E-3</v>
      </c>
      <c r="H12" s="18">
        <f>Rural!$F12/1000</f>
        <v>17.152999999999999</v>
      </c>
      <c r="I12" s="106">
        <f t="shared" si="25"/>
        <v>2.3641681802506983E-3</v>
      </c>
      <c r="J12" s="18">
        <f>Urban!$F12/1000</f>
        <v>3.9494500000000015</v>
      </c>
      <c r="K12" s="106">
        <f t="shared" si="2"/>
        <v>1.6476481222186833E-3</v>
      </c>
      <c r="L12" s="18">
        <f>'J &amp; K'!$F12/1000</f>
        <v>2.8920000000000001E-2</v>
      </c>
      <c r="M12" s="106">
        <f t="shared" si="26"/>
        <v>4.3273590241595913E-4</v>
      </c>
      <c r="N12" s="18">
        <f>Punjab!$F12/1000</f>
        <v>0.31613000000000002</v>
      </c>
      <c r="O12" s="106">
        <f t="shared" si="27"/>
        <v>1.631560731600647E-3</v>
      </c>
      <c r="P12" s="18">
        <f>Haryana!$F12/1000</f>
        <v>0.15497999999999998</v>
      </c>
      <c r="Q12" s="106">
        <f t="shared" si="28"/>
        <v>7.7668423786543626E-4</v>
      </c>
      <c r="R12" s="18">
        <f>Delhi!$F12/1000</f>
        <v>2.7640000000000001E-2</v>
      </c>
      <c r="S12" s="106">
        <f t="shared" si="29"/>
        <v>3.3935991857326413E-4</v>
      </c>
      <c r="T12" s="18">
        <f>Rajasthan!$F12/1000</f>
        <v>0.79400000000000004</v>
      </c>
      <c r="U12" s="106">
        <f t="shared" si="30"/>
        <v>1.4589581297024068E-3</v>
      </c>
      <c r="V12" s="18">
        <f>'Uttar Pradesh'!$F12/1000</f>
        <v>1.5360999999999998</v>
      </c>
      <c r="W12" s="106">
        <f t="shared" si="31"/>
        <v>8.5745368141103859E-4</v>
      </c>
      <c r="X12" s="18">
        <f>Bihar!$F12/1000</f>
        <v>0.43833</v>
      </c>
      <c r="Y12" s="106">
        <f t="shared" si="32"/>
        <v>5.970759176451237E-4</v>
      </c>
      <c r="Z12" s="18">
        <f>Assam!$F12/1000</f>
        <v>5.8590000000000003E-2</v>
      </c>
      <c r="AA12" s="106">
        <f t="shared" si="33"/>
        <v>2.7850522882990681E-4</v>
      </c>
      <c r="AB12" s="18">
        <f>'West Bengal'!$F12/1000</f>
        <v>0.30996000000000001</v>
      </c>
      <c r="AC12" s="106">
        <f t="shared" si="34"/>
        <v>4.746680681084667E-4</v>
      </c>
      <c r="AD12" s="18">
        <f>Jharkhand!$F12/1000</f>
        <v>0.18308999999999997</v>
      </c>
      <c r="AE12" s="106">
        <f t="shared" si="35"/>
        <v>8.3425732416326137E-4</v>
      </c>
      <c r="AF12" s="18">
        <f>Odisha!$F12/1000</f>
        <v>0.4007099999999999</v>
      </c>
      <c r="AG12" s="106">
        <f t="shared" si="36"/>
        <v>1.1434039933850293E-3</v>
      </c>
      <c r="AH12" s="18">
        <f>Chhattisgarh!$F12/1000</f>
        <v>0.41655999999999999</v>
      </c>
      <c r="AI12" s="106">
        <f t="shared" si="37"/>
        <v>1.7476987716810869E-3</v>
      </c>
      <c r="AJ12" s="18">
        <f>'Madhya Pradesh'!$F12/1000</f>
        <v>0.65677999999999992</v>
      </c>
      <c r="AK12" s="106">
        <f t="shared" si="38"/>
        <v>9.6371000443176279E-4</v>
      </c>
      <c r="AL12" s="18">
        <f>Gujarat!$F12/1000</f>
        <v>1.3647999999999998</v>
      </c>
      <c r="AM12" s="106">
        <f t="shared" si="39"/>
        <v>3.1594455349022543E-3</v>
      </c>
      <c r="AN12" s="18">
        <f>Maharashtra!$F12/1000</f>
        <v>5.8438999999999997</v>
      </c>
      <c r="AO12" s="106">
        <f t="shared" si="40"/>
        <v>6.9900680246689027E-3</v>
      </c>
      <c r="AP12" s="18">
        <f>'Andhra Pradesh'!$F12/1000</f>
        <v>4.06548</v>
      </c>
      <c r="AQ12" s="106">
        <f t="shared" si="41"/>
        <v>5.8399694271679334E-3</v>
      </c>
      <c r="AR12" s="18">
        <f>Karnataka!$F12/1000</f>
        <v>2.8129499999999998</v>
      </c>
      <c r="AS12" s="106">
        <f t="shared" si="42"/>
        <v>4.739156358902606E-3</v>
      </c>
      <c r="AT12" s="18">
        <f>Kerala!$F12/1000</f>
        <v>0</v>
      </c>
      <c r="AU12" s="106">
        <f t="shared" si="43"/>
        <v>0</v>
      </c>
      <c r="AV12" s="18">
        <f>'Tamil Nadu'!$F12/1000</f>
        <v>1.1411199999999999</v>
      </c>
      <c r="AW12" s="106">
        <f t="shared" si="44"/>
        <v>1.9360299150825437E-3</v>
      </c>
      <c r="AX12" s="18">
        <f>'NE cluster states'!$F12/1000</f>
        <v>0.33094999999999997</v>
      </c>
      <c r="AY12" s="113">
        <f t="shared" si="45"/>
        <v>3.5199073922415895E-3</v>
      </c>
      <c r="AZ12" s="18">
        <f>'Remaining states'!$F12/1000</f>
        <v>0.21542000000000003</v>
      </c>
      <c r="BA12" s="113">
        <f t="shared" si="23"/>
        <v>1.1631768302000493E-3</v>
      </c>
    </row>
    <row r="13" spans="1:53">
      <c r="A13" s="259" t="s">
        <v>84</v>
      </c>
      <c r="B13" s="11"/>
      <c r="C13" s="37" t="s">
        <v>6</v>
      </c>
      <c r="D13" s="238" t="s">
        <v>202</v>
      </c>
      <c r="E13" s="11"/>
      <c r="F13" s="18">
        <f>India!$F13/1000</f>
        <v>518.51512000000002</v>
      </c>
      <c r="G13" s="106">
        <f t="shared" si="24"/>
        <v>5.3719488770522163E-2</v>
      </c>
      <c r="H13" s="18">
        <f>Rural!$F13/1000</f>
        <v>435.98599999999999</v>
      </c>
      <c r="I13" s="106">
        <f t="shared" si="25"/>
        <v>6.0091192691353178E-2</v>
      </c>
      <c r="J13" s="18">
        <f>Urban!$F13/1000</f>
        <v>82.529119999999992</v>
      </c>
      <c r="K13" s="106">
        <f t="shared" si="2"/>
        <v>3.4429844559713457E-2</v>
      </c>
      <c r="L13" s="18">
        <f>'J &amp; K'!$F13/1000</f>
        <v>1.3390900000000001</v>
      </c>
      <c r="M13" s="106">
        <f t="shared" si="26"/>
        <v>2.0037078823173817E-2</v>
      </c>
      <c r="N13" s="18">
        <f>Punjab!$F13/1000</f>
        <v>6.6837399999999993</v>
      </c>
      <c r="O13" s="106">
        <f t="shared" si="27"/>
        <v>3.4495073938659755E-2</v>
      </c>
      <c r="P13" s="18">
        <f>Haryana!$F13/1000</f>
        <v>7.8405699999999996</v>
      </c>
      <c r="Q13" s="106">
        <f t="shared" si="28"/>
        <v>3.9293116110985959E-2</v>
      </c>
      <c r="R13" s="18">
        <f>Delhi!$F13/1000</f>
        <v>2.85608</v>
      </c>
      <c r="S13" s="106">
        <f t="shared" si="29"/>
        <v>3.5066536766958326E-2</v>
      </c>
      <c r="T13" s="18">
        <f>Rajasthan!$F13/1000</f>
        <v>23.542180000000002</v>
      </c>
      <c r="U13" s="106">
        <f t="shared" si="30"/>
        <v>4.3258255543976588E-2</v>
      </c>
      <c r="V13" s="18">
        <f>'Uttar Pradesh'!$F13/1000</f>
        <v>108.51073000000001</v>
      </c>
      <c r="W13" s="106">
        <f t="shared" si="31"/>
        <v>6.0570877489160374E-2</v>
      </c>
      <c r="X13" s="18">
        <f>Bihar!$F13/1000</f>
        <v>61.696220000000004</v>
      </c>
      <c r="Y13" s="106">
        <f t="shared" si="32"/>
        <v>8.4040168758094225E-2</v>
      </c>
      <c r="Z13" s="18">
        <f>Assam!$F13/1000</f>
        <v>14.157019999999999</v>
      </c>
      <c r="AA13" s="106">
        <f t="shared" si="33"/>
        <v>6.7294830084478008E-2</v>
      </c>
      <c r="AB13" s="18">
        <f>'West Bengal'!$F13/1000</f>
        <v>13.000859999999999</v>
      </c>
      <c r="AC13" s="106">
        <f t="shared" si="34"/>
        <v>1.9909320879947862E-2</v>
      </c>
      <c r="AD13" s="18">
        <f>Jharkhand!$F13/1000</f>
        <v>22.24128</v>
      </c>
      <c r="AE13" s="106">
        <f t="shared" si="35"/>
        <v>0.10134333245270558</v>
      </c>
      <c r="AF13" s="18">
        <f>Odisha!$F13/1000</f>
        <v>53.158480000000004</v>
      </c>
      <c r="AG13" s="106">
        <f t="shared" si="36"/>
        <v>0.15168480525636552</v>
      </c>
      <c r="AH13" s="18">
        <f>Chhattisgarh!$F13/1000</f>
        <v>12.147329999999998</v>
      </c>
      <c r="AI13" s="106">
        <f t="shared" si="37"/>
        <v>5.0964743902930709E-2</v>
      </c>
      <c r="AJ13" s="18">
        <f>'Madhya Pradesh'!$F13/1000</f>
        <v>30.158750000000001</v>
      </c>
      <c r="AK13" s="106">
        <f t="shared" si="38"/>
        <v>4.425270120307627E-2</v>
      </c>
      <c r="AL13" s="18">
        <f>Gujarat!$F13/1000</f>
        <v>14.434839999999999</v>
      </c>
      <c r="AM13" s="106">
        <f t="shared" si="39"/>
        <v>3.3415951630296356E-2</v>
      </c>
      <c r="AN13" s="18">
        <f>Maharashtra!$F13/1000</f>
        <v>29.316610000000001</v>
      </c>
      <c r="AO13" s="106">
        <f t="shared" si="40"/>
        <v>3.5066496372745698E-2</v>
      </c>
      <c r="AP13" s="18">
        <f>'Andhra Pradesh'!$F13/1000</f>
        <v>73.462180000000004</v>
      </c>
      <c r="AQ13" s="106">
        <f t="shared" si="41"/>
        <v>0.10552674844129294</v>
      </c>
      <c r="AR13" s="18">
        <f>Karnataka!$F13/1000</f>
        <v>14.587959999999999</v>
      </c>
      <c r="AS13" s="106">
        <f t="shared" si="42"/>
        <v>2.4577267067461866E-2</v>
      </c>
      <c r="AT13" s="18">
        <f>Kerala!$F13/1000</f>
        <v>1.0466399999999998</v>
      </c>
      <c r="AU13" s="106">
        <f t="shared" si="43"/>
        <v>4.0042785148175974E-3</v>
      </c>
      <c r="AV13" s="18">
        <f>'Tamil Nadu'!$F13/1000</f>
        <v>15.420400000000001</v>
      </c>
      <c r="AW13" s="106">
        <f t="shared" si="44"/>
        <v>2.616232797824844E-2</v>
      </c>
      <c r="AX13" s="18">
        <f>'NE cluster states'!$F13/1000</f>
        <v>4.5732900000000001</v>
      </c>
      <c r="AY13" s="113">
        <f t="shared" si="45"/>
        <v>4.8640451058663062E-2</v>
      </c>
      <c r="AZ13" s="18">
        <f>'Remaining states'!$F13/1000</f>
        <v>8.3408799999999985</v>
      </c>
      <c r="BA13" s="113">
        <f t="shared" si="23"/>
        <v>4.5037221982541002E-2</v>
      </c>
    </row>
    <row r="14" spans="1:53">
      <c r="A14" s="259" t="s">
        <v>85</v>
      </c>
      <c r="B14" s="11"/>
      <c r="C14" s="37" t="s">
        <v>7</v>
      </c>
      <c r="D14" s="238" t="s">
        <v>203</v>
      </c>
      <c r="E14" s="11"/>
      <c r="F14" s="18">
        <f>India!$F14/1000</f>
        <v>21.353770000000004</v>
      </c>
      <c r="G14" s="106">
        <f t="shared" si="24"/>
        <v>2.2123050292599247E-3</v>
      </c>
      <c r="H14" s="18">
        <f>Rural!$F14/1000</f>
        <v>17.771000000000001</v>
      </c>
      <c r="I14" s="106">
        <f t="shared" si="25"/>
        <v>2.4493460462446898E-3</v>
      </c>
      <c r="J14" s="18">
        <f>Urban!$F14/1000</f>
        <v>3.6963500000000011</v>
      </c>
      <c r="K14" s="106">
        <f t="shared" si="2"/>
        <v>1.5420588022542455E-3</v>
      </c>
      <c r="L14" s="18">
        <f>'J &amp; K'!$F14/1000</f>
        <v>0.17305000000000001</v>
      </c>
      <c r="M14" s="106">
        <f t="shared" si="26"/>
        <v>2.5893827079212215E-3</v>
      </c>
      <c r="N14" s="18">
        <f>Punjab!$F14/1000</f>
        <v>0.10016999999999998</v>
      </c>
      <c r="O14" s="106">
        <f t="shared" si="27"/>
        <v>5.1698174322094325E-4</v>
      </c>
      <c r="P14" s="18">
        <f>Haryana!$F14/1000</f>
        <v>0.25405999999999995</v>
      </c>
      <c r="Q14" s="106">
        <f t="shared" si="28"/>
        <v>1.2732249159381386E-3</v>
      </c>
      <c r="R14" s="18">
        <f>Delhi!$F14/1000</f>
        <v>0.12111</v>
      </c>
      <c r="S14" s="106">
        <f t="shared" si="29"/>
        <v>1.4869710469756878E-3</v>
      </c>
      <c r="T14" s="18">
        <f>Rajasthan!$F14/1000</f>
        <v>0.90258999999999989</v>
      </c>
      <c r="U14" s="106">
        <f t="shared" si="30"/>
        <v>1.6584899474661149E-3</v>
      </c>
      <c r="V14" s="18">
        <f>'Uttar Pradesh'!$F14/1000</f>
        <v>9.273060000000001</v>
      </c>
      <c r="W14" s="106">
        <f t="shared" si="31"/>
        <v>5.1762381582875121E-3</v>
      </c>
      <c r="X14" s="18">
        <f>Bihar!$F14/1000</f>
        <v>1.9737999999999998</v>
      </c>
      <c r="Y14" s="106">
        <f t="shared" si="32"/>
        <v>2.6886328707775996E-3</v>
      </c>
      <c r="Z14" s="18">
        <f>Assam!$F14/1000</f>
        <v>0.79094000000000009</v>
      </c>
      <c r="AA14" s="106">
        <f t="shared" si="33"/>
        <v>3.7597017527005714E-3</v>
      </c>
      <c r="AB14" s="18">
        <f>'West Bengal'!$F14/1000</f>
        <v>1.0576399999999999</v>
      </c>
      <c r="AC14" s="106">
        <f t="shared" si="34"/>
        <v>1.6196539410060608E-3</v>
      </c>
      <c r="AD14" s="18">
        <f>Jharkhand!$F14/1000</f>
        <v>6.5720000000000001E-2</v>
      </c>
      <c r="AE14" s="106">
        <f t="shared" si="35"/>
        <v>2.9945595796607979E-4</v>
      </c>
      <c r="AF14" s="18">
        <f>Odisha!$F14/1000</f>
        <v>0.86355999999999999</v>
      </c>
      <c r="AG14" s="106">
        <f t="shared" si="36"/>
        <v>2.4641210664260341E-3</v>
      </c>
      <c r="AH14" s="18">
        <f>Chhattisgarh!$F14/1000</f>
        <v>0.55476999999999999</v>
      </c>
      <c r="AI14" s="106">
        <f t="shared" si="37"/>
        <v>2.3275658910253422E-3</v>
      </c>
      <c r="AJ14" s="18">
        <f>'Madhya Pradesh'!$F14/1000</f>
        <v>1.9592499999999999</v>
      </c>
      <c r="AK14" s="106">
        <f t="shared" si="38"/>
        <v>2.8748573741327861E-3</v>
      </c>
      <c r="AL14" s="18">
        <f>Gujarat!$F14/1000</f>
        <v>0.92203999999999997</v>
      </c>
      <c r="AM14" s="106">
        <f t="shared" si="39"/>
        <v>2.13447769709941E-3</v>
      </c>
      <c r="AN14" s="18">
        <f>Maharashtra!$F14/1000</f>
        <v>0.84004000000000001</v>
      </c>
      <c r="AO14" s="106">
        <f t="shared" si="40"/>
        <v>1.004797608351078E-3</v>
      </c>
      <c r="AP14" s="18">
        <f>'Andhra Pradesh'!$F14/1000</f>
        <v>0.17249999999999999</v>
      </c>
      <c r="AQ14" s="106">
        <f t="shared" si="41"/>
        <v>2.4779232124779078E-4</v>
      </c>
      <c r="AR14" s="18">
        <f>Karnataka!$F14/1000</f>
        <v>0.42037999999999998</v>
      </c>
      <c r="AS14" s="106">
        <f t="shared" si="42"/>
        <v>7.0824101038250852E-4</v>
      </c>
      <c r="AT14" s="18">
        <f>Kerala!$F14/1000</f>
        <v>6.5539999999999987E-2</v>
      </c>
      <c r="AU14" s="106">
        <f t="shared" si="43"/>
        <v>2.5074563733580346E-4</v>
      </c>
      <c r="AV14" s="18">
        <f>'Tamil Nadu'!$F14/1000</f>
        <v>0.33494999999999997</v>
      </c>
      <c r="AW14" s="106">
        <f t="shared" si="44"/>
        <v>5.682778498816058E-4</v>
      </c>
      <c r="AX14" s="18">
        <f>'NE cluster states'!$F14/1000</f>
        <v>0.14832999999999999</v>
      </c>
      <c r="AY14" s="113">
        <f t="shared" si="45"/>
        <v>1.5776034551781084E-3</v>
      </c>
      <c r="AZ14" s="18">
        <f>'Remaining states'!$F14/1000</f>
        <v>0.36029</v>
      </c>
      <c r="BA14" s="113">
        <f t="shared" si="23"/>
        <v>1.945413518488421E-3</v>
      </c>
    </row>
    <row r="15" spans="1:53">
      <c r="A15" s="259" t="s">
        <v>86</v>
      </c>
      <c r="B15" s="11"/>
      <c r="C15" s="37" t="s">
        <v>8</v>
      </c>
      <c r="D15" s="238" t="s">
        <v>54</v>
      </c>
      <c r="E15" s="11"/>
      <c r="F15" s="18">
        <f>India!$F15/1000</f>
        <v>49.181779999999996</v>
      </c>
      <c r="G15" s="106">
        <f t="shared" si="24"/>
        <v>5.0953578333921895E-3</v>
      </c>
      <c r="H15" s="18">
        <f>Rural!$F15/1000</f>
        <v>39.558999999999997</v>
      </c>
      <c r="I15" s="106">
        <f t="shared" si="25"/>
        <v>5.4523482214503226E-3</v>
      </c>
      <c r="J15" s="18">
        <f>Urban!$F15/1000</f>
        <v>9.6227800000000006</v>
      </c>
      <c r="K15" s="106">
        <f t="shared" si="2"/>
        <v>4.0144717359438644E-3</v>
      </c>
      <c r="L15" s="18">
        <f>'J &amp; K'!$F15/1000</f>
        <v>0.14728000000000002</v>
      </c>
      <c r="M15" s="106">
        <f t="shared" si="26"/>
        <v>2.203780902760113E-3</v>
      </c>
      <c r="N15" s="18">
        <f>Punjab!$F15/1000</f>
        <v>0.44122</v>
      </c>
      <c r="O15" s="106">
        <f t="shared" si="27"/>
        <v>2.2771556827787223E-3</v>
      </c>
      <c r="P15" s="18">
        <f>Haryana!$F15/1000</f>
        <v>0.8061600000000001</v>
      </c>
      <c r="Q15" s="106">
        <f t="shared" si="28"/>
        <v>4.0400810762524211E-3</v>
      </c>
      <c r="R15" s="18">
        <f>Delhi!$F15/1000</f>
        <v>0.17371</v>
      </c>
      <c r="S15" s="106">
        <f t="shared" si="29"/>
        <v>2.1327862321042588E-3</v>
      </c>
      <c r="T15" s="18">
        <f>Rajasthan!$F15/1000</f>
        <v>2.4673400000000001</v>
      </c>
      <c r="U15" s="106">
        <f t="shared" si="30"/>
        <v>4.533684825868938E-3</v>
      </c>
      <c r="V15" s="18">
        <f>'Uttar Pradesh'!$F15/1000</f>
        <v>19.906880000000001</v>
      </c>
      <c r="W15" s="106">
        <f t="shared" si="31"/>
        <v>1.1112054906196068E-2</v>
      </c>
      <c r="X15" s="18">
        <f>Bihar!$F15/1000</f>
        <v>1.5719400000000001</v>
      </c>
      <c r="Y15" s="106">
        <f t="shared" si="32"/>
        <v>2.1412349553602901E-3</v>
      </c>
      <c r="Z15" s="18">
        <f>Assam!$F15/1000</f>
        <v>0.75757999999999992</v>
      </c>
      <c r="AA15" s="106">
        <f t="shared" si="33"/>
        <v>3.6011263228701274E-3</v>
      </c>
      <c r="AB15" s="18">
        <f>'West Bengal'!$F15/1000</f>
        <v>1.2138100000000001</v>
      </c>
      <c r="AC15" s="106">
        <f t="shared" si="34"/>
        <v>1.8588103231085881E-3</v>
      </c>
      <c r="AD15" s="18">
        <f>Jharkhand!$F15/1000</f>
        <v>1.1428999999999998</v>
      </c>
      <c r="AE15" s="106">
        <f t="shared" si="35"/>
        <v>5.2076721600644018E-3</v>
      </c>
      <c r="AF15" s="18">
        <f>Odisha!$F15/1000</f>
        <v>0.73738999999999999</v>
      </c>
      <c r="AG15" s="106">
        <f t="shared" si="36"/>
        <v>2.1041018958403504E-3</v>
      </c>
      <c r="AH15" s="18">
        <f>Chhattisgarh!$F15/1000</f>
        <v>0.42037999999999998</v>
      </c>
      <c r="AI15" s="106">
        <f t="shared" si="37"/>
        <v>1.7637257769332036E-3</v>
      </c>
      <c r="AJ15" s="18">
        <f>'Madhya Pradesh'!$F15/1000</f>
        <v>4.9289899999999998</v>
      </c>
      <c r="AK15" s="106">
        <f t="shared" si="38"/>
        <v>7.2324324351291372E-3</v>
      </c>
      <c r="AL15" s="18">
        <f>Gujarat!$F15/1000</f>
        <v>3.2873299999999994</v>
      </c>
      <c r="AM15" s="106">
        <f t="shared" si="39"/>
        <v>7.6100088586241411E-3</v>
      </c>
      <c r="AN15" s="18">
        <f>Maharashtra!$F15/1000</f>
        <v>3.28355</v>
      </c>
      <c r="AO15" s="106">
        <f t="shared" si="40"/>
        <v>3.9275548627460384E-3</v>
      </c>
      <c r="AP15" s="18">
        <f>'Andhra Pradesh'!$F15/1000</f>
        <v>2.7357799999999997</v>
      </c>
      <c r="AQ15" s="106">
        <f t="shared" si="41"/>
        <v>3.9298856615842372E-3</v>
      </c>
      <c r="AR15" s="18">
        <f>Karnataka!$F15/1000</f>
        <v>1.4575400000000001</v>
      </c>
      <c r="AS15" s="106">
        <f t="shared" si="42"/>
        <v>2.4556106434010217E-3</v>
      </c>
      <c r="AT15" s="18">
        <f>Kerala!$F15/1000</f>
        <v>0.35730000000000001</v>
      </c>
      <c r="AU15" s="106">
        <f t="shared" si="43"/>
        <v>1.3669730884968354E-3</v>
      </c>
      <c r="AV15" s="18">
        <f>'Tamil Nadu'!$F15/1000</f>
        <v>2.1632600000000002</v>
      </c>
      <c r="AW15" s="106">
        <f t="shared" si="44"/>
        <v>3.6701977654422535E-3</v>
      </c>
      <c r="AX15" s="18">
        <f>'NE cluster states'!$F15/1000</f>
        <v>0.45408000000000004</v>
      </c>
      <c r="AY15" s="113">
        <f t="shared" si="45"/>
        <v>4.8294894959028892E-3</v>
      </c>
      <c r="AZ15" s="18">
        <f>'Remaining states'!$F15/1000</f>
        <v>0.72728999999999999</v>
      </c>
      <c r="BA15" s="113">
        <f t="shared" si="23"/>
        <v>3.9270581971785059E-3</v>
      </c>
    </row>
    <row r="16" spans="1:53">
      <c r="A16" s="259" t="s">
        <v>87</v>
      </c>
      <c r="B16" s="11"/>
      <c r="C16" s="39" t="s">
        <v>9</v>
      </c>
      <c r="D16" s="238" t="s">
        <v>44</v>
      </c>
      <c r="E16" s="11"/>
      <c r="F16" s="18">
        <f>India!$F16/1000</f>
        <v>74.736230000000006</v>
      </c>
      <c r="G16" s="106">
        <f t="shared" si="24"/>
        <v>7.7428640233985109E-3</v>
      </c>
      <c r="H16" s="18">
        <f>Rural!$F16/1000</f>
        <v>57.286000000000001</v>
      </c>
      <c r="I16" s="106">
        <f t="shared" si="25"/>
        <v>7.8956298241614608E-3</v>
      </c>
      <c r="J16" s="18">
        <f>Urban!$F16/1000</f>
        <v>17.450230000000001</v>
      </c>
      <c r="K16" s="106">
        <f t="shared" si="2"/>
        <v>7.2799601695892153E-3</v>
      </c>
      <c r="L16" s="18">
        <f>'J &amp; K'!$F16/1000</f>
        <v>0.40735000000000005</v>
      </c>
      <c r="M16" s="106">
        <f t="shared" si="26"/>
        <v>6.0952617513534224E-3</v>
      </c>
      <c r="N16" s="18">
        <f>Punjab!$F16/1000</f>
        <v>0.73283999999999994</v>
      </c>
      <c r="O16" s="106">
        <f t="shared" si="27"/>
        <v>3.7822192343220135E-3</v>
      </c>
      <c r="P16" s="18">
        <f>Haryana!$F16/1000</f>
        <v>0.92049000000000003</v>
      </c>
      <c r="Q16" s="106">
        <f t="shared" si="28"/>
        <v>4.613047322962676E-3</v>
      </c>
      <c r="R16" s="18">
        <f>Delhi!$F16/1000</f>
        <v>0.60299999999999998</v>
      </c>
      <c r="S16" s="106">
        <f t="shared" si="29"/>
        <v>7.4035467040404574E-3</v>
      </c>
      <c r="T16" s="18">
        <f>Rajasthan!$F16/1000</f>
        <v>4.2559499999999995</v>
      </c>
      <c r="U16" s="106">
        <f t="shared" si="30"/>
        <v>7.8202176978677037E-3</v>
      </c>
      <c r="V16" s="18">
        <f>'Uttar Pradesh'!$F16/1000</f>
        <v>14.03486</v>
      </c>
      <c r="W16" s="106">
        <f t="shared" si="31"/>
        <v>7.8342831684711494E-3</v>
      </c>
      <c r="X16" s="18">
        <f>Bihar!$F16/1000</f>
        <v>7.0254799999999999</v>
      </c>
      <c r="Y16" s="106">
        <f t="shared" si="32"/>
        <v>9.5698330433633648E-3</v>
      </c>
      <c r="Z16" s="18">
        <f>Assam!$F16/1000</f>
        <v>6.1820200000000005</v>
      </c>
      <c r="AA16" s="106">
        <f t="shared" si="33"/>
        <v>2.9385985573153448E-2</v>
      </c>
      <c r="AB16" s="18">
        <f>'West Bengal'!$F16/1000</f>
        <v>4.2059199999999999</v>
      </c>
      <c r="AC16" s="106">
        <f t="shared" si="34"/>
        <v>6.4408824397301657E-3</v>
      </c>
      <c r="AD16" s="18">
        <f>Jharkhand!$F16/1000</f>
        <v>1.49213</v>
      </c>
      <c r="AE16" s="106">
        <f t="shared" si="35"/>
        <v>6.7989534169191511E-3</v>
      </c>
      <c r="AF16" s="18">
        <f>Odisha!$F16/1000</f>
        <v>4.5088099999999995</v>
      </c>
      <c r="AG16" s="106">
        <f t="shared" si="36"/>
        <v>1.2865641884191445E-2</v>
      </c>
      <c r="AH16" s="18">
        <f>Chhattisgarh!$F16/1000</f>
        <v>1.98542</v>
      </c>
      <c r="AI16" s="106">
        <f t="shared" si="37"/>
        <v>8.3299310910098512E-3</v>
      </c>
      <c r="AJ16" s="18">
        <f>'Madhya Pradesh'!$F16/1000</f>
        <v>4.1185</v>
      </c>
      <c r="AK16" s="106">
        <f t="shared" si="38"/>
        <v>6.0431798368589416E-3</v>
      </c>
      <c r="AL16" s="18">
        <f>Gujarat!$F16/1000</f>
        <v>2.4510399999999999</v>
      </c>
      <c r="AM16" s="106">
        <f t="shared" si="39"/>
        <v>5.6740382355413409E-3</v>
      </c>
      <c r="AN16" s="18">
        <f>Maharashtra!$F16/1000</f>
        <v>4.7187399999999995</v>
      </c>
      <c r="AO16" s="106">
        <f t="shared" si="40"/>
        <v>5.6442296395773604E-3</v>
      </c>
      <c r="AP16" s="18">
        <f>'Andhra Pradesh'!$F16/1000</f>
        <v>8.9461100000000009</v>
      </c>
      <c r="AQ16" s="106">
        <f t="shared" si="41"/>
        <v>1.2850883263988833E-2</v>
      </c>
      <c r="AR16" s="18">
        <f>Karnataka!$F16/1000</f>
        <v>1.3759600000000001</v>
      </c>
      <c r="AS16" s="106">
        <f t="shared" si="42"/>
        <v>2.3181676117938923E-3</v>
      </c>
      <c r="AT16" s="18">
        <f>Kerala!$F16/1000</f>
        <v>0.91447999999999996</v>
      </c>
      <c r="AU16" s="106">
        <f t="shared" si="43"/>
        <v>3.4986553315661515E-3</v>
      </c>
      <c r="AV16" s="18">
        <f>'Tamil Nadu'!$F16/1000</f>
        <v>2.4208000000000003</v>
      </c>
      <c r="AW16" s="106">
        <f t="shared" si="44"/>
        <v>4.107141421087898E-3</v>
      </c>
      <c r="AX16" s="18">
        <f>'NE cluster states'!$F16/1000</f>
        <v>1.53016</v>
      </c>
      <c r="AY16" s="113">
        <f t="shared" si="45"/>
        <v>1.6274426636387344E-2</v>
      </c>
      <c r="AZ16" s="18">
        <f>'Remaining states'!$F16/1000</f>
        <v>1.9062300000000001</v>
      </c>
      <c r="BA16" s="113">
        <f t="shared" si="23"/>
        <v>1.0292835247573297E-2</v>
      </c>
    </row>
    <row r="17" spans="1:53">
      <c r="A17" s="259" t="s">
        <v>88</v>
      </c>
      <c r="B17" s="11"/>
      <c r="C17" s="39" t="s">
        <v>10</v>
      </c>
      <c r="D17" s="238" t="s">
        <v>14</v>
      </c>
      <c r="E17" s="11"/>
      <c r="F17" s="18">
        <f>India!$F17/1000</f>
        <v>185.39461</v>
      </c>
      <c r="G17" s="106">
        <f t="shared" si="24"/>
        <v>1.9207354396937038E-2</v>
      </c>
      <c r="H17" s="18">
        <f>Rural!$F17/1000</f>
        <v>154.01599999999999</v>
      </c>
      <c r="I17" s="106">
        <f t="shared" si="25"/>
        <v>2.1227757619628727E-2</v>
      </c>
      <c r="J17" s="18">
        <f>Urban!$F17/1000</f>
        <v>31.378610000000005</v>
      </c>
      <c r="K17" s="106">
        <f t="shared" si="2"/>
        <v>1.3090660179096429E-2</v>
      </c>
      <c r="L17" s="18">
        <f>'J &amp; K'!$F17/1000</f>
        <v>0.54609000000000008</v>
      </c>
      <c r="M17" s="106">
        <f t="shared" si="26"/>
        <v>8.1712568793337187E-3</v>
      </c>
      <c r="N17" s="18">
        <f>Punjab!$F17/1000</f>
        <v>1.14408</v>
      </c>
      <c r="O17" s="106">
        <f t="shared" si="27"/>
        <v>5.90464682823417E-3</v>
      </c>
      <c r="P17" s="18">
        <f>Haryana!$F17/1000</f>
        <v>2.9880399999999998</v>
      </c>
      <c r="Q17" s="106">
        <f t="shared" si="28"/>
        <v>1.4974600400770669E-2</v>
      </c>
      <c r="R17" s="18">
        <f>Delhi!$F17/1000</f>
        <v>0.17624999999999999</v>
      </c>
      <c r="S17" s="106">
        <f t="shared" si="29"/>
        <v>2.1639719843899348E-3</v>
      </c>
      <c r="T17" s="18">
        <f>Rajasthan!$F17/1000</f>
        <v>7.9882600000000004</v>
      </c>
      <c r="U17" s="106">
        <f t="shared" si="30"/>
        <v>1.4678258021632933E-2</v>
      </c>
      <c r="V17" s="18">
        <f>'Uttar Pradesh'!$F17/1000</f>
        <v>29.705699999999997</v>
      </c>
      <c r="W17" s="106">
        <f t="shared" si="31"/>
        <v>1.6581773207403092E-2</v>
      </c>
      <c r="X17" s="18">
        <f>Bihar!$F17/1000</f>
        <v>12.25062</v>
      </c>
      <c r="Y17" s="106">
        <f t="shared" si="32"/>
        <v>1.6687313618099848E-2</v>
      </c>
      <c r="Z17" s="18">
        <f>Assam!$F17/1000</f>
        <v>5.1547799999999997</v>
      </c>
      <c r="AA17" s="106">
        <f t="shared" si="33"/>
        <v>2.4503041192487231E-2</v>
      </c>
      <c r="AB17" s="18">
        <f>'West Bengal'!$F17/1000</f>
        <v>3.7160500000000001</v>
      </c>
      <c r="AC17" s="106">
        <f t="shared" si="34"/>
        <v>5.6907029116481725E-3</v>
      </c>
      <c r="AD17" s="18">
        <f>Jharkhand!$F17/1000</f>
        <v>10.732289999999999</v>
      </c>
      <c r="AE17" s="106">
        <f t="shared" si="35"/>
        <v>4.8902133035906542E-2</v>
      </c>
      <c r="AF17" s="18">
        <f>Odisha!$F17/1000</f>
        <v>28.655529999999999</v>
      </c>
      <c r="AG17" s="106">
        <f t="shared" si="36"/>
        <v>8.1766982193018672E-2</v>
      </c>
      <c r="AH17" s="18">
        <f>Chhattisgarh!$F17/1000</f>
        <v>8.162230000000001</v>
      </c>
      <c r="AI17" s="106">
        <f t="shared" si="37"/>
        <v>3.4245053162037929E-2</v>
      </c>
      <c r="AJ17" s="18">
        <f>'Madhya Pradesh'!$F17/1000</f>
        <v>10.567740000000001</v>
      </c>
      <c r="AK17" s="106">
        <f t="shared" si="38"/>
        <v>1.5506313776658422E-2</v>
      </c>
      <c r="AL17" s="18">
        <f>Gujarat!$F17/1000</f>
        <v>10.805999999999999</v>
      </c>
      <c r="AM17" s="106">
        <f t="shared" si="39"/>
        <v>2.5015363753043494E-2</v>
      </c>
      <c r="AN17" s="18">
        <f>Maharashtra!$F17/1000</f>
        <v>22.635090000000002</v>
      </c>
      <c r="AO17" s="106">
        <f t="shared" si="40"/>
        <v>2.7074525375948056E-2</v>
      </c>
      <c r="AP17" s="18">
        <f>'Andhra Pradesh'!$F17/1000</f>
        <v>14.211030000000001</v>
      </c>
      <c r="AQ17" s="106">
        <f t="shared" si="41"/>
        <v>2.0413820933460825E-2</v>
      </c>
      <c r="AR17" s="18">
        <f>Karnataka!$F17/1000</f>
        <v>2.80654</v>
      </c>
      <c r="AS17" s="106">
        <f t="shared" si="42"/>
        <v>4.7283570228815013E-3</v>
      </c>
      <c r="AT17" s="18">
        <f>Kerala!$F17/1000</f>
        <v>2.8889999999999999E-2</v>
      </c>
      <c r="AU17" s="106">
        <f t="shared" si="43"/>
        <v>1.105285545107013E-4</v>
      </c>
      <c r="AV17" s="18">
        <f>'Tamil Nadu'!$F17/1000</f>
        <v>5.3897800000000009</v>
      </c>
      <c r="AW17" s="106">
        <f t="shared" si="44"/>
        <v>9.144327779474196E-3</v>
      </c>
      <c r="AX17" s="18">
        <f>'NE cluster states'!$F17/1000</f>
        <v>5.33188</v>
      </c>
      <c r="AY17" s="113">
        <f t="shared" si="45"/>
        <v>5.6708638243073241E-2</v>
      </c>
      <c r="AZ17" s="18">
        <f>'Remaining states'!$F17/1000</f>
        <v>2.3977299999999997</v>
      </c>
      <c r="BA17" s="113">
        <f t="shared" si="23"/>
        <v>1.2946727235519279E-2</v>
      </c>
    </row>
    <row r="18" spans="1:53">
      <c r="A18" s="259" t="s">
        <v>89</v>
      </c>
      <c r="B18" s="11"/>
      <c r="C18" s="37" t="s">
        <v>11</v>
      </c>
      <c r="D18" s="238" t="s">
        <v>55</v>
      </c>
      <c r="E18" s="11"/>
      <c r="F18" s="18">
        <f>India!$F18/1000</f>
        <v>342.42280000000005</v>
      </c>
      <c r="G18" s="106">
        <f t="shared" si="24"/>
        <v>3.5475875340666554E-2</v>
      </c>
      <c r="H18" s="18">
        <f>Rural!$F18/1000</f>
        <v>272.43799999999999</v>
      </c>
      <c r="I18" s="106">
        <f t="shared" si="25"/>
        <v>3.7549656077137512E-2</v>
      </c>
      <c r="J18" s="18">
        <f>Urban!$F18/1000</f>
        <v>69.984799999999993</v>
      </c>
      <c r="K18" s="106">
        <f t="shared" si="2"/>
        <v>2.9196552508285976E-2</v>
      </c>
      <c r="L18" s="18">
        <f>'J &amp; K'!$F18/1000</f>
        <v>3.2691399999999997</v>
      </c>
      <c r="M18" s="106">
        <f t="shared" si="26"/>
        <v>4.8916813555467099E-2</v>
      </c>
      <c r="N18" s="18">
        <f>Punjab!$F18/1000</f>
        <v>4.9623200000000001</v>
      </c>
      <c r="O18" s="106">
        <f t="shared" si="27"/>
        <v>2.5610750164921148E-2</v>
      </c>
      <c r="P18" s="18">
        <f>Haryana!$F18/1000</f>
        <v>6.0466000000000006</v>
      </c>
      <c r="Q18" s="106">
        <f t="shared" si="28"/>
        <v>3.0302612676972179E-2</v>
      </c>
      <c r="R18" s="18">
        <f>Delhi!$F18/1000</f>
        <v>2.3224999999999998</v>
      </c>
      <c r="S18" s="106">
        <f t="shared" si="29"/>
        <v>2.8515318773024812E-2</v>
      </c>
      <c r="T18" s="18">
        <f>Rajasthan!$F18/1000</f>
        <v>38.974369999999993</v>
      </c>
      <c r="U18" s="106">
        <f t="shared" si="30"/>
        <v>7.1614576777745062E-2</v>
      </c>
      <c r="V18" s="18">
        <f>'Uttar Pradesh'!$F18/1000</f>
        <v>72.646230000000017</v>
      </c>
      <c r="W18" s="106">
        <f t="shared" si="31"/>
        <v>4.0551251451164026E-2</v>
      </c>
      <c r="X18" s="18">
        <f>Bihar!$F18/1000</f>
        <v>32.110880000000002</v>
      </c>
      <c r="Y18" s="106">
        <f t="shared" si="32"/>
        <v>4.3740180098082386E-2</v>
      </c>
      <c r="Z18" s="18">
        <f>Assam!$F18/1000</f>
        <v>10.715849999999998</v>
      </c>
      <c r="AA18" s="106">
        <f t="shared" si="33"/>
        <v>5.093736569989684E-2</v>
      </c>
      <c r="AB18" s="18">
        <f>'West Bengal'!$F18/1000</f>
        <v>21.693120000000004</v>
      </c>
      <c r="AC18" s="106">
        <f t="shared" si="34"/>
        <v>3.322051671714138E-2</v>
      </c>
      <c r="AD18" s="18">
        <f>Jharkhand!$F18/1000</f>
        <v>8.5223200000000006</v>
      </c>
      <c r="AE18" s="106">
        <f t="shared" si="35"/>
        <v>3.8832311316090704E-2</v>
      </c>
      <c r="AF18" s="18">
        <f>Odisha!$F18/1000</f>
        <v>11.580630000000001</v>
      </c>
      <c r="AG18" s="106">
        <f t="shared" si="36"/>
        <v>3.3044692141235496E-2</v>
      </c>
      <c r="AH18" s="18">
        <f>Chhattisgarh!$F18/1000</f>
        <v>7.79305</v>
      </c>
      <c r="AI18" s="106">
        <f t="shared" si="37"/>
        <v>3.2696139602096448E-2</v>
      </c>
      <c r="AJ18" s="18">
        <f>'Madhya Pradesh'!$F18/1000</f>
        <v>27.81325</v>
      </c>
      <c r="AK18" s="106">
        <f t="shared" si="38"/>
        <v>4.0811089376597533E-2</v>
      </c>
      <c r="AL18" s="18">
        <f>Gujarat!$F18/1000</f>
        <v>15.46327</v>
      </c>
      <c r="AM18" s="106">
        <f t="shared" si="39"/>
        <v>3.5796716996254391E-2</v>
      </c>
      <c r="AN18" s="18">
        <f>Maharashtra!$F18/1000</f>
        <v>25.336880000000001</v>
      </c>
      <c r="AO18" s="106">
        <f t="shared" si="40"/>
        <v>3.030621925989032E-2</v>
      </c>
      <c r="AP18" s="18">
        <f>'Andhra Pradesh'!$F18/1000</f>
        <v>10.681990000000001</v>
      </c>
      <c r="AQ18" s="106">
        <f t="shared" si="41"/>
        <v>1.534443534867066E-2</v>
      </c>
      <c r="AR18" s="18">
        <f>Karnataka!$F18/1000</f>
        <v>11.38542</v>
      </c>
      <c r="AS18" s="106">
        <f t="shared" si="42"/>
        <v>1.9181743575881871E-2</v>
      </c>
      <c r="AT18" s="18">
        <f>Kerala!$F18/1000</f>
        <v>4.4633400000000005</v>
      </c>
      <c r="AU18" s="106">
        <f t="shared" si="43"/>
        <v>1.7076030408092541E-2</v>
      </c>
      <c r="AV18" s="18">
        <f>'Tamil Nadu'!$F18/1000</f>
        <v>11.721439999999999</v>
      </c>
      <c r="AW18" s="106">
        <f t="shared" si="44"/>
        <v>1.9886653890778472E-2</v>
      </c>
      <c r="AX18" s="18">
        <f>'NE cluster states'!$F18/1000</f>
        <v>5.9503500000000003</v>
      </c>
      <c r="AY18" s="113">
        <f t="shared" si="45"/>
        <v>6.3286541626906626E-2</v>
      </c>
      <c r="AZ18" s="18">
        <f>'Remaining states'!$F18/1000</f>
        <v>8.9698499999999992</v>
      </c>
      <c r="BA18" s="113">
        <f t="shared" si="23"/>
        <v>4.8433393790594692E-2</v>
      </c>
    </row>
    <row r="19" spans="1:53">
      <c r="A19" s="259" t="s">
        <v>90</v>
      </c>
      <c r="B19" s="11"/>
      <c r="C19" s="38" t="s">
        <v>12</v>
      </c>
      <c r="D19" s="86" t="s">
        <v>204</v>
      </c>
      <c r="E19" s="11"/>
      <c r="F19" s="18">
        <f>India!$F19/1000</f>
        <v>122.71569999999998</v>
      </c>
      <c r="G19" s="106">
        <f t="shared" si="24"/>
        <v>1.2713659474610433E-2</v>
      </c>
      <c r="H19" s="18">
        <f>Rural!$F19/1000</f>
        <v>96.519000000000005</v>
      </c>
      <c r="I19" s="106">
        <f t="shared" si="25"/>
        <v>1.3303046032158643E-2</v>
      </c>
      <c r="J19" s="18">
        <f>Urban!$F19/1000</f>
        <v>26.196700000000003</v>
      </c>
      <c r="K19" s="106">
        <f t="shared" si="2"/>
        <v>1.0928849222885761E-2</v>
      </c>
      <c r="L19" s="18">
        <f>'J &amp; K'!$F19/1000</f>
        <v>1.2227600000000001</v>
      </c>
      <c r="M19" s="106">
        <f t="shared" si="26"/>
        <v>1.8296409129949454E-2</v>
      </c>
      <c r="N19" s="18">
        <f>Punjab!$F19/1000</f>
        <v>2.0186100000000002</v>
      </c>
      <c r="O19" s="106">
        <f t="shared" si="27"/>
        <v>1.0418134338456909E-2</v>
      </c>
      <c r="P19" s="18">
        <f>Haryana!$F19/1000</f>
        <v>1.68788</v>
      </c>
      <c r="Q19" s="106">
        <f t="shared" si="28"/>
        <v>8.458832051931299E-3</v>
      </c>
      <c r="R19" s="18">
        <f>Delhi!$F19/1000</f>
        <v>1.20539</v>
      </c>
      <c r="S19" s="106">
        <f t="shared" si="29"/>
        <v>1.479960391639026E-2</v>
      </c>
      <c r="T19" s="18">
        <f>Rajasthan!$F19/1000</f>
        <v>5.9504899999999994</v>
      </c>
      <c r="U19" s="106">
        <f t="shared" si="30"/>
        <v>1.093389894359304E-2</v>
      </c>
      <c r="V19" s="18">
        <f>'Uttar Pradesh'!$F19/1000</f>
        <v>27.057940000000002</v>
      </c>
      <c r="W19" s="106">
        <f t="shared" si="31"/>
        <v>1.5103788987955865E-2</v>
      </c>
      <c r="X19" s="18">
        <f>Bihar!$F19/1000</f>
        <v>7.1987500000000004</v>
      </c>
      <c r="Y19" s="106">
        <f t="shared" si="32"/>
        <v>9.8058546349732729E-3</v>
      </c>
      <c r="Z19" s="18">
        <f>Assam!$F19/1000</f>
        <v>2.5636700000000001</v>
      </c>
      <c r="AA19" s="106">
        <f t="shared" si="33"/>
        <v>1.2186303123303757E-2</v>
      </c>
      <c r="AB19" s="18">
        <f>'West Bengal'!$F19/1000</f>
        <v>6.4688299999999996</v>
      </c>
      <c r="AC19" s="106">
        <f t="shared" si="34"/>
        <v>9.9062686766747069E-3</v>
      </c>
      <c r="AD19" s="18">
        <f>Jharkhand!$F19/1000</f>
        <v>2.1989099999999997</v>
      </c>
      <c r="AE19" s="106">
        <f t="shared" si="35"/>
        <v>1.0019426362312726E-2</v>
      </c>
      <c r="AF19" s="18">
        <f>Odisha!$F19/1000</f>
        <v>6.9801899999999995</v>
      </c>
      <c r="AG19" s="106">
        <f t="shared" si="36"/>
        <v>1.9917589080847117E-2</v>
      </c>
      <c r="AH19" s="18">
        <f>Chhattisgarh!$F19/1000</f>
        <v>2.7763999999999998</v>
      </c>
      <c r="AI19" s="106">
        <f t="shared" si="37"/>
        <v>1.1648528110465167E-2</v>
      </c>
      <c r="AJ19" s="18">
        <f>'Madhya Pradesh'!$F19/1000</f>
        <v>7.6334900000000001</v>
      </c>
      <c r="AK19" s="106">
        <f t="shared" si="38"/>
        <v>1.1200814095632963E-2</v>
      </c>
      <c r="AL19" s="18">
        <f>Gujarat!$F19/1000</f>
        <v>4.9041000000000006</v>
      </c>
      <c r="AM19" s="106">
        <f t="shared" si="39"/>
        <v>1.1352752672709665E-2</v>
      </c>
      <c r="AN19" s="18">
        <f>Maharashtra!$F19/1000</f>
        <v>9.1990200000000009</v>
      </c>
      <c r="AO19" s="106">
        <f t="shared" si="40"/>
        <v>1.100322995949447E-2</v>
      </c>
      <c r="AP19" s="18">
        <f>'Andhra Pradesh'!$F19/1000</f>
        <v>14.739289999999999</v>
      </c>
      <c r="AQ19" s="106">
        <f t="shared" si="41"/>
        <v>2.1172654392141159E-2</v>
      </c>
      <c r="AR19" s="18">
        <f>Karnataka!$F19/1000</f>
        <v>6.0541800000000006</v>
      </c>
      <c r="AS19" s="106">
        <f t="shared" si="42"/>
        <v>1.0199863362285495E-2</v>
      </c>
      <c r="AT19" s="18">
        <f>Kerala!$F19/1000</f>
        <v>3.7968199999999999</v>
      </c>
      <c r="AU19" s="106">
        <f t="shared" si="43"/>
        <v>1.4526030679727272E-2</v>
      </c>
      <c r="AV19" s="18">
        <f>'Tamil Nadu'!$F19/1000</f>
        <v>5.19726</v>
      </c>
      <c r="AW19" s="106">
        <f t="shared" si="44"/>
        <v>8.8176973819246891E-3</v>
      </c>
      <c r="AX19" s="18">
        <f>'NE cluster states'!$F19/1000</f>
        <v>1.6969000000000001</v>
      </c>
      <c r="AY19" s="113">
        <f t="shared" si="45"/>
        <v>1.8047834578923568E-2</v>
      </c>
      <c r="AZ19" s="18">
        <f>'Remaining states'!$F19/1000</f>
        <v>2.1648299999999998</v>
      </c>
      <c r="BA19" s="113">
        <f t="shared" si="23"/>
        <v>1.1689165803184347E-2</v>
      </c>
    </row>
    <row r="20" spans="1:53">
      <c r="A20" s="259" t="s">
        <v>91</v>
      </c>
      <c r="B20" s="11"/>
      <c r="C20" s="38" t="s">
        <v>13</v>
      </c>
      <c r="D20" s="86" t="s">
        <v>205</v>
      </c>
      <c r="E20" s="11"/>
      <c r="F20" s="18">
        <f>India!$F20/1000</f>
        <v>30.622859999999999</v>
      </c>
      <c r="G20" s="106">
        <f t="shared" si="24"/>
        <v>3.1726063916733467E-3</v>
      </c>
      <c r="H20" s="18">
        <f>Rural!$F20/1000</f>
        <v>23.974</v>
      </c>
      <c r="I20" s="106">
        <f t="shared" si="25"/>
        <v>3.3042947562135047E-3</v>
      </c>
      <c r="J20" s="18">
        <f>Urban!$F20/1000</f>
        <v>6.64886</v>
      </c>
      <c r="K20" s="106">
        <f t="shared" si="2"/>
        <v>2.7737993122827005E-3</v>
      </c>
      <c r="L20" s="18">
        <f>'J &amp; K'!$F20/1000</f>
        <v>0.27524999999999999</v>
      </c>
      <c r="M20" s="106">
        <f t="shared" si="26"/>
        <v>4.1186223077452544E-3</v>
      </c>
      <c r="N20" s="18">
        <f>Punjab!$F20/1000</f>
        <v>0.59151999999999993</v>
      </c>
      <c r="O20" s="106">
        <f t="shared" si="27"/>
        <v>3.0528605445747465E-3</v>
      </c>
      <c r="P20" s="18">
        <f>Haryana!$F20/1000</f>
        <v>0.64500999999999997</v>
      </c>
      <c r="Q20" s="106">
        <f t="shared" si="28"/>
        <v>3.2324758050431353E-3</v>
      </c>
      <c r="R20" s="18">
        <f>Delhi!$F20/1000</f>
        <v>0.22872000000000003</v>
      </c>
      <c r="S20" s="106">
        <f t="shared" si="29"/>
        <v>2.80819104833853E-3</v>
      </c>
      <c r="T20" s="18">
        <f>Rajasthan!$F20/1000</f>
        <v>2.2769599999999999</v>
      </c>
      <c r="U20" s="106">
        <f t="shared" si="30"/>
        <v>4.1838656209158588E-3</v>
      </c>
      <c r="V20" s="18">
        <f>'Uttar Pradesh'!$F20/1000</f>
        <v>7.6989700000000001</v>
      </c>
      <c r="W20" s="106">
        <f t="shared" si="31"/>
        <v>4.2975783930558854E-3</v>
      </c>
      <c r="X20" s="18">
        <f>Bihar!$F20/1000</f>
        <v>3.5454400000000001</v>
      </c>
      <c r="Y20" s="106">
        <f t="shared" si="32"/>
        <v>4.8294591779155602E-3</v>
      </c>
      <c r="Z20" s="18">
        <f>Assam!$F20/1000</f>
        <v>1.3234699999999999</v>
      </c>
      <c r="AA20" s="106">
        <f t="shared" si="33"/>
        <v>6.2910618740316896E-3</v>
      </c>
      <c r="AB20" s="18">
        <f>'West Bengal'!$F20/1000</f>
        <v>1.6230499999999997</v>
      </c>
      <c r="AC20" s="106">
        <f t="shared" si="34"/>
        <v>2.485514285531832E-3</v>
      </c>
      <c r="AD20" s="18">
        <f>Jharkhand!$F20/1000</f>
        <v>0.66268999999999989</v>
      </c>
      <c r="AE20" s="106">
        <f t="shared" si="35"/>
        <v>3.019574996721567E-3</v>
      </c>
      <c r="AF20" s="18">
        <f>Odisha!$F20/1000</f>
        <v>1.1062100000000001</v>
      </c>
      <c r="AG20" s="106">
        <f t="shared" si="36"/>
        <v>3.1565095244003236E-3</v>
      </c>
      <c r="AH20" s="18">
        <f>Chhattisgarh!$F20/1000</f>
        <v>0.93093000000000004</v>
      </c>
      <c r="AI20" s="106">
        <f t="shared" si="37"/>
        <v>3.9057643977363989E-3</v>
      </c>
      <c r="AJ20" s="18">
        <f>'Madhya Pradesh'!$F20/1000</f>
        <v>3.3891399999999998</v>
      </c>
      <c r="AK20" s="106">
        <f t="shared" si="38"/>
        <v>4.9729713517766448E-3</v>
      </c>
      <c r="AL20" s="18">
        <f>Gujarat!$F20/1000</f>
        <v>0.98920000000000008</v>
      </c>
      <c r="AM20" s="106">
        <f t="shared" si="39"/>
        <v>2.2899498264399992E-3</v>
      </c>
      <c r="AN20" s="18">
        <f>Maharashtra!$F20/1000</f>
        <v>1.4231099999999999</v>
      </c>
      <c r="AO20" s="106">
        <f t="shared" si="40"/>
        <v>1.7022255183330587E-3</v>
      </c>
      <c r="AP20" s="18">
        <f>'Andhra Pradesh'!$F20/1000</f>
        <v>1.14418</v>
      </c>
      <c r="AQ20" s="106">
        <f t="shared" si="41"/>
        <v>1.6435885108712885E-3</v>
      </c>
      <c r="AR20" s="18">
        <f>Karnataka!$F20/1000</f>
        <v>1.01142</v>
      </c>
      <c r="AS20" s="106">
        <f t="shared" si="42"/>
        <v>1.7040038125531109E-3</v>
      </c>
      <c r="AT20" s="18">
        <f>Kerala!$F20/1000</f>
        <v>5.1349999999999993E-2</v>
      </c>
      <c r="AU20" s="106">
        <f t="shared" si="43"/>
        <v>1.964569496062482E-4</v>
      </c>
      <c r="AV20" s="18">
        <f>'Tamil Nadu'!$F20/1000</f>
        <v>0.81025000000000003</v>
      </c>
      <c r="AW20" s="106">
        <f t="shared" si="44"/>
        <v>1.3746742136634457E-3</v>
      </c>
      <c r="AX20" s="18">
        <f>'NE cluster states'!$F20/1000</f>
        <v>0.47400000000000003</v>
      </c>
      <c r="AY20" s="113">
        <f t="shared" si="45"/>
        <v>5.0413539928161766E-3</v>
      </c>
      <c r="AZ20" s="18">
        <f>'Remaining states'!$F20/1000</f>
        <v>0.42202000000000001</v>
      </c>
      <c r="BA20" s="113">
        <f t="shared" si="23"/>
        <v>2.278729393190162E-3</v>
      </c>
    </row>
    <row r="21" spans="1:53">
      <c r="A21" s="259" t="s">
        <v>92</v>
      </c>
      <c r="B21" s="11"/>
      <c r="C21" s="38" t="s">
        <v>15</v>
      </c>
      <c r="D21" s="86" t="s">
        <v>206</v>
      </c>
      <c r="E21" s="11"/>
      <c r="F21" s="18">
        <f>India!$F21/1000</f>
        <v>445.45109000000002</v>
      </c>
      <c r="G21" s="106">
        <f t="shared" si="24"/>
        <v>4.6149868931636667E-2</v>
      </c>
      <c r="H21" s="18">
        <f>Rural!$F21/1000</f>
        <v>364.50099999999998</v>
      </c>
      <c r="I21" s="106">
        <f t="shared" si="25"/>
        <v>5.0238539373261809E-2</v>
      </c>
      <c r="J21" s="18">
        <f>Urban!$F21/1000</f>
        <v>80.950090000000031</v>
      </c>
      <c r="K21" s="106">
        <f t="shared" si="2"/>
        <v>3.3771098198972872E-2</v>
      </c>
      <c r="L21" s="18">
        <f>'J &amp; K'!$F21/1000</f>
        <v>5.9700100000000003</v>
      </c>
      <c r="M21" s="106">
        <f t="shared" si="26"/>
        <v>8.9330486334104439E-2</v>
      </c>
      <c r="N21" s="18">
        <f>Punjab!$F21/1000</f>
        <v>4.7992700000000008</v>
      </c>
      <c r="O21" s="106">
        <f t="shared" si="27"/>
        <v>2.4769241996485745E-2</v>
      </c>
      <c r="P21" s="18">
        <f>Haryana!$F21/1000</f>
        <v>8.9198599999999999</v>
      </c>
      <c r="Q21" s="106">
        <f t="shared" si="28"/>
        <v>4.4701991650318698E-2</v>
      </c>
      <c r="R21" s="18">
        <f>Delhi!$F21/1000</f>
        <v>2.50529</v>
      </c>
      <c r="S21" s="106">
        <f t="shared" si="29"/>
        <v>3.075958793062275E-2</v>
      </c>
      <c r="T21" s="18">
        <f>Rajasthan!$F21/1000</f>
        <v>31.514800000000001</v>
      </c>
      <c r="U21" s="106">
        <f t="shared" si="30"/>
        <v>5.7907775397916132E-2</v>
      </c>
      <c r="V21" s="18">
        <f>'Uttar Pradesh'!$F21/1000</f>
        <v>100.63604999999998</v>
      </c>
      <c r="W21" s="106">
        <f t="shared" si="31"/>
        <v>5.6175217469673425E-2</v>
      </c>
      <c r="X21" s="18">
        <f>Bihar!$F21/1000</f>
        <v>53.535349999999994</v>
      </c>
      <c r="Y21" s="106">
        <f t="shared" si="32"/>
        <v>7.2923752030896516E-2</v>
      </c>
      <c r="Z21" s="18">
        <f>Assam!$F21/1000</f>
        <v>16.309350000000002</v>
      </c>
      <c r="AA21" s="106">
        <f t="shared" si="33"/>
        <v>7.7525844919218989E-2</v>
      </c>
      <c r="AB21" s="18">
        <f>'West Bengal'!$F21/1000</f>
        <v>19.593239999999998</v>
      </c>
      <c r="AC21" s="106">
        <f t="shared" si="34"/>
        <v>3.0004792162813047E-2</v>
      </c>
      <c r="AD21" s="18">
        <f>Jharkhand!$F21/1000</f>
        <v>14.99193</v>
      </c>
      <c r="AE21" s="106">
        <f t="shared" si="35"/>
        <v>6.8311362749701926E-2</v>
      </c>
      <c r="AF21" s="18">
        <f>Odisha!$F21/1000</f>
        <v>20.020739999999996</v>
      </c>
      <c r="AG21" s="106">
        <f t="shared" si="36"/>
        <v>5.7128082819304211E-2</v>
      </c>
      <c r="AH21" s="18">
        <f>Chhattisgarh!$F21/1000</f>
        <v>12.041639999999999</v>
      </c>
      <c r="AI21" s="106">
        <f t="shared" si="37"/>
        <v>5.0521316105785107E-2</v>
      </c>
      <c r="AJ21" s="18">
        <f>'Madhya Pradesh'!$F21/1000</f>
        <v>45.659700000000001</v>
      </c>
      <c r="AK21" s="106">
        <f t="shared" si="38"/>
        <v>6.6997639528233149E-2</v>
      </c>
      <c r="AL21" s="18">
        <f>Gujarat!$F21/1000</f>
        <v>22.093019999999999</v>
      </c>
      <c r="AM21" s="106">
        <f t="shared" si="39"/>
        <v>5.1144265380646405E-2</v>
      </c>
      <c r="AN21" s="18">
        <f>Maharashtra!$F21/1000</f>
        <v>19.1599</v>
      </c>
      <c r="AO21" s="106">
        <f t="shared" si="40"/>
        <v>2.2917744031529238E-2</v>
      </c>
      <c r="AP21" s="18">
        <f>'Andhra Pradesh'!$F21/1000</f>
        <v>27.154859999999999</v>
      </c>
      <c r="AQ21" s="106">
        <f t="shared" si="41"/>
        <v>3.9007337927877007E-2</v>
      </c>
      <c r="AR21" s="18">
        <f>Karnataka!$F21/1000</f>
        <v>16.47597</v>
      </c>
      <c r="AS21" s="106">
        <f t="shared" si="42"/>
        <v>2.7758117988086729E-2</v>
      </c>
      <c r="AT21" s="18">
        <f>Kerala!$F21/1000</f>
        <v>2.31</v>
      </c>
      <c r="AU21" s="106">
        <f t="shared" si="43"/>
        <v>8.8376933513229488E-3</v>
      </c>
      <c r="AV21" s="18">
        <f>'Tamil Nadu'!$F21/1000</f>
        <v>10.59923</v>
      </c>
      <c r="AW21" s="106">
        <f t="shared" si="44"/>
        <v>1.7982706776535642E-2</v>
      </c>
      <c r="AX21" s="18">
        <f>'NE cluster states'!$F21/1000</f>
        <v>4.2800399999999996</v>
      </c>
      <c r="AY21" s="113">
        <f t="shared" si="45"/>
        <v>4.5521512116904951E-2</v>
      </c>
      <c r="AZ21" s="18">
        <f>'Remaining states'!$F21/1000</f>
        <v>6.8808199999999999</v>
      </c>
      <c r="BA21" s="113">
        <f t="shared" si="23"/>
        <v>3.7153515907423183E-2</v>
      </c>
    </row>
    <row r="22" spans="1:53">
      <c r="A22" s="259" t="s">
        <v>93</v>
      </c>
      <c r="B22" s="11"/>
      <c r="C22" s="37" t="s">
        <v>16</v>
      </c>
      <c r="D22" s="238" t="s">
        <v>208</v>
      </c>
      <c r="E22" s="11"/>
      <c r="F22" s="18">
        <f>India!$F22/1000</f>
        <v>72.806930000000008</v>
      </c>
      <c r="G22" s="106">
        <f t="shared" si="24"/>
        <v>7.5429836232185354E-3</v>
      </c>
      <c r="H22" s="18">
        <f>Rural!$F22/1000</f>
        <v>60.307000000000002</v>
      </c>
      <c r="I22" s="106">
        <f t="shared" si="25"/>
        <v>8.3120090040447077E-3</v>
      </c>
      <c r="J22" s="18">
        <f>Urban!$F22/1000</f>
        <v>12.541600000000001</v>
      </c>
      <c r="K22" s="106">
        <f t="shared" si="2"/>
        <v>5.2321573104148252E-3</v>
      </c>
      <c r="L22" s="18">
        <f>'J &amp; K'!$F22/1000</f>
        <v>0.34999000000000002</v>
      </c>
      <c r="M22" s="106">
        <f t="shared" si="26"/>
        <v>5.2369722851508139E-3</v>
      </c>
      <c r="N22" s="18">
        <f>Punjab!$F22/1000</f>
        <v>0.64051999999999998</v>
      </c>
      <c r="O22" s="106">
        <f t="shared" si="27"/>
        <v>3.3057516838162983E-3</v>
      </c>
      <c r="P22" s="18">
        <f>Haryana!$F22/1000</f>
        <v>1.6328199999999999</v>
      </c>
      <c r="Q22" s="106">
        <f t="shared" si="28"/>
        <v>8.1828981628045017E-3</v>
      </c>
      <c r="R22" s="18">
        <f>Delhi!$F22/1000</f>
        <v>0.39538000000000001</v>
      </c>
      <c r="S22" s="106">
        <f t="shared" si="29"/>
        <v>4.8544184010671908E-3</v>
      </c>
      <c r="T22" s="18">
        <f>Rajasthan!$F22/1000</f>
        <v>2.85562</v>
      </c>
      <c r="U22" s="106">
        <f t="shared" si="30"/>
        <v>5.2471410759959529E-3</v>
      </c>
      <c r="V22" s="18">
        <f>'Uttar Pradesh'!$F22/1000</f>
        <v>21.458690000000001</v>
      </c>
      <c r="W22" s="106">
        <f t="shared" si="31"/>
        <v>1.1978277936825887E-2</v>
      </c>
      <c r="X22" s="18">
        <f>Bihar!$F22/1000</f>
        <v>7.3870699999999996</v>
      </c>
      <c r="Y22" s="106">
        <f t="shared" si="32"/>
        <v>1.0062376745736692E-2</v>
      </c>
      <c r="Z22" s="18">
        <f>Assam!$F22/1000</f>
        <v>1.9203600000000001</v>
      </c>
      <c r="AA22" s="106">
        <f t="shared" si="33"/>
        <v>9.1283546891244207E-3</v>
      </c>
      <c r="AB22" s="18">
        <f>'West Bengal'!$F22/1000</f>
        <v>2.8121499999999995</v>
      </c>
      <c r="AC22" s="106">
        <f t="shared" si="34"/>
        <v>4.3064840874023234E-3</v>
      </c>
      <c r="AD22" s="18">
        <f>Jharkhand!$F22/1000</f>
        <v>1.9916100000000001</v>
      </c>
      <c r="AE22" s="106">
        <f t="shared" si="35"/>
        <v>9.0748551497995163E-3</v>
      </c>
      <c r="AF22" s="18">
        <f>Odisha!$F22/1000</f>
        <v>4.1551200000000001</v>
      </c>
      <c r="AG22" s="106">
        <f t="shared" si="36"/>
        <v>1.1856406880272525E-2</v>
      </c>
      <c r="AH22" s="18">
        <f>Chhattisgarh!$F22/1000</f>
        <v>5.5782299999999996</v>
      </c>
      <c r="AI22" s="106">
        <f t="shared" si="37"/>
        <v>2.3403749085736964E-2</v>
      </c>
      <c r="AJ22" s="18">
        <f>'Madhya Pradesh'!$F22/1000</f>
        <v>8.1209400000000009</v>
      </c>
      <c r="AK22" s="106">
        <f t="shared" si="38"/>
        <v>1.1916061882807152E-2</v>
      </c>
      <c r="AL22" s="18">
        <f>Gujarat!$F22/1000</f>
        <v>1.6449899999999997</v>
      </c>
      <c r="AM22" s="106">
        <f t="shared" si="39"/>
        <v>3.8080717397852137E-3</v>
      </c>
      <c r="AN22" s="18">
        <f>Maharashtra!$F22/1000</f>
        <v>5.5008500000000007</v>
      </c>
      <c r="AO22" s="106">
        <f t="shared" si="40"/>
        <v>6.5797353981929766E-3</v>
      </c>
      <c r="AP22" s="18">
        <f>'Andhra Pradesh'!$F22/1000</f>
        <v>1.9202600000000003</v>
      </c>
      <c r="AQ22" s="106">
        <f t="shared" si="41"/>
        <v>2.7584097553581613E-3</v>
      </c>
      <c r="AR22" s="18">
        <f>Karnataka!$F22/1000</f>
        <v>2.2121999999999997</v>
      </c>
      <c r="AS22" s="106">
        <f t="shared" si="42"/>
        <v>3.7270345001384109E-3</v>
      </c>
      <c r="AT22" s="18">
        <f>Kerala!$F22/1000</f>
        <v>0.18792999999999999</v>
      </c>
      <c r="AU22" s="106">
        <f t="shared" si="43"/>
        <v>7.1899035130481453E-4</v>
      </c>
      <c r="AV22" s="18">
        <f>'Tamil Nadu'!$F22/1000</f>
        <v>1.0417700000000001</v>
      </c>
      <c r="AW22" s="106">
        <f t="shared" si="44"/>
        <v>1.7674722068104509E-3</v>
      </c>
      <c r="AX22" s="18">
        <f>'NE cluster states'!$F22/1000</f>
        <v>0.47343000000000002</v>
      </c>
      <c r="AY22" s="113">
        <f t="shared" si="45"/>
        <v>5.0352916051032964E-3</v>
      </c>
      <c r="AZ22" s="18">
        <f>'Remaining states'!$F22/1000</f>
        <v>0.52703</v>
      </c>
      <c r="BA22" s="113">
        <f t="shared" si="23"/>
        <v>2.8457389509810222E-3</v>
      </c>
    </row>
    <row r="23" spans="1:53">
      <c r="A23" s="259" t="s">
        <v>94</v>
      </c>
      <c r="B23" s="11"/>
      <c r="C23" s="37" t="s">
        <v>20</v>
      </c>
      <c r="D23" s="238" t="s">
        <v>56</v>
      </c>
      <c r="E23" s="11"/>
      <c r="F23" s="18">
        <f>India!$F23/1000</f>
        <v>338.89172000000002</v>
      </c>
      <c r="G23" s="106">
        <f t="shared" si="24"/>
        <v>3.5110046447561535E-2</v>
      </c>
      <c r="H23" s="18">
        <f>Rural!$F23/1000</f>
        <v>273.17200000000003</v>
      </c>
      <c r="I23" s="106">
        <f t="shared" si="25"/>
        <v>3.7650822021538154E-2</v>
      </c>
      <c r="J23" s="18">
        <f>Urban!$F23/1000</f>
        <v>65.719719999999995</v>
      </c>
      <c r="K23" s="106">
        <f t="shared" si="2"/>
        <v>2.741722853833764E-2</v>
      </c>
      <c r="L23" s="18">
        <f>'J &amp; K'!$F23/1000</f>
        <v>1.14463</v>
      </c>
      <c r="M23" s="106">
        <f t="shared" si="26"/>
        <v>1.7127333885974389E-2</v>
      </c>
      <c r="N23" s="18">
        <f>Punjab!$F23/1000</f>
        <v>7.8166599999999997</v>
      </c>
      <c r="O23" s="106">
        <f t="shared" si="27"/>
        <v>4.0342123519670745E-2</v>
      </c>
      <c r="P23" s="18">
        <f>Haryana!$F23/1000</f>
        <v>7.7003900000000005</v>
      </c>
      <c r="Q23" s="106">
        <f t="shared" si="28"/>
        <v>3.8590602261044188E-2</v>
      </c>
      <c r="R23" s="18">
        <f>Delhi!$F23/1000</f>
        <v>2.5748099999999998</v>
      </c>
      <c r="S23" s="106">
        <f t="shared" si="29"/>
        <v>3.1613144426252751E-2</v>
      </c>
      <c r="T23" s="18">
        <f>Rajasthan!$F23/1000</f>
        <v>20.164099999999998</v>
      </c>
      <c r="U23" s="106">
        <f t="shared" si="30"/>
        <v>3.705110531880642E-2</v>
      </c>
      <c r="V23" s="18">
        <f>'Uttar Pradesh'!$F23/1000</f>
        <v>86.71378</v>
      </c>
      <c r="W23" s="106">
        <f t="shared" si="31"/>
        <v>4.8403782234273093E-2</v>
      </c>
      <c r="X23" s="18">
        <f>Bihar!$F23/1000</f>
        <v>17.61205</v>
      </c>
      <c r="Y23" s="106">
        <f t="shared" si="32"/>
        <v>2.3990443080240464E-2</v>
      </c>
      <c r="Z23" s="18">
        <f>Assam!$F23/1000</f>
        <v>4.3230900000000005</v>
      </c>
      <c r="AA23" s="106">
        <f t="shared" si="33"/>
        <v>2.0549635939619081E-2</v>
      </c>
      <c r="AB23" s="18">
        <f>'West Bengal'!$F23/1000</f>
        <v>12.02482</v>
      </c>
      <c r="AC23" s="106">
        <f t="shared" si="34"/>
        <v>1.8414627947967648E-2</v>
      </c>
      <c r="AD23" s="18">
        <f>Jharkhand!$F23/1000</f>
        <v>4.9908899999999994</v>
      </c>
      <c r="AE23" s="106">
        <f t="shared" si="35"/>
        <v>2.2741201248529026E-2</v>
      </c>
      <c r="AF23" s="18">
        <f>Odisha!$F23/1000</f>
        <v>11.45139</v>
      </c>
      <c r="AG23" s="106">
        <f t="shared" si="36"/>
        <v>3.2675912894136391E-2</v>
      </c>
      <c r="AH23" s="18">
        <f>Chhattisgarh!$F23/1000</f>
        <v>15.01366</v>
      </c>
      <c r="AI23" s="106">
        <f t="shared" si="37"/>
        <v>6.2990577924998722E-2</v>
      </c>
      <c r="AJ23" s="18">
        <f>'Madhya Pradesh'!$F23/1000</f>
        <v>34.421500000000002</v>
      </c>
      <c r="AK23" s="106">
        <f t="shared" si="38"/>
        <v>5.0507542735083177E-2</v>
      </c>
      <c r="AL23" s="18">
        <f>Gujarat!$F23/1000</f>
        <v>11.171250000000001</v>
      </c>
      <c r="AM23" s="106">
        <f t="shared" si="39"/>
        <v>2.5860899715545733E-2</v>
      </c>
      <c r="AN23" s="18">
        <f>Maharashtra!$F23/1000</f>
        <v>22.532900000000001</v>
      </c>
      <c r="AO23" s="106">
        <f t="shared" si="40"/>
        <v>2.6952292782741308E-2</v>
      </c>
      <c r="AP23" s="18">
        <f>'Andhra Pradesh'!$F23/1000</f>
        <v>26.25667</v>
      </c>
      <c r="AQ23" s="106">
        <f t="shared" si="41"/>
        <v>3.7717108449491193E-2</v>
      </c>
      <c r="AR23" s="18">
        <f>Karnataka!$F23/1000</f>
        <v>16.97289</v>
      </c>
      <c r="AS23" s="106">
        <f t="shared" si="42"/>
        <v>2.8595310820474749E-2</v>
      </c>
      <c r="AT23" s="18">
        <f>Kerala!$F23/1000</f>
        <v>2.7299899999999999</v>
      </c>
      <c r="AU23" s="106">
        <f t="shared" si="43"/>
        <v>1.0444508429514344E-2</v>
      </c>
      <c r="AV23" s="18">
        <f>'Tamil Nadu'!$F23/1000</f>
        <v>23.704449999999998</v>
      </c>
      <c r="AW23" s="106">
        <f t="shared" si="44"/>
        <v>4.0217088755414333E-2</v>
      </c>
      <c r="AX23" s="18">
        <f>'NE cluster states'!$F23/1000</f>
        <v>2.6205500000000002</v>
      </c>
      <c r="AY23" s="113">
        <f t="shared" si="45"/>
        <v>2.7871561615768845E-2</v>
      </c>
      <c r="AZ23" s="18">
        <f>'Remaining states'!$F23/1000</f>
        <v>6.9513199999999999</v>
      </c>
      <c r="BA23" s="113">
        <f t="shared" si="23"/>
        <v>3.7534186070495801E-2</v>
      </c>
    </row>
    <row r="24" spans="1:53">
      <c r="A24" s="258"/>
      <c r="B24" s="63" t="s">
        <v>224</v>
      </c>
      <c r="C24" s="63"/>
      <c r="D24" s="63"/>
      <c r="E24" s="64"/>
      <c r="F24" s="73">
        <f>India!$F24/1000</f>
        <v>4678.7826899999991</v>
      </c>
      <c r="G24" s="105">
        <f t="shared" si="24"/>
        <v>0.48473381870748228</v>
      </c>
      <c r="H24" s="73">
        <f>Rural!$F24/1000</f>
        <v>3303.1309999999999</v>
      </c>
      <c r="I24" s="105">
        <f t="shared" si="25"/>
        <v>0.45526480530517521</v>
      </c>
      <c r="J24" s="73">
        <f>Urban!$F24/1000</f>
        <v>1375.4098799999999</v>
      </c>
      <c r="K24" s="105">
        <f t="shared" si="2"/>
        <v>0.57379926472370169</v>
      </c>
      <c r="L24" s="73">
        <f>'J &amp; K'!$F24/1000</f>
        <v>36.57403</v>
      </c>
      <c r="M24" s="105">
        <f t="shared" si="26"/>
        <v>0.54726472603867093</v>
      </c>
      <c r="N24" s="73">
        <f>Punjab!$F24/1000</f>
        <v>114.23554000000001</v>
      </c>
      <c r="O24" s="105">
        <f t="shared" si="27"/>
        <v>0.58957460923415994</v>
      </c>
      <c r="P24" s="73">
        <f>Haryana!$F24/1000</f>
        <v>107.09271999999999</v>
      </c>
      <c r="Q24" s="105">
        <f t="shared" si="28"/>
        <v>0.53669652609457064</v>
      </c>
      <c r="R24" s="73">
        <f>Delhi!$F24/1000</f>
        <v>46.933490000000006</v>
      </c>
      <c r="S24" s="105">
        <f t="shared" si="29"/>
        <v>0.57624259568593006</v>
      </c>
      <c r="T24" s="73">
        <f>Rajasthan!$F24/1000</f>
        <v>283.68828000000002</v>
      </c>
      <c r="U24" s="105">
        <f t="shared" si="30"/>
        <v>0.52127118691094798</v>
      </c>
      <c r="V24" s="73">
        <f>'Uttar Pradesh'!$F24/1000</f>
        <v>687.85889999999995</v>
      </c>
      <c r="W24" s="105">
        <f t="shared" si="31"/>
        <v>0.38396402974828953</v>
      </c>
      <c r="X24" s="73">
        <f>Bihar!$F24/1000</f>
        <v>285.13851999999997</v>
      </c>
      <c r="Y24" s="105">
        <f t="shared" si="32"/>
        <v>0.38840449771855101</v>
      </c>
      <c r="Z24" s="73">
        <f>Assam!$F24/1000</f>
        <v>103.27734</v>
      </c>
      <c r="AA24" s="105">
        <f t="shared" si="33"/>
        <v>0.4909247176931914</v>
      </c>
      <c r="AB24" s="73">
        <f>'West Bengal'!$F24/1000</f>
        <v>414.70717000000002</v>
      </c>
      <c r="AC24" s="105">
        <f t="shared" si="34"/>
        <v>0.63507630408642879</v>
      </c>
      <c r="AD24" s="73">
        <f>Jharkhand!$F24/1000</f>
        <v>77.798500000000004</v>
      </c>
      <c r="AE24" s="105">
        <f t="shared" si="35"/>
        <v>0.35449215377090776</v>
      </c>
      <c r="AF24" s="73">
        <f>Odisha!$F24/1000</f>
        <v>136.10356000000002</v>
      </c>
      <c r="AG24" s="105">
        <f t="shared" si="36"/>
        <v>0.38836403887579291</v>
      </c>
      <c r="AH24" s="73">
        <f>Chhattisgarh!$F24/1000</f>
        <v>96.159239999999997</v>
      </c>
      <c r="AI24" s="105">
        <f t="shared" si="37"/>
        <v>0.4034410064187316</v>
      </c>
      <c r="AJ24" s="73">
        <f>'Madhya Pradesh'!$F24/1000</f>
        <v>258.08576999999997</v>
      </c>
      <c r="AK24" s="105">
        <f t="shared" si="38"/>
        <v>0.37869581678868863</v>
      </c>
      <c r="AL24" s="73">
        <f>Gujarat!$F24/1000</f>
        <v>215.85110999999998</v>
      </c>
      <c r="AM24" s="105">
        <f t="shared" si="39"/>
        <v>0.49968480780568242</v>
      </c>
      <c r="AN24" s="73">
        <f>Maharashtra!$F24/1000</f>
        <v>458.27343999999999</v>
      </c>
      <c r="AO24" s="105">
        <f t="shared" si="40"/>
        <v>0.54815491700731067</v>
      </c>
      <c r="AP24" s="73">
        <f>'Andhra Pradesh'!$F24/1000</f>
        <v>385.89767999999992</v>
      </c>
      <c r="AQ24" s="105">
        <f t="shared" si="41"/>
        <v>0.55433322835557763</v>
      </c>
      <c r="AR24" s="73">
        <f>Karnataka!$F24/1000</f>
        <v>321.66785999999996</v>
      </c>
      <c r="AS24" s="105">
        <f t="shared" si="42"/>
        <v>0.54193436931818662</v>
      </c>
      <c r="AT24" s="73">
        <f>Kerala!$F24/1000</f>
        <v>181.26393999999999</v>
      </c>
      <c r="AU24" s="105">
        <f t="shared" si="43"/>
        <v>0.69348706379766312</v>
      </c>
      <c r="AV24" s="73">
        <f>'Tamil Nadu'!$F24/1000</f>
        <v>319.96116999999998</v>
      </c>
      <c r="AW24" s="105">
        <f t="shared" si="44"/>
        <v>0.54284772572981921</v>
      </c>
      <c r="AX24" s="73">
        <f>'NE cluster states'!$F24/1000</f>
        <v>44.186780000000006</v>
      </c>
      <c r="AY24" s="112">
        <f t="shared" si="45"/>
        <v>0.4699603370942827</v>
      </c>
      <c r="AZ24" s="73">
        <f>'Remaining states'!$F24/1000</f>
        <v>104.02759999999999</v>
      </c>
      <c r="BA24" s="112">
        <f t="shared" si="23"/>
        <v>0.56170501356103708</v>
      </c>
    </row>
    <row r="25" spans="1:53">
      <c r="A25" s="260"/>
      <c r="B25" s="100"/>
      <c r="C25" s="100"/>
      <c r="D25" s="101" t="s">
        <v>189</v>
      </c>
      <c r="E25" s="100"/>
      <c r="F25" s="107"/>
      <c r="G25" s="108"/>
      <c r="H25" s="107"/>
      <c r="I25" s="108"/>
      <c r="J25" s="107"/>
      <c r="K25" s="108"/>
      <c r="L25" s="107"/>
      <c r="M25" s="108"/>
      <c r="N25" s="107"/>
      <c r="O25" s="108"/>
      <c r="P25" s="107"/>
      <c r="Q25" s="108"/>
      <c r="R25" s="107"/>
      <c r="S25" s="108"/>
      <c r="T25" s="107"/>
      <c r="U25" s="108"/>
      <c r="V25" s="107"/>
      <c r="W25" s="108"/>
      <c r="X25" s="107"/>
      <c r="Y25" s="108"/>
      <c r="Z25" s="107"/>
      <c r="AA25" s="108"/>
      <c r="AB25" s="107"/>
      <c r="AC25" s="108"/>
      <c r="AD25" s="107"/>
      <c r="AE25" s="108"/>
      <c r="AF25" s="107"/>
      <c r="AG25" s="108"/>
      <c r="AH25" s="107"/>
      <c r="AI25" s="108"/>
      <c r="AJ25" s="107"/>
      <c r="AK25" s="108"/>
      <c r="AL25" s="107"/>
      <c r="AM25" s="108"/>
      <c r="AN25" s="107"/>
      <c r="AO25" s="108"/>
      <c r="AP25" s="107"/>
      <c r="AQ25" s="108"/>
      <c r="AR25" s="107"/>
      <c r="AS25" s="108"/>
      <c r="AT25" s="107"/>
      <c r="AU25" s="108"/>
      <c r="AV25" s="107"/>
      <c r="AW25" s="108"/>
      <c r="AX25" s="107"/>
      <c r="AY25" s="114"/>
      <c r="AZ25" s="107"/>
      <c r="BA25" s="114"/>
    </row>
    <row r="26" spans="1:53">
      <c r="A26" s="259" t="s">
        <v>95</v>
      </c>
      <c r="B26" s="11"/>
      <c r="C26" s="38" t="s">
        <v>21</v>
      </c>
      <c r="D26" s="38"/>
      <c r="E26" s="29" t="s">
        <v>190</v>
      </c>
      <c r="F26" s="18">
        <f>India!$F26/1000</f>
        <v>130.28124</v>
      </c>
      <c r="G26" s="106">
        <f t="shared" si="24"/>
        <v>1.3497468712560788E-2</v>
      </c>
      <c r="H26" s="18">
        <f>Rural!$F26/1000</f>
        <v>95.718999999999994</v>
      </c>
      <c r="I26" s="106">
        <f t="shared" si="25"/>
        <v>1.3192783422457681E-2</v>
      </c>
      <c r="J26" s="18">
        <f>Urban!$F26/1000</f>
        <v>34.562239999999996</v>
      </c>
      <c r="K26" s="106">
        <f t="shared" ref="K26:K35" si="46">J26/J$9</f>
        <v>1.4418820300464985E-2</v>
      </c>
      <c r="L26" s="18">
        <f>'J &amp; K'!$F26/1000</f>
        <v>0.63555000000000006</v>
      </c>
      <c r="M26" s="106">
        <f t="shared" si="26"/>
        <v>9.5098652413714672E-3</v>
      </c>
      <c r="N26" s="18">
        <f>Punjab!$F26/1000</f>
        <v>2.71489</v>
      </c>
      <c r="O26" s="106">
        <f t="shared" si="27"/>
        <v>1.4011665816642776E-2</v>
      </c>
      <c r="P26" s="18">
        <f>Haryana!$F26/1000</f>
        <v>4.4142200000000003</v>
      </c>
      <c r="Q26" s="106">
        <f t="shared" si="28"/>
        <v>2.2121919579754592E-2</v>
      </c>
      <c r="R26" s="18">
        <f>Delhi!$F26/1000</f>
        <v>1.0616399999999999</v>
      </c>
      <c r="S26" s="106">
        <f t="shared" si="29"/>
        <v>1.3034662226994214E-2</v>
      </c>
      <c r="T26" s="18">
        <f>Rajasthan!$F26/1000</f>
        <v>9.871970000000001</v>
      </c>
      <c r="U26" s="106">
        <f t="shared" si="30"/>
        <v>1.8139535123020491E-2</v>
      </c>
      <c r="V26" s="18">
        <f>'Uttar Pradesh'!$F26/1000</f>
        <v>18.818939999999998</v>
      </c>
      <c r="W26" s="106">
        <f t="shared" si="31"/>
        <v>1.0504764913256592E-2</v>
      </c>
      <c r="X26" s="18">
        <f>Bihar!$F26/1000</f>
        <v>1.3413299999999999</v>
      </c>
      <c r="Y26" s="106">
        <f t="shared" si="32"/>
        <v>1.8271070668558708E-3</v>
      </c>
      <c r="Z26" s="18">
        <f>Assam!$F26/1000</f>
        <v>5.8887900000000011</v>
      </c>
      <c r="AA26" s="106">
        <f t="shared" si="33"/>
        <v>2.7992128460168408E-2</v>
      </c>
      <c r="AB26" s="18">
        <f>'West Bengal'!$F26/1000</f>
        <v>8.0567799999999998</v>
      </c>
      <c r="AC26" s="106">
        <f t="shared" si="34"/>
        <v>1.2338031351706451E-2</v>
      </c>
      <c r="AD26" s="18">
        <f>Jharkhand!$F26/1000</f>
        <v>0.87447000000000008</v>
      </c>
      <c r="AE26" s="106">
        <f t="shared" si="35"/>
        <v>3.9845595186031313E-3</v>
      </c>
      <c r="AF26" s="18">
        <f>Odisha!$F26/1000</f>
        <v>2.8291499999999998</v>
      </c>
      <c r="AG26" s="106">
        <f t="shared" si="36"/>
        <v>8.0728242566575729E-3</v>
      </c>
      <c r="AH26" s="18">
        <f>Chhattisgarh!$F26/1000</f>
        <v>2.3773199999999997</v>
      </c>
      <c r="AI26" s="106">
        <f t="shared" si="37"/>
        <v>9.9741675722414078E-3</v>
      </c>
      <c r="AJ26" s="18">
        <f>'Madhya Pradesh'!$F26/1000</f>
        <v>9.2464999999999993</v>
      </c>
      <c r="AK26" s="106">
        <f t="shared" si="38"/>
        <v>1.3567624708392909E-2</v>
      </c>
      <c r="AL26" s="18">
        <f>Gujarat!$F26/1000</f>
        <v>10.980859999999998</v>
      </c>
      <c r="AM26" s="106">
        <f t="shared" si="39"/>
        <v>2.5420156137446342E-2</v>
      </c>
      <c r="AN26" s="18">
        <f>Maharashtra!$F26/1000</f>
        <v>16.553720000000002</v>
      </c>
      <c r="AO26" s="106">
        <f t="shared" si="40"/>
        <v>1.9800412200982585E-2</v>
      </c>
      <c r="AP26" s="18">
        <f>'Andhra Pradesh'!$F26/1000</f>
        <v>5.5922100000000006</v>
      </c>
      <c r="AQ26" s="106">
        <f t="shared" si="41"/>
        <v>8.0330823003194676E-3</v>
      </c>
      <c r="AR26" s="18">
        <f>Karnataka!$F26/1000</f>
        <v>10.947989999999997</v>
      </c>
      <c r="AS26" s="106">
        <f t="shared" si="42"/>
        <v>1.8444777342541505E-2</v>
      </c>
      <c r="AT26" s="18">
        <f>Kerala!$F26/1000</f>
        <v>5.5521399999999996</v>
      </c>
      <c r="AU26" s="106">
        <f t="shared" si="43"/>
        <v>2.1241606391174974E-2</v>
      </c>
      <c r="AV26" s="18">
        <f>'Tamil Nadu'!$F26/1000</f>
        <v>6.976659999999999</v>
      </c>
      <c r="AW26" s="106">
        <f t="shared" si="44"/>
        <v>1.1836636346186008E-2</v>
      </c>
      <c r="AX26" s="18">
        <f>'NE cluster states'!$F26/1000</f>
        <v>2.1185800000000001</v>
      </c>
      <c r="AY26" s="113">
        <f t="shared" si="45"/>
        <v>2.2532725194304843E-2</v>
      </c>
      <c r="AZ26" s="18">
        <f>'Remaining states'!$F26/1000</f>
        <v>3.4274900000000001</v>
      </c>
      <c r="BA26" s="113">
        <f t="shared" ref="BA26:BA35" si="47">AZ26/AZ$9</f>
        <v>1.8506995421698851E-2</v>
      </c>
    </row>
    <row r="27" spans="1:53">
      <c r="A27" s="259" t="s">
        <v>96</v>
      </c>
      <c r="B27" s="11"/>
      <c r="C27" s="38" t="s">
        <v>22</v>
      </c>
      <c r="D27" s="38"/>
      <c r="E27" s="29" t="s">
        <v>192</v>
      </c>
      <c r="F27" s="18">
        <f>India!$F27/1000</f>
        <v>37.3673</v>
      </c>
      <c r="G27" s="106">
        <f t="shared" si="24"/>
        <v>3.8713475756208091E-3</v>
      </c>
      <c r="H27" s="18">
        <f>Rural!$F27/1000</f>
        <v>25.271000000000001</v>
      </c>
      <c r="I27" s="106">
        <f t="shared" si="25"/>
        <v>3.4830580121911854E-3</v>
      </c>
      <c r="J27" s="18">
        <f>Urban!$F27/1000</f>
        <v>12.098049999999999</v>
      </c>
      <c r="K27" s="106">
        <f t="shared" si="46"/>
        <v>5.0471152603546654E-3</v>
      </c>
      <c r="L27" s="18">
        <f>'J &amp; K'!$F27/1000</f>
        <v>0.76249</v>
      </c>
      <c r="M27" s="106">
        <f t="shared" si="26"/>
        <v>1.1409294544714546E-2</v>
      </c>
      <c r="N27" s="18">
        <f>Punjab!$F27/1000</f>
        <v>0.60159000000000007</v>
      </c>
      <c r="O27" s="106">
        <f t="shared" si="27"/>
        <v>3.1048322542107151E-3</v>
      </c>
      <c r="P27" s="18">
        <f>Haryana!$F27/1000</f>
        <v>0.6293200000000001</v>
      </c>
      <c r="Q27" s="106">
        <f t="shared" si="28"/>
        <v>3.1538451708186636E-3</v>
      </c>
      <c r="R27" s="18">
        <f>Delhi!$F27/1000</f>
        <v>0.40994000000000008</v>
      </c>
      <c r="S27" s="106">
        <f t="shared" si="29"/>
        <v>5.0331839732244543E-3</v>
      </c>
      <c r="T27" s="18">
        <f>Rajasthan!$F27/1000</f>
        <v>2.2157200000000001</v>
      </c>
      <c r="U27" s="106">
        <f t="shared" si="30"/>
        <v>4.0713384220959908E-3</v>
      </c>
      <c r="V27" s="18">
        <f>'Uttar Pradesh'!$F27/1000</f>
        <v>8.5091800000000006</v>
      </c>
      <c r="W27" s="106">
        <f t="shared" si="31"/>
        <v>4.7498390188068377E-3</v>
      </c>
      <c r="X27" s="18">
        <f>Bihar!$F27/1000</f>
        <v>0.2094</v>
      </c>
      <c r="Y27" s="106">
        <f t="shared" si="32"/>
        <v>2.8523645918574798E-4</v>
      </c>
      <c r="Z27" s="18">
        <f>Assam!$F27/1000</f>
        <v>0.72880999999999996</v>
      </c>
      <c r="AA27" s="106">
        <f t="shared" si="33"/>
        <v>3.4643692750217503E-3</v>
      </c>
      <c r="AB27" s="18">
        <f>'West Bengal'!$F27/1000</f>
        <v>4.7305200000000003</v>
      </c>
      <c r="AC27" s="106">
        <f t="shared" si="34"/>
        <v>7.2442469658938694E-3</v>
      </c>
      <c r="AD27" s="18">
        <f>Jharkhand!$F27/1000</f>
        <v>3.1949999999999999E-2</v>
      </c>
      <c r="AE27" s="106">
        <f t="shared" si="35"/>
        <v>1.4558152551759357E-4</v>
      </c>
      <c r="AF27" s="18">
        <f>Odisha!$F27/1000</f>
        <v>0.53405999999999998</v>
      </c>
      <c r="AG27" s="106">
        <f t="shared" si="36"/>
        <v>1.5239108999206628E-3</v>
      </c>
      <c r="AH27" s="18">
        <f>Chhattisgarh!$F27/1000</f>
        <v>0.74541999999999997</v>
      </c>
      <c r="AI27" s="106">
        <f t="shared" si="37"/>
        <v>3.1274477107415878E-3</v>
      </c>
      <c r="AJ27" s="18">
        <f>'Madhya Pradesh'!$F27/1000</f>
        <v>0.95911000000000013</v>
      </c>
      <c r="AK27" s="106">
        <f t="shared" si="38"/>
        <v>1.4073265056039285E-3</v>
      </c>
      <c r="AL27" s="18">
        <f>Gujarat!$F27/1000</f>
        <v>1.6712400000000001</v>
      </c>
      <c r="AM27" s="106">
        <f t="shared" si="39"/>
        <v>3.8688392114229518E-3</v>
      </c>
      <c r="AN27" s="18">
        <f>Maharashtra!$F27/1000</f>
        <v>1.9047200000000002</v>
      </c>
      <c r="AO27" s="106">
        <f t="shared" si="40"/>
        <v>2.2782940104976732E-3</v>
      </c>
      <c r="AP27" s="18">
        <f>'Andhra Pradesh'!$F27/1000</f>
        <v>2.6825099999999997</v>
      </c>
      <c r="AQ27" s="106">
        <f t="shared" si="41"/>
        <v>3.8533645198284704E-3</v>
      </c>
      <c r="AR27" s="18">
        <f>Karnataka!$F27/1000</f>
        <v>1.0774999999999999</v>
      </c>
      <c r="AS27" s="106">
        <f t="shared" si="42"/>
        <v>1.8153330051076475E-3</v>
      </c>
      <c r="AT27" s="18">
        <f>Kerala!$F27/1000</f>
        <v>5.7296300000000011</v>
      </c>
      <c r="AU27" s="106">
        <f t="shared" si="43"/>
        <v>2.192065495954135E-2</v>
      </c>
      <c r="AV27" s="18">
        <f>'Tamil Nadu'!$F27/1000</f>
        <v>1.3928200000000002</v>
      </c>
      <c r="AW27" s="106">
        <f t="shared" si="44"/>
        <v>2.3630653974387171E-3</v>
      </c>
      <c r="AX27" s="18">
        <f>'NE cluster states'!$F27/1000</f>
        <v>0.65405999999999997</v>
      </c>
      <c r="AY27" s="113">
        <f t="shared" si="45"/>
        <v>6.9564303640112833E-3</v>
      </c>
      <c r="AZ27" s="18">
        <f>'Remaining states'!$F27/1000</f>
        <v>1.1873</v>
      </c>
      <c r="BA27" s="113">
        <f t="shared" si="47"/>
        <v>6.4109175122853881E-3</v>
      </c>
    </row>
    <row r="28" spans="1:53">
      <c r="A28" s="259" t="s">
        <v>97</v>
      </c>
      <c r="B28" s="11"/>
      <c r="C28" s="37" t="s">
        <v>23</v>
      </c>
      <c r="D28" s="37"/>
      <c r="E28" s="29" t="s">
        <v>17</v>
      </c>
      <c r="F28" s="18">
        <f>India!$F28/1000</f>
        <v>57.657089999999997</v>
      </c>
      <c r="G28" s="106">
        <f t="shared" si="24"/>
        <v>5.9734215634753051E-3</v>
      </c>
      <c r="H28" s="18">
        <f>Rural!$F28/1000</f>
        <v>41.66</v>
      </c>
      <c r="I28" s="106">
        <f t="shared" si="25"/>
        <v>5.7419254001774668E-3</v>
      </c>
      <c r="J28" s="18">
        <f>Urban!$F28/1000</f>
        <v>15.99709</v>
      </c>
      <c r="K28" s="106">
        <f t="shared" si="46"/>
        <v>6.6737331272615852E-3</v>
      </c>
      <c r="L28" s="18">
        <f>'J &amp; K'!$F28/1000</f>
        <v>0.86723000000000006</v>
      </c>
      <c r="M28" s="106">
        <f t="shared" si="26"/>
        <v>1.2976540686452015E-2</v>
      </c>
      <c r="N28" s="18">
        <f>Punjab!$F28/1000</f>
        <v>0.87766000000000011</v>
      </c>
      <c r="O28" s="106">
        <f t="shared" si="27"/>
        <v>4.5296415768722488E-3</v>
      </c>
      <c r="P28" s="18">
        <f>Haryana!$F28/1000</f>
        <v>1.6293</v>
      </c>
      <c r="Q28" s="106">
        <f t="shared" si="28"/>
        <v>8.1652576381091458E-3</v>
      </c>
      <c r="R28" s="18">
        <f>Delhi!$F28/1000</f>
        <v>0.63934999999999997</v>
      </c>
      <c r="S28" s="106">
        <f t="shared" si="29"/>
        <v>7.8498467416720837E-3</v>
      </c>
      <c r="T28" s="18">
        <f>Rajasthan!$F28/1000</f>
        <v>2.4266199999999998</v>
      </c>
      <c r="U28" s="106">
        <f t="shared" si="30"/>
        <v>4.4588626910559877E-3</v>
      </c>
      <c r="V28" s="18">
        <f>'Uttar Pradesh'!$F28/1000</f>
        <v>9.6362500000000004</v>
      </c>
      <c r="W28" s="106">
        <f t="shared" si="31"/>
        <v>5.378971445542037E-3</v>
      </c>
      <c r="X28" s="18">
        <f>Bihar!$F28/1000</f>
        <v>0.63076999999999994</v>
      </c>
      <c r="Y28" s="106">
        <f t="shared" si="32"/>
        <v>8.5921013066186361E-4</v>
      </c>
      <c r="Z28" s="18">
        <f>Assam!$F28/1000</f>
        <v>1.3652200000000003</v>
      </c>
      <c r="AA28" s="106">
        <f t="shared" si="33"/>
        <v>6.4895188343260871E-3</v>
      </c>
      <c r="AB28" s="18">
        <f>'West Bengal'!$F28/1000</f>
        <v>4.1825900000000003</v>
      </c>
      <c r="AC28" s="106">
        <f t="shared" si="34"/>
        <v>6.4051552296741244E-3</v>
      </c>
      <c r="AD28" s="18">
        <f>Jharkhand!$F28/1000</f>
        <v>0.96762000000000015</v>
      </c>
      <c r="AE28" s="106">
        <f t="shared" si="35"/>
        <v>4.409001431027665E-3</v>
      </c>
      <c r="AF28" s="18">
        <f>Odisha!$F28/1000</f>
        <v>1.22881</v>
      </c>
      <c r="AG28" s="106">
        <f t="shared" si="36"/>
        <v>3.5063418959133986E-3</v>
      </c>
      <c r="AH28" s="18">
        <f>Chhattisgarh!$F28/1000</f>
        <v>0.63029000000000013</v>
      </c>
      <c r="AI28" s="106">
        <f t="shared" si="37"/>
        <v>2.6444139110881329E-3</v>
      </c>
      <c r="AJ28" s="18">
        <f>'Madhya Pradesh'!$F28/1000</f>
        <v>2.4010599999999998</v>
      </c>
      <c r="AK28" s="106">
        <f t="shared" si="38"/>
        <v>3.5231364280899667E-3</v>
      </c>
      <c r="AL28" s="18">
        <f>Gujarat!$F28/1000</f>
        <v>2.4513900000000004</v>
      </c>
      <c r="AM28" s="106">
        <f t="shared" si="39"/>
        <v>5.6748484684965121E-3</v>
      </c>
      <c r="AN28" s="18">
        <f>Maharashtra!$F28/1000</f>
        <v>2.3193699999999997</v>
      </c>
      <c r="AO28" s="106">
        <f t="shared" si="40"/>
        <v>2.7742695929732389E-3</v>
      </c>
      <c r="AP28" s="18">
        <f>'Andhra Pradesh'!$F28/1000</f>
        <v>7.7429199999999998</v>
      </c>
      <c r="AQ28" s="106">
        <f t="shared" si="41"/>
        <v>1.112252823209243E-2</v>
      </c>
      <c r="AR28" s="18">
        <f>Karnataka!$F28/1000</f>
        <v>3.9462600000000001</v>
      </c>
      <c r="AS28" s="106">
        <f t="shared" si="42"/>
        <v>6.6485160322376858E-3</v>
      </c>
      <c r="AT28" s="18">
        <f>Kerala!$F28/1000</f>
        <v>4.2549699999999993</v>
      </c>
      <c r="AU28" s="106">
        <f t="shared" si="43"/>
        <v>1.6278839861072987E-2</v>
      </c>
      <c r="AV28" s="18">
        <f>'Tamil Nadu'!$F28/1000</f>
        <v>6.7759000000000009</v>
      </c>
      <c r="AW28" s="106">
        <f t="shared" si="44"/>
        <v>1.1496025923310265E-2</v>
      </c>
      <c r="AX28" s="18">
        <f>'NE cluster states'!$F28/1000</f>
        <v>1.4326700000000001</v>
      </c>
      <c r="AY28" s="113">
        <f t="shared" si="45"/>
        <v>1.5237545622126482E-2</v>
      </c>
      <c r="AZ28" s="18">
        <f>'Remaining states'!$F28/1000</f>
        <v>1.2508300000000001</v>
      </c>
      <c r="BA28" s="113">
        <f t="shared" si="47"/>
        <v>6.7539526251932389E-3</v>
      </c>
    </row>
    <row r="29" spans="1:53">
      <c r="A29" s="259" t="s">
        <v>98</v>
      </c>
      <c r="B29" s="11"/>
      <c r="C29" s="37" t="s">
        <v>45</v>
      </c>
      <c r="D29" s="37"/>
      <c r="E29" s="29" t="s">
        <v>18</v>
      </c>
      <c r="F29" s="18">
        <f>India!$F29/1000</f>
        <v>34.181470000000004</v>
      </c>
      <c r="G29" s="106">
        <f t="shared" si="24"/>
        <v>3.5412874629864996E-3</v>
      </c>
      <c r="H29" s="18">
        <f>Rural!$F29/1000</f>
        <v>22.991</v>
      </c>
      <c r="I29" s="106">
        <f t="shared" si="25"/>
        <v>3.1688095745434509E-3</v>
      </c>
      <c r="J29" s="18">
        <f>Urban!$F29/1000</f>
        <v>11.190469999999998</v>
      </c>
      <c r="K29" s="106">
        <f t="shared" si="46"/>
        <v>4.6684872279037582E-3</v>
      </c>
      <c r="L29" s="18">
        <f>'J &amp; K'!$F29/1000</f>
        <v>0.29020999999999997</v>
      </c>
      <c r="M29" s="106">
        <f t="shared" si="26"/>
        <v>4.3424718616920984E-3</v>
      </c>
      <c r="N29" s="18">
        <f>Punjab!$F29/1000</f>
        <v>0.78967000000000009</v>
      </c>
      <c r="O29" s="106">
        <f t="shared" si="27"/>
        <v>4.0755213454056341E-3</v>
      </c>
      <c r="P29" s="18">
        <f>Haryana!$F29/1000</f>
        <v>0.42342999999999997</v>
      </c>
      <c r="Q29" s="106">
        <f t="shared" si="28"/>
        <v>2.1220248215212396E-3</v>
      </c>
      <c r="R29" s="18">
        <f>Delhi!$F29/1000</f>
        <v>0.58183000000000007</v>
      </c>
      <c r="S29" s="106">
        <f t="shared" si="29"/>
        <v>7.1436245088090551E-3</v>
      </c>
      <c r="T29" s="18">
        <f>Rajasthan!$F29/1000</f>
        <v>1.6562099999999995</v>
      </c>
      <c r="U29" s="106">
        <f t="shared" si="30"/>
        <v>3.0432506851315144E-3</v>
      </c>
      <c r="V29" s="18">
        <f>'Uttar Pradesh'!$F29/1000</f>
        <v>5.1109499999999999</v>
      </c>
      <c r="W29" s="106">
        <f t="shared" si="31"/>
        <v>2.8529411451127845E-3</v>
      </c>
      <c r="X29" s="18">
        <f>Bihar!$F29/1000</f>
        <v>0.89097999999999988</v>
      </c>
      <c r="Y29" s="106">
        <f t="shared" si="32"/>
        <v>1.2136579771027589E-3</v>
      </c>
      <c r="Z29" s="18">
        <f>Assam!$F29/1000</f>
        <v>1.6922900000000001</v>
      </c>
      <c r="AA29" s="106">
        <f t="shared" si="33"/>
        <v>8.0442330380024393E-3</v>
      </c>
      <c r="AB29" s="18">
        <f>'West Bengal'!$F29/1000</f>
        <v>8.4136000000000006</v>
      </c>
      <c r="AC29" s="106">
        <f t="shared" si="34"/>
        <v>1.2884460116909909E-2</v>
      </c>
      <c r="AD29" s="18">
        <f>Jharkhand!$F29/1000</f>
        <v>0.81701000000000001</v>
      </c>
      <c r="AE29" s="106">
        <f t="shared" si="35"/>
        <v>3.7227405997849487E-3</v>
      </c>
      <c r="AF29" s="18">
        <f>Odisha!$F29/1000</f>
        <v>1.7196599999999997</v>
      </c>
      <c r="AG29" s="106">
        <f t="shared" si="36"/>
        <v>4.9069554322689708E-3</v>
      </c>
      <c r="AH29" s="18">
        <f>Chhattisgarh!$F29/1000</f>
        <v>6.8699999999999983E-2</v>
      </c>
      <c r="AI29" s="106">
        <f t="shared" si="37"/>
        <v>2.882343614713142E-4</v>
      </c>
      <c r="AJ29" s="18">
        <f>'Madhya Pradesh'!$F29/1000</f>
        <v>0.64837999999999996</v>
      </c>
      <c r="AK29" s="106">
        <f t="shared" si="38"/>
        <v>9.5138447071084129E-4</v>
      </c>
      <c r="AL29" s="18">
        <f>Gujarat!$F29/1000</f>
        <v>0.42038999999999999</v>
      </c>
      <c r="AM29" s="106">
        <f t="shared" si="39"/>
        <v>9.7318237721098983E-4</v>
      </c>
      <c r="AN29" s="18">
        <f>Maharashtra!$F29/1000</f>
        <v>1.6495</v>
      </c>
      <c r="AO29" s="106">
        <f t="shared" si="40"/>
        <v>1.9730175408017516E-3</v>
      </c>
      <c r="AP29" s="18">
        <f>'Andhra Pradesh'!$F29/1000</f>
        <v>2.5382500000000001</v>
      </c>
      <c r="AQ29" s="106">
        <f t="shared" si="41"/>
        <v>3.6461383154040867E-3</v>
      </c>
      <c r="AR29" s="18">
        <f>Karnataka!$F29/1000</f>
        <v>2.17625</v>
      </c>
      <c r="AS29" s="106">
        <f t="shared" si="42"/>
        <v>3.6664672411744949E-3</v>
      </c>
      <c r="AT29" s="18">
        <f>Kerala!$F29/1000</f>
        <v>2.1833100000000001</v>
      </c>
      <c r="AU29" s="106">
        <f t="shared" si="43"/>
        <v>8.3529975198601333E-3</v>
      </c>
      <c r="AV29" s="18">
        <f>'Tamil Nadu'!$F29/1000</f>
        <v>0.83003000000000005</v>
      </c>
      <c r="AW29" s="106">
        <f t="shared" si="44"/>
        <v>1.4082330608664855E-3</v>
      </c>
      <c r="AX29" s="18">
        <f>'NE cluster states'!$F29/1000</f>
        <v>0.61026000000000014</v>
      </c>
      <c r="AY29" s="113">
        <f t="shared" si="45"/>
        <v>6.4905837292320691E-3</v>
      </c>
      <c r="AZ29" s="18">
        <f>'Remaining states'!$F29/1000</f>
        <v>0.67056999999999989</v>
      </c>
      <c r="BA29" s="113">
        <f t="shared" si="47"/>
        <v>3.6207942021504354E-3</v>
      </c>
    </row>
    <row r="30" spans="1:53">
      <c r="A30" s="259" t="s">
        <v>99</v>
      </c>
      <c r="B30" s="11"/>
      <c r="C30" s="37" t="s">
        <v>46</v>
      </c>
      <c r="D30" s="37"/>
      <c r="E30" s="29" t="s">
        <v>58</v>
      </c>
      <c r="F30" s="18">
        <f>India!$F30/1000</f>
        <v>65.097239999999985</v>
      </c>
      <c r="G30" s="106">
        <f t="shared" si="24"/>
        <v>6.7442400776509381E-3</v>
      </c>
      <c r="H30" s="18">
        <f>Rural!$F30/1000</f>
        <v>47.404000000000003</v>
      </c>
      <c r="I30" s="106">
        <f t="shared" si="25"/>
        <v>6.5336109378303572E-3</v>
      </c>
      <c r="J30" s="18">
        <f>Urban!$F30/1000</f>
        <v>17.693240000000003</v>
      </c>
      <c r="K30" s="106">
        <f t="shared" si="46"/>
        <v>7.3813401010177342E-3</v>
      </c>
      <c r="L30" s="18">
        <f>'J &amp; K'!$F30/1000</f>
        <v>0.14463999999999999</v>
      </c>
      <c r="M30" s="106">
        <f t="shared" si="26"/>
        <v>2.1642780402989048E-3</v>
      </c>
      <c r="N30" s="18">
        <f>Punjab!$F30/1000</f>
        <v>1.4637800000000001</v>
      </c>
      <c r="O30" s="106">
        <f t="shared" si="27"/>
        <v>7.5546324856938449E-3</v>
      </c>
      <c r="P30" s="18">
        <f>Haryana!$F30/1000</f>
        <v>1.5497000000000001</v>
      </c>
      <c r="Q30" s="106">
        <f t="shared" si="28"/>
        <v>7.7663412273846098E-3</v>
      </c>
      <c r="R30" s="18">
        <f>Delhi!$F30/1000</f>
        <v>0.88553000000000004</v>
      </c>
      <c r="S30" s="106">
        <f t="shared" si="29"/>
        <v>1.0872409142336562E-2</v>
      </c>
      <c r="T30" s="18">
        <f>Rajasthan!$F30/1000</f>
        <v>5.1734</v>
      </c>
      <c r="U30" s="106">
        <f t="shared" si="30"/>
        <v>9.5060125796000393E-3</v>
      </c>
      <c r="V30" s="18">
        <f>'Uttar Pradesh'!$F30/1000</f>
        <v>12.65648</v>
      </c>
      <c r="W30" s="106">
        <f t="shared" si="31"/>
        <v>7.0648690643221037E-3</v>
      </c>
      <c r="X30" s="18">
        <f>Bihar!$F30/1000</f>
        <v>1.24437</v>
      </c>
      <c r="Y30" s="106">
        <f t="shared" si="32"/>
        <v>1.6950319613990889E-3</v>
      </c>
      <c r="Z30" s="18">
        <f>Assam!$F30/1000</f>
        <v>0.97043999999999997</v>
      </c>
      <c r="AA30" s="106">
        <f t="shared" si="33"/>
        <v>4.6129478454632993E-3</v>
      </c>
      <c r="AB30" s="18">
        <f>'West Bengal'!$F30/1000</f>
        <v>7.8211499999999994</v>
      </c>
      <c r="AC30" s="106">
        <f t="shared" si="34"/>
        <v>1.197719112429518E-2</v>
      </c>
      <c r="AD30" s="18">
        <f>Jharkhand!$F30/1000</f>
        <v>0.78573000000000004</v>
      </c>
      <c r="AE30" s="106">
        <f t="shared" si="35"/>
        <v>3.5802119575880685E-3</v>
      </c>
      <c r="AF30" s="18">
        <f>Odisha!$F30/1000</f>
        <v>4.3053500000000007</v>
      </c>
      <c r="AG30" s="106">
        <f t="shared" si="36"/>
        <v>1.2285079940406372E-2</v>
      </c>
      <c r="AH30" s="18">
        <f>Chhattisgarh!$F30/1000</f>
        <v>0.58794000000000002</v>
      </c>
      <c r="AI30" s="106">
        <f t="shared" si="37"/>
        <v>2.4667323214475185E-3</v>
      </c>
      <c r="AJ30" s="18">
        <f>'Madhya Pradesh'!$F30/1000</f>
        <v>3.3205399999999998</v>
      </c>
      <c r="AK30" s="106">
        <f t="shared" si="38"/>
        <v>4.8723128263891196E-3</v>
      </c>
      <c r="AL30" s="18">
        <f>Gujarat!$F30/1000</f>
        <v>3.7978899999999998</v>
      </c>
      <c r="AM30" s="106">
        <f t="shared" si="39"/>
        <v>8.7919303945998856E-3</v>
      </c>
      <c r="AN30" s="18">
        <f>Maharashtra!$F30/1000</f>
        <v>6.5324200000000001</v>
      </c>
      <c r="AO30" s="106">
        <f t="shared" si="40"/>
        <v>7.8136279138430898E-3</v>
      </c>
      <c r="AP30" s="18">
        <f>'Andhra Pradesh'!$F30/1000</f>
        <v>2.2479699999999996</v>
      </c>
      <c r="AQ30" s="106">
        <f t="shared" si="41"/>
        <v>3.2291577066399777E-3</v>
      </c>
      <c r="AR30" s="18">
        <f>Karnataka!$F30/1000</f>
        <v>3.2972800000000002</v>
      </c>
      <c r="AS30" s="106">
        <f t="shared" si="42"/>
        <v>5.5551380149246824E-3</v>
      </c>
      <c r="AT30" s="18">
        <f>Kerala!$F30/1000</f>
        <v>3.4866899999999994</v>
      </c>
      <c r="AU30" s="106">
        <f t="shared" si="43"/>
        <v>1.3339522524296193E-2</v>
      </c>
      <c r="AV30" s="18">
        <f>'Tamil Nadu'!$F30/1000</f>
        <v>2.72804</v>
      </c>
      <c r="AW30" s="106">
        <f t="shared" si="44"/>
        <v>4.6284063459949721E-3</v>
      </c>
      <c r="AX30" s="18">
        <f>'NE cluster states'!$F30/1000</f>
        <v>0.73897999999999997</v>
      </c>
      <c r="AY30" s="113">
        <f t="shared" si="45"/>
        <v>7.8596197755512621E-3</v>
      </c>
      <c r="AZ30" s="18">
        <f>'Remaining states'!$F30/1000</f>
        <v>1.3588599999999997</v>
      </c>
      <c r="BA30" s="113">
        <f t="shared" si="47"/>
        <v>7.3372689048632365E-3</v>
      </c>
    </row>
    <row r="31" spans="1:53">
      <c r="A31" s="259" t="s">
        <v>100</v>
      </c>
      <c r="B31" s="11"/>
      <c r="C31" s="39" t="s">
        <v>47</v>
      </c>
      <c r="D31" s="39"/>
      <c r="E31" s="29" t="s">
        <v>19</v>
      </c>
      <c r="F31" s="18">
        <f>India!$F31/1000</f>
        <v>27.303450000000002</v>
      </c>
      <c r="G31" s="106">
        <f t="shared" si="24"/>
        <v>2.8287070503778431E-3</v>
      </c>
      <c r="H31" s="18">
        <f>Rural!$F31/1000</f>
        <v>18.582000000000001</v>
      </c>
      <c r="I31" s="106">
        <f t="shared" si="25"/>
        <v>2.5611247668290375E-3</v>
      </c>
      <c r="J31" s="18">
        <f>Urban!$F31/1000</f>
        <v>8.7295599999999993</v>
      </c>
      <c r="K31" s="106">
        <f t="shared" si="46"/>
        <v>3.6418344685450691E-3</v>
      </c>
      <c r="L31" s="18">
        <f>'J &amp; K'!$F31/1000</f>
        <v>0.13369999999999999</v>
      </c>
      <c r="M31" s="106">
        <f t="shared" si="26"/>
        <v>2.0005805723725357E-3</v>
      </c>
      <c r="N31" s="18">
        <f>Punjab!$F31/1000</f>
        <v>0.73377999999999999</v>
      </c>
      <c r="O31" s="106">
        <f t="shared" si="27"/>
        <v>3.7870706153605251E-3</v>
      </c>
      <c r="P31" s="18">
        <f>Haryana!$F31/1000</f>
        <v>0.54083000000000003</v>
      </c>
      <c r="Q31" s="106">
        <f t="shared" si="28"/>
        <v>2.7103764122129565E-3</v>
      </c>
      <c r="R31" s="18">
        <f>Delhi!$F31/1000</f>
        <v>0.21005000000000001</v>
      </c>
      <c r="S31" s="106">
        <f t="shared" si="29"/>
        <v>2.5789634911835791E-3</v>
      </c>
      <c r="T31" s="18">
        <f>Rajasthan!$F31/1000</f>
        <v>1.1390400000000001</v>
      </c>
      <c r="U31" s="106">
        <f t="shared" si="30"/>
        <v>2.0929617985594828E-3</v>
      </c>
      <c r="V31" s="18">
        <f>'Uttar Pradesh'!$F31/1000</f>
        <v>5.4545000000000003</v>
      </c>
      <c r="W31" s="106">
        <f t="shared" si="31"/>
        <v>3.0447113503395034E-3</v>
      </c>
      <c r="X31" s="18">
        <f>Bihar!$F31/1000</f>
        <v>0.36598000000000003</v>
      </c>
      <c r="Y31" s="106">
        <f t="shared" si="32"/>
        <v>4.9852358802674336E-4</v>
      </c>
      <c r="Z31" s="18">
        <f>Assam!$F31/1000</f>
        <v>0.14580000000000001</v>
      </c>
      <c r="AA31" s="106">
        <f t="shared" si="33"/>
        <v>6.9305448648916896E-4</v>
      </c>
      <c r="AB31" s="18">
        <f>'West Bengal'!$F31/1000</f>
        <v>2.2163300000000001</v>
      </c>
      <c r="AC31" s="106">
        <f t="shared" si="34"/>
        <v>3.3940543276256225E-3</v>
      </c>
      <c r="AD31" s="18">
        <f>Jharkhand!$F31/1000</f>
        <v>0.61382999999999988</v>
      </c>
      <c r="AE31" s="106">
        <f t="shared" si="35"/>
        <v>2.7969423414229868E-3</v>
      </c>
      <c r="AF31" s="18">
        <f>Odisha!$F31/1000</f>
        <v>0.67183999999999988</v>
      </c>
      <c r="AG31" s="106">
        <f t="shared" si="36"/>
        <v>1.9170585683307081E-3</v>
      </c>
      <c r="AH31" s="18">
        <f>Chhattisgarh!$F31/1000</f>
        <v>0.44380000000000003</v>
      </c>
      <c r="AI31" s="106">
        <f t="shared" si="37"/>
        <v>1.861985584002464E-3</v>
      </c>
      <c r="AJ31" s="18">
        <f>'Madhya Pradesh'!$F31/1000</f>
        <v>1.2578200000000002</v>
      </c>
      <c r="AK31" s="106">
        <f t="shared" si="38"/>
        <v>1.8456312886725541E-3</v>
      </c>
      <c r="AL31" s="18">
        <f>Gujarat!$F31/1000</f>
        <v>1.3694800000000003</v>
      </c>
      <c r="AM31" s="106">
        <f t="shared" si="39"/>
        <v>3.1702795069885265E-3</v>
      </c>
      <c r="AN31" s="18">
        <f>Maharashtra!$F31/1000</f>
        <v>2.3329800000000001</v>
      </c>
      <c r="AO31" s="106">
        <f t="shared" si="40"/>
        <v>2.7905489313971932E-3</v>
      </c>
      <c r="AP31" s="18">
        <f>'Andhra Pradesh'!$F31/1000</f>
        <v>2.10975</v>
      </c>
      <c r="AQ31" s="106">
        <f t="shared" si="41"/>
        <v>3.030607824652328E-3</v>
      </c>
      <c r="AR31" s="18">
        <f>Karnataka!$F31/1000</f>
        <v>1.9219099999999998</v>
      </c>
      <c r="AS31" s="106">
        <f t="shared" si="42"/>
        <v>3.2379644137785976E-3</v>
      </c>
      <c r="AT31" s="18">
        <f>Kerala!$F31/1000</f>
        <v>2.4571000000000001</v>
      </c>
      <c r="AU31" s="106">
        <f t="shared" si="43"/>
        <v>9.4004746032621718E-3</v>
      </c>
      <c r="AV31" s="18">
        <f>'Tamil Nadu'!$F31/1000</f>
        <v>2.3026500000000008</v>
      </c>
      <c r="AW31" s="106">
        <f t="shared" si="44"/>
        <v>3.9066875385277804E-3</v>
      </c>
      <c r="AX31" s="18">
        <f>'NE cluster states'!$F31/1000</f>
        <v>0.22438999999999998</v>
      </c>
      <c r="AY31" s="113">
        <f t="shared" si="45"/>
        <v>2.3865599629705101E-3</v>
      </c>
      <c r="AZ31" s="18">
        <f>'Remaining states'!$F31/1000</f>
        <v>0.65786999999999984</v>
      </c>
      <c r="BA31" s="113">
        <f t="shared" si="47"/>
        <v>3.5522195770295519E-3</v>
      </c>
    </row>
    <row r="32" spans="1:53">
      <c r="A32" s="259" t="s">
        <v>101</v>
      </c>
      <c r="B32" s="11"/>
      <c r="C32" s="39" t="s">
        <v>48</v>
      </c>
      <c r="D32" s="39"/>
      <c r="E32" s="29" t="s">
        <v>194</v>
      </c>
      <c r="F32" s="18">
        <f>India!$F32/1000</f>
        <v>34.496199999999995</v>
      </c>
      <c r="G32" s="106">
        <f t="shared" si="24"/>
        <v>3.5738942936238511E-3</v>
      </c>
      <c r="H32" s="18">
        <f>Rural!$F32/1000</f>
        <v>26.76</v>
      </c>
      <c r="I32" s="106">
        <f t="shared" si="25"/>
        <v>3.6882842944970964E-3</v>
      </c>
      <c r="J32" s="18">
        <f>Urban!$F32/1000</f>
        <v>7.73665</v>
      </c>
      <c r="K32" s="106">
        <f t="shared" si="46"/>
        <v>3.2276081086640347E-3</v>
      </c>
      <c r="L32" s="18">
        <f>'J &amp; K'!$F32/1000</f>
        <v>5.8340000000000003E-2</v>
      </c>
      <c r="M32" s="106">
        <f t="shared" si="26"/>
        <v>8.7295340757078343E-4</v>
      </c>
      <c r="N32" s="18">
        <f>Punjab!$F32/1000</f>
        <v>0.47345999999999999</v>
      </c>
      <c r="O32" s="106">
        <f t="shared" si="27"/>
        <v>2.4435477303123474E-3</v>
      </c>
      <c r="P32" s="18">
        <f>Haryana!$F32/1000</f>
        <v>0.42444999999999999</v>
      </c>
      <c r="Q32" s="106">
        <f t="shared" si="28"/>
        <v>2.127136564472735E-3</v>
      </c>
      <c r="R32" s="18">
        <f>Delhi!$F32/1000</f>
        <v>0.13425999999999999</v>
      </c>
      <c r="S32" s="106">
        <f t="shared" si="29"/>
        <v>1.6484248432578304E-3</v>
      </c>
      <c r="T32" s="18">
        <f>Rajasthan!$F32/1000</f>
        <v>1.56592</v>
      </c>
      <c r="U32" s="106">
        <f t="shared" si="30"/>
        <v>2.8773447285435679E-3</v>
      </c>
      <c r="V32" s="18">
        <f>'Uttar Pradesh'!$F32/1000</f>
        <v>4.0349200000000005</v>
      </c>
      <c r="W32" s="106">
        <f t="shared" si="31"/>
        <v>2.2522993348082997E-3</v>
      </c>
      <c r="X32" s="18">
        <f>Bihar!$F32/1000</f>
        <v>3.3252899999999999</v>
      </c>
      <c r="Y32" s="106">
        <f t="shared" si="32"/>
        <v>4.5295794907630176E-3</v>
      </c>
      <c r="Z32" s="18">
        <f>Assam!$F32/1000</f>
        <v>0.29185999999999995</v>
      </c>
      <c r="AA32" s="106">
        <f t="shared" si="33"/>
        <v>1.3873448726113087E-3</v>
      </c>
      <c r="AB32" s="18">
        <f>'West Bengal'!$F32/1000</f>
        <v>1.9561799999999998</v>
      </c>
      <c r="AC32" s="106">
        <f t="shared" si="34"/>
        <v>2.9956645421100147E-3</v>
      </c>
      <c r="AD32" s="18">
        <f>Jharkhand!$F32/1000</f>
        <v>0.26233000000000001</v>
      </c>
      <c r="AE32" s="106">
        <f t="shared" si="35"/>
        <v>1.1953177336159724E-3</v>
      </c>
      <c r="AF32" s="18">
        <f>Odisha!$F32/1000</f>
        <v>0.45718000000000003</v>
      </c>
      <c r="AG32" s="106">
        <f t="shared" si="36"/>
        <v>1.3045380392198043E-3</v>
      </c>
      <c r="AH32" s="18">
        <f>Chhattisgarh!$F32/1000</f>
        <v>0.69525000000000015</v>
      </c>
      <c r="AI32" s="106">
        <f t="shared" si="37"/>
        <v>2.9169569113963799E-3</v>
      </c>
      <c r="AJ32" s="18">
        <f>'Madhya Pradesh'!$F32/1000</f>
        <v>1.9154000000000002</v>
      </c>
      <c r="AK32" s="106">
        <f t="shared" si="38"/>
        <v>2.8105151534586906E-3</v>
      </c>
      <c r="AL32" s="18">
        <f>Gujarat!$F32/1000</f>
        <v>1.7906300000000002</v>
      </c>
      <c r="AM32" s="106">
        <f t="shared" si="39"/>
        <v>4.1452212471878849E-3</v>
      </c>
      <c r="AN32" s="18">
        <f>Maharashtra!$F32/1000</f>
        <v>5.6413600000000006</v>
      </c>
      <c r="AO32" s="106">
        <f t="shared" si="40"/>
        <v>6.7478037186889175E-3</v>
      </c>
      <c r="AP32" s="18">
        <f>'Andhra Pradesh'!$F32/1000</f>
        <v>2.3752900000000001</v>
      </c>
      <c r="AQ32" s="106">
        <f t="shared" si="41"/>
        <v>3.4120499868792171E-3</v>
      </c>
      <c r="AR32" s="18">
        <f>Karnataka!$F32/1000</f>
        <v>3.6316200000000003</v>
      </c>
      <c r="AS32" s="106">
        <f t="shared" si="42"/>
        <v>6.1184219471081547E-3</v>
      </c>
      <c r="AT32" s="18">
        <f>Kerala!$F32/1000</f>
        <v>1.8688599999999997</v>
      </c>
      <c r="AU32" s="106">
        <f t="shared" si="43"/>
        <v>7.1499617301096982E-3</v>
      </c>
      <c r="AV32" s="18">
        <f>'Tamil Nadu'!$F32/1000</f>
        <v>1.9637500000000001</v>
      </c>
      <c r="AW32" s="106">
        <f t="shared" si="44"/>
        <v>3.3317080988356576E-3</v>
      </c>
      <c r="AX32" s="18">
        <f>'NE cluster states'!$F32/1000</f>
        <v>0.56755999999999984</v>
      </c>
      <c r="AY32" s="113">
        <f t="shared" si="45"/>
        <v>6.0364364391619161E-3</v>
      </c>
      <c r="AZ32" s="18">
        <f>'Remaining states'!$F32/1000</f>
        <v>1.0622900000000002</v>
      </c>
      <c r="BA32" s="113">
        <f t="shared" si="47"/>
        <v>5.7359164188710903E-3</v>
      </c>
    </row>
    <row r="33" spans="1:53">
      <c r="A33" s="259" t="s">
        <v>102</v>
      </c>
      <c r="B33" s="11"/>
      <c r="C33" s="37" t="s">
        <v>49</v>
      </c>
      <c r="D33" s="37"/>
      <c r="E33" s="29" t="s">
        <v>210</v>
      </c>
      <c r="F33" s="18">
        <f>India!$F33/1000</f>
        <v>39.442329999999998</v>
      </c>
      <c r="G33" s="106">
        <f t="shared" si="24"/>
        <v>4.0863259754474069E-3</v>
      </c>
      <c r="H33" s="18">
        <f>Rural!$F33/1000</f>
        <v>28.972000000000001</v>
      </c>
      <c r="I33" s="106">
        <f t="shared" si="25"/>
        <v>3.9931604103202499E-3</v>
      </c>
      <c r="J33" s="18">
        <f>Urban!$F33/1000</f>
        <v>10.470330000000002</v>
      </c>
      <c r="K33" s="106">
        <f t="shared" si="46"/>
        <v>4.3680562011191287E-3</v>
      </c>
      <c r="L33" s="18">
        <f>'J &amp; K'!$F33/1000</f>
        <v>0.83001000000000003</v>
      </c>
      <c r="M33" s="106">
        <f t="shared" si="26"/>
        <v>1.2419610178570894E-2</v>
      </c>
      <c r="N33" s="18">
        <f>Punjab!$F33/1000</f>
        <v>0.83668000000000009</v>
      </c>
      <c r="O33" s="106">
        <f t="shared" si="27"/>
        <v>4.3181420077677835E-3</v>
      </c>
      <c r="P33" s="18">
        <f>Haryana!$F33/1000</f>
        <v>0.98391999999999991</v>
      </c>
      <c r="Q33" s="106">
        <f t="shared" si="28"/>
        <v>4.930927573367919E-3</v>
      </c>
      <c r="R33" s="18">
        <f>Delhi!$F33/1000</f>
        <v>0.31931999999999999</v>
      </c>
      <c r="S33" s="106">
        <f t="shared" si="29"/>
        <v>3.9205647322291858E-3</v>
      </c>
      <c r="T33" s="18">
        <f>Rajasthan!$F33/1000</f>
        <v>1.87737</v>
      </c>
      <c r="U33" s="106">
        <f t="shared" si="30"/>
        <v>3.4496274860949714E-3</v>
      </c>
      <c r="V33" s="18">
        <f>'Uttar Pradesh'!$F33/1000</f>
        <v>7.2928100000000002</v>
      </c>
      <c r="W33" s="106">
        <f t="shared" si="31"/>
        <v>4.0708591773525402E-3</v>
      </c>
      <c r="X33" s="18">
        <f>Bihar!$F33/1000</f>
        <v>0.85166000000000008</v>
      </c>
      <c r="Y33" s="106">
        <f t="shared" si="32"/>
        <v>1.1600978167628183E-3</v>
      </c>
      <c r="Z33" s="18">
        <f>Assam!$F33/1000</f>
        <v>0.87520000000000009</v>
      </c>
      <c r="AA33" s="106">
        <f t="shared" si="33"/>
        <v>4.1602283029857391E-3</v>
      </c>
      <c r="AB33" s="18">
        <f>'West Bengal'!$F33/1000</f>
        <v>3.2715700000000001</v>
      </c>
      <c r="AC33" s="106">
        <f t="shared" si="34"/>
        <v>5.0100329448368062E-3</v>
      </c>
      <c r="AD33" s="18">
        <f>Jharkhand!$F33/1000</f>
        <v>0.32985999999999999</v>
      </c>
      <c r="AE33" s="106">
        <f t="shared" si="35"/>
        <v>1.5030210330902476E-3</v>
      </c>
      <c r="AF33" s="18">
        <f>Odisha!$F33/1000</f>
        <v>1.2380900000000001</v>
      </c>
      <c r="AG33" s="106">
        <f t="shared" si="36"/>
        <v>3.5328218666119422E-3</v>
      </c>
      <c r="AH33" s="18">
        <f>Chhattisgarh!$F33/1000</f>
        <v>0.73080000000000012</v>
      </c>
      <c r="AI33" s="106">
        <f t="shared" si="37"/>
        <v>3.0661087534677805E-3</v>
      </c>
      <c r="AJ33" s="18">
        <f>'Madhya Pradesh'!$F33/1000</f>
        <v>2.3546000000000005</v>
      </c>
      <c r="AK33" s="106">
        <f t="shared" si="38"/>
        <v>3.4549644880097282E-3</v>
      </c>
      <c r="AL33" s="18">
        <f>Gujarat!$F33/1000</f>
        <v>2.1657200000000003</v>
      </c>
      <c r="AM33" s="106">
        <f t="shared" si="39"/>
        <v>5.0135363304868938E-3</v>
      </c>
      <c r="AN33" s="18">
        <f>Maharashtra!$F33/1000</f>
        <v>3.5861000000000001</v>
      </c>
      <c r="AO33" s="106">
        <f t="shared" si="40"/>
        <v>4.2894441970713314E-3</v>
      </c>
      <c r="AP33" s="18">
        <f>'Andhra Pradesh'!$F33/1000</f>
        <v>2.9947499999999998</v>
      </c>
      <c r="AQ33" s="106">
        <f t="shared" si="41"/>
        <v>4.3018901684453411E-3</v>
      </c>
      <c r="AR33" s="18">
        <f>Karnataka!$F33/1000</f>
        <v>3.6048800000000001</v>
      </c>
      <c r="AS33" s="106">
        <f t="shared" si="42"/>
        <v>6.0733713628329071E-3</v>
      </c>
      <c r="AT33" s="18">
        <f>Kerala!$F33/1000</f>
        <v>2.0839499999999997</v>
      </c>
      <c r="AU33" s="106">
        <f t="shared" si="43"/>
        <v>7.9728619305149163E-3</v>
      </c>
      <c r="AV33" s="18">
        <f>'Tamil Nadu'!$F33/1000</f>
        <v>2.0565000000000002</v>
      </c>
      <c r="AW33" s="106">
        <f t="shared" si="44"/>
        <v>3.4890682140066354E-3</v>
      </c>
      <c r="AX33" s="18">
        <f>'NE cluster states'!$F33/1000</f>
        <v>0.52321000000000006</v>
      </c>
      <c r="AY33" s="113">
        <f t="shared" si="45"/>
        <v>5.5647401320281691E-3</v>
      </c>
      <c r="AZ33" s="18">
        <f>'Remaining states'!$F33/1000</f>
        <v>0.63536999999999999</v>
      </c>
      <c r="BA33" s="113">
        <f t="shared" si="47"/>
        <v>3.4307290994531853E-3</v>
      </c>
    </row>
    <row r="34" spans="1:53">
      <c r="A34" s="259" t="s">
        <v>103</v>
      </c>
      <c r="B34" s="11"/>
      <c r="C34" s="38" t="s">
        <v>50</v>
      </c>
      <c r="D34" s="86" t="s">
        <v>59</v>
      </c>
      <c r="E34" s="11"/>
      <c r="F34" s="18">
        <f>India!$F34/1000</f>
        <v>118.52505000000001</v>
      </c>
      <c r="G34" s="106">
        <f t="shared" si="24"/>
        <v>1.2279497447442956E-2</v>
      </c>
      <c r="H34" s="18">
        <f>Rural!$F34/1000</f>
        <v>78.084000000000003</v>
      </c>
      <c r="I34" s="106">
        <f t="shared" si="25"/>
        <v>1.0762182019862156E-2</v>
      </c>
      <c r="J34" s="18">
        <f>Urban!$F34/1000</f>
        <v>40.441050000000004</v>
      </c>
      <c r="K34" s="106">
        <f t="shared" si="46"/>
        <v>1.6871366922749209E-2</v>
      </c>
      <c r="L34" s="18">
        <f>'J &amp; K'!$F34/1000</f>
        <v>1.1949700000000001</v>
      </c>
      <c r="M34" s="106">
        <f t="shared" si="26"/>
        <v>1.788058164972333E-2</v>
      </c>
      <c r="N34" s="18">
        <f>Punjab!$F34/1000</f>
        <v>5.5789400000000002</v>
      </c>
      <c r="O34" s="106">
        <f t="shared" si="27"/>
        <v>2.8793152905311467E-2</v>
      </c>
      <c r="P34" s="18">
        <f>Haryana!$F34/1000</f>
        <v>3.5368400000000002</v>
      </c>
      <c r="Q34" s="106">
        <f t="shared" si="28"/>
        <v>1.7724918569183058E-2</v>
      </c>
      <c r="R34" s="18">
        <f>Delhi!$F34/1000</f>
        <v>2.2603599999999999</v>
      </c>
      <c r="S34" s="106">
        <f t="shared" si="29"/>
        <v>2.7752372848996499E-2</v>
      </c>
      <c r="T34" s="18">
        <f>Rajasthan!$F34/1000</f>
        <v>8.4171899999999997</v>
      </c>
      <c r="U34" s="106">
        <f t="shared" si="30"/>
        <v>1.5466407783060203E-2</v>
      </c>
      <c r="V34" s="18">
        <f>'Uttar Pradesh'!$F34/1000</f>
        <v>21.98743</v>
      </c>
      <c r="W34" s="106">
        <f t="shared" si="31"/>
        <v>1.2273421520908479E-2</v>
      </c>
      <c r="X34" s="18">
        <f>Bihar!$F34/1000</f>
        <v>2.4817200000000001</v>
      </c>
      <c r="Y34" s="106">
        <f t="shared" si="32"/>
        <v>3.3805015543956758E-3</v>
      </c>
      <c r="Z34" s="18">
        <f>Assam!$F34/1000</f>
        <v>2.5296499999999997</v>
      </c>
      <c r="AA34" s="106">
        <f t="shared" si="33"/>
        <v>1.2024590409789615E-2</v>
      </c>
      <c r="AB34" s="18">
        <f>'West Bengal'!$F34/1000</f>
        <v>9.1891199999999991</v>
      </c>
      <c r="AC34" s="106">
        <f t="shared" si="34"/>
        <v>1.4072079745828083E-2</v>
      </c>
      <c r="AD34" s="18">
        <f>Jharkhand!$F34/1000</f>
        <v>0.89172000000000007</v>
      </c>
      <c r="AE34" s="106">
        <f t="shared" si="35"/>
        <v>4.0631598727558227E-3</v>
      </c>
      <c r="AF34" s="18">
        <f>Odisha!$F34/1000</f>
        <v>3.3999699999999997</v>
      </c>
      <c r="AG34" s="106">
        <f t="shared" si="36"/>
        <v>9.701627799129791E-3</v>
      </c>
      <c r="AH34" s="18">
        <f>Chhattisgarh!$F34/1000</f>
        <v>1.2595099999999999</v>
      </c>
      <c r="AI34" s="106">
        <f t="shared" si="37"/>
        <v>5.2843385824852263E-3</v>
      </c>
      <c r="AJ34" s="18">
        <f>'Madhya Pradesh'!$F34/1000</f>
        <v>9.2369399999999988</v>
      </c>
      <c r="AK34" s="106">
        <f t="shared" si="38"/>
        <v>1.3553597077158145E-2</v>
      </c>
      <c r="AL34" s="18">
        <f>Gujarat!$F34/1000</f>
        <v>4.0718099999999993</v>
      </c>
      <c r="AM34" s="106">
        <f t="shared" si="39"/>
        <v>9.4260418548288011E-3</v>
      </c>
      <c r="AN34" s="18">
        <f>Maharashtra!$F34/1000</f>
        <v>9.94163</v>
      </c>
      <c r="AO34" s="106">
        <f t="shared" si="40"/>
        <v>1.1891488556629836E-2</v>
      </c>
      <c r="AP34" s="18">
        <f>'Andhra Pradesh'!$F34/1000</f>
        <v>6.0445300000000008</v>
      </c>
      <c r="AQ34" s="106">
        <f t="shared" si="41"/>
        <v>8.6828296785617914E-3</v>
      </c>
      <c r="AR34" s="18">
        <f>Karnataka!$F34/1000</f>
        <v>7.1053999999999995</v>
      </c>
      <c r="AS34" s="106">
        <f t="shared" si="42"/>
        <v>1.1970920774470421E-2</v>
      </c>
      <c r="AT34" s="18">
        <f>Kerala!$F34/1000</f>
        <v>7.6481699999999995</v>
      </c>
      <c r="AU34" s="106">
        <f t="shared" si="43"/>
        <v>2.9260684484323649E-2</v>
      </c>
      <c r="AV34" s="18">
        <f>'Tamil Nadu'!$F34/1000</f>
        <v>7.9335200000000006</v>
      </c>
      <c r="AW34" s="106">
        <f t="shared" si="44"/>
        <v>1.3460049821145598E-2</v>
      </c>
      <c r="AX34" s="18">
        <f>'NE cluster states'!$F34/1000</f>
        <v>1.1318199999999998</v>
      </c>
      <c r="AY34" s="113">
        <f t="shared" si="45"/>
        <v>1.2037774844196634E-2</v>
      </c>
      <c r="AZ34" s="18">
        <f>'Remaining states'!$F34/1000</f>
        <v>2.6837799999999996</v>
      </c>
      <c r="BA34" s="113">
        <f t="shared" si="47"/>
        <v>1.44912761737735E-2</v>
      </c>
    </row>
    <row r="35" spans="1:53">
      <c r="A35" s="259" t="s">
        <v>104</v>
      </c>
      <c r="B35" s="11"/>
      <c r="C35" s="38" t="s">
        <v>51</v>
      </c>
      <c r="D35" s="29" t="s">
        <v>211</v>
      </c>
      <c r="E35" s="11"/>
      <c r="F35" s="18">
        <f>India!$F35/1000</f>
        <v>227.56276</v>
      </c>
      <c r="G35" s="106">
        <f t="shared" si="24"/>
        <v>2.3576082275882388E-2</v>
      </c>
      <c r="H35" s="18">
        <f>Rural!$F35/1000</f>
        <v>148.97</v>
      </c>
      <c r="I35" s="106">
        <f t="shared" si="25"/>
        <v>2.0532276208939926E-2</v>
      </c>
      <c r="J35" s="18">
        <f>Urban!$F35/1000</f>
        <v>78.592759999999998</v>
      </c>
      <c r="K35" s="106">
        <f t="shared" si="46"/>
        <v>3.2787657378618183E-2</v>
      </c>
      <c r="L35" s="18">
        <f>'J &amp; K'!$F35/1000</f>
        <v>1.1384400000000001</v>
      </c>
      <c r="M35" s="106">
        <f t="shared" si="26"/>
        <v>1.7034711644067238E-2</v>
      </c>
      <c r="N35" s="18">
        <f>Punjab!$F35/1000</f>
        <v>8.4437900000000017</v>
      </c>
      <c r="O35" s="106">
        <f t="shared" si="27"/>
        <v>4.3578768828906558E-2</v>
      </c>
      <c r="P35" s="18">
        <f>Haryana!$F35/1000</f>
        <v>5.524</v>
      </c>
      <c r="Q35" s="106">
        <f t="shared" si="28"/>
        <v>2.7683596141235455E-2</v>
      </c>
      <c r="R35" s="18">
        <f>Delhi!$F35/1000</f>
        <v>2.1158000000000001</v>
      </c>
      <c r="S35" s="106">
        <f t="shared" si="29"/>
        <v>2.5977486096863685E-2</v>
      </c>
      <c r="T35" s="18">
        <f>Rajasthan!$F35/1000</f>
        <v>5.9190299999999993</v>
      </c>
      <c r="U35" s="106">
        <f t="shared" si="30"/>
        <v>1.0876091862030776E-2</v>
      </c>
      <c r="V35" s="18">
        <f>'Uttar Pradesh'!$F35/1000</f>
        <v>29.182950000000002</v>
      </c>
      <c r="W35" s="106">
        <f t="shared" si="31"/>
        <v>1.6289973251698637E-2</v>
      </c>
      <c r="X35" s="18">
        <f>Bihar!$F35/1000</f>
        <v>16.695830000000001</v>
      </c>
      <c r="Y35" s="106">
        <f t="shared" si="32"/>
        <v>2.2742404166032411E-2</v>
      </c>
      <c r="Z35" s="18">
        <f>Assam!$F35/1000</f>
        <v>6.5868700000000002</v>
      </c>
      <c r="AA35" s="106">
        <f t="shared" si="33"/>
        <v>3.1310423905493226E-2</v>
      </c>
      <c r="AB35" s="18">
        <f>'West Bengal'!$F35/1000</f>
        <v>13.875439999999999</v>
      </c>
      <c r="AC35" s="106">
        <f t="shared" si="34"/>
        <v>2.124863949849962E-2</v>
      </c>
      <c r="AD35" s="18">
        <f>Jharkhand!$F35/1000</f>
        <v>4.3553599999999992</v>
      </c>
      <c r="AE35" s="106">
        <f t="shared" si="35"/>
        <v>1.984538193985309E-2</v>
      </c>
      <c r="AF35" s="18">
        <f>Odisha!$F35/1000</f>
        <v>6.1105100000000006</v>
      </c>
      <c r="AG35" s="106">
        <f t="shared" si="36"/>
        <v>1.7436004930296616E-2</v>
      </c>
      <c r="AH35" s="18">
        <f>Chhattisgarh!$F35/1000</f>
        <v>4.3415400000000002</v>
      </c>
      <c r="AI35" s="106">
        <f t="shared" si="37"/>
        <v>1.8215152979653128E-2</v>
      </c>
      <c r="AJ35" s="18">
        <f>'Madhya Pradesh'!$F35/1000</f>
        <v>7.8332100000000002</v>
      </c>
      <c r="AK35" s="106">
        <f t="shared" si="38"/>
        <v>1.1493868333102302E-2</v>
      </c>
      <c r="AL35" s="18">
        <f>Gujarat!$F35/1000</f>
        <v>9.9280300000000015</v>
      </c>
      <c r="AM35" s="106">
        <f t="shared" si="39"/>
        <v>2.2982905959756477E-2</v>
      </c>
      <c r="AN35" s="18">
        <f>Maharashtra!$F35/1000</f>
        <v>20.007459999999998</v>
      </c>
      <c r="AO35" s="106">
        <f t="shared" si="40"/>
        <v>2.3931536542521614E-2</v>
      </c>
      <c r="AP35" s="18">
        <f>'Andhra Pradesh'!$F35/1000</f>
        <v>18.820319999999999</v>
      </c>
      <c r="AQ35" s="106">
        <f t="shared" si="41"/>
        <v>2.703496104015201E-2</v>
      </c>
      <c r="AR35" s="18">
        <f>Karnataka!$F35/1000</f>
        <v>18.122760000000003</v>
      </c>
      <c r="AS35" s="106">
        <f t="shared" si="42"/>
        <v>3.0532570182500864E-2</v>
      </c>
      <c r="AT35" s="18">
        <f>Kerala!$F35/1000</f>
        <v>8.9596400000000003</v>
      </c>
      <c r="AU35" s="106">
        <f t="shared" si="43"/>
        <v>3.4278160544695735E-2</v>
      </c>
      <c r="AV35" s="18">
        <f>'Tamil Nadu'!$F35/1000</f>
        <v>32.003059999999998</v>
      </c>
      <c r="AW35" s="106">
        <f t="shared" si="44"/>
        <v>5.4296552101603293E-2</v>
      </c>
      <c r="AX35" s="18">
        <f>'NE cluster states'!$F35/1000</f>
        <v>2.3145899999999999</v>
      </c>
      <c r="AY35" s="113">
        <f t="shared" si="45"/>
        <v>2.4617442063781421E-2</v>
      </c>
      <c r="AZ35" s="18">
        <f>'Remaining states'!$F35/1000</f>
        <v>5.2841499999999995</v>
      </c>
      <c r="BA35" s="113">
        <f t="shared" si="47"/>
        <v>2.8532173648229454E-2</v>
      </c>
    </row>
    <row r="36" spans="1:53">
      <c r="A36" s="260"/>
      <c r="B36" s="100"/>
      <c r="C36" s="101"/>
      <c r="D36" s="101" t="s">
        <v>193</v>
      </c>
      <c r="E36" s="100"/>
      <c r="F36" s="107"/>
      <c r="G36" s="108"/>
      <c r="H36" s="107"/>
      <c r="I36" s="108"/>
      <c r="J36" s="107"/>
      <c r="K36" s="108"/>
      <c r="L36" s="107"/>
      <c r="M36" s="108"/>
      <c r="N36" s="107"/>
      <c r="O36" s="108"/>
      <c r="P36" s="107"/>
      <c r="Q36" s="108"/>
      <c r="R36" s="107"/>
      <c r="S36" s="108"/>
      <c r="T36" s="107"/>
      <c r="U36" s="108"/>
      <c r="V36" s="107"/>
      <c r="W36" s="108"/>
      <c r="X36" s="107"/>
      <c r="Y36" s="108"/>
      <c r="Z36" s="107"/>
      <c r="AA36" s="108"/>
      <c r="AB36" s="107"/>
      <c r="AC36" s="108"/>
      <c r="AD36" s="107"/>
      <c r="AE36" s="108"/>
      <c r="AF36" s="107"/>
      <c r="AG36" s="108"/>
      <c r="AH36" s="107"/>
      <c r="AI36" s="108"/>
      <c r="AJ36" s="107"/>
      <c r="AK36" s="108"/>
      <c r="AL36" s="107"/>
      <c r="AM36" s="108"/>
      <c r="AN36" s="107"/>
      <c r="AO36" s="108"/>
      <c r="AP36" s="107"/>
      <c r="AQ36" s="108"/>
      <c r="AR36" s="107"/>
      <c r="AS36" s="108"/>
      <c r="AT36" s="107"/>
      <c r="AU36" s="108"/>
      <c r="AV36" s="107"/>
      <c r="AW36" s="108"/>
      <c r="AX36" s="107"/>
      <c r="AY36" s="114"/>
      <c r="AZ36" s="107"/>
      <c r="BA36" s="114"/>
    </row>
    <row r="37" spans="1:53">
      <c r="A37" s="259" t="s">
        <v>105</v>
      </c>
      <c r="B37" s="11"/>
      <c r="C37" s="38" t="s">
        <v>52</v>
      </c>
      <c r="D37" s="38"/>
      <c r="E37" s="29" t="s">
        <v>24</v>
      </c>
      <c r="F37" s="18">
        <f>India!$F37/1000</f>
        <v>29.148340000000001</v>
      </c>
      <c r="G37" s="106">
        <f t="shared" si="24"/>
        <v>3.019842359291976E-3</v>
      </c>
      <c r="H37" s="18">
        <f>Rural!$F37/1000</f>
        <v>22.148</v>
      </c>
      <c r="I37" s="106">
        <f t="shared" si="25"/>
        <v>3.0526203495710646E-3</v>
      </c>
      <c r="J37" s="18">
        <f>Urban!$F37/1000</f>
        <v>7.0003400000000005</v>
      </c>
      <c r="K37" s="106">
        <f>J37/J$9</f>
        <v>2.9204312134328411E-3</v>
      </c>
      <c r="L37" s="18">
        <f>'J &amp; K'!$F37/1000</f>
        <v>0.22565000000000004</v>
      </c>
      <c r="M37" s="106">
        <f t="shared" si="26"/>
        <v>3.3764473160498337E-3</v>
      </c>
      <c r="N37" s="18">
        <f>Punjab!$F37/1000</f>
        <v>0.47235000000000005</v>
      </c>
      <c r="O37" s="106">
        <f t="shared" si="27"/>
        <v>2.4378189718519778E-3</v>
      </c>
      <c r="P37" s="18">
        <f>Haryana!$F37/1000</f>
        <v>0.74097000000000002</v>
      </c>
      <c r="Q37" s="106">
        <f t="shared" si="28"/>
        <v>3.7133805634994993E-3</v>
      </c>
      <c r="R37" s="18">
        <f>Delhi!$F37/1000</f>
        <v>0.27590999999999999</v>
      </c>
      <c r="S37" s="106">
        <f t="shared" si="29"/>
        <v>3.387583036669656E-3</v>
      </c>
      <c r="T37" s="18">
        <f>Rajasthan!$F37/1000</f>
        <v>1.5378099999999999</v>
      </c>
      <c r="U37" s="106">
        <f t="shared" si="30"/>
        <v>2.8256932008030957E-3</v>
      </c>
      <c r="V37" s="18">
        <f>'Uttar Pradesh'!$F37/1000</f>
        <v>4.1955799999999996</v>
      </c>
      <c r="W37" s="106">
        <f t="shared" si="31"/>
        <v>2.3419800251640683E-3</v>
      </c>
      <c r="X37" s="18">
        <f>Bihar!$F37/1000</f>
        <v>1.97871</v>
      </c>
      <c r="Y37" s="106">
        <f t="shared" si="32"/>
        <v>2.6953210800163868E-3</v>
      </c>
      <c r="Z37" s="18">
        <f>Assam!$F37/1000</f>
        <v>0.71226999999999996</v>
      </c>
      <c r="AA37" s="106">
        <f t="shared" si="33"/>
        <v>3.385747044524282E-3</v>
      </c>
      <c r="AB37" s="18">
        <f>'West Bengal'!$F37/1000</f>
        <v>0.45926999999999996</v>
      </c>
      <c r="AC37" s="106">
        <f t="shared" si="34"/>
        <v>7.033191496973011E-4</v>
      </c>
      <c r="AD37" s="18">
        <f>Jharkhand!$F37/1000</f>
        <v>0.85899000000000003</v>
      </c>
      <c r="AE37" s="106">
        <f t="shared" si="35"/>
        <v>3.9140242442678467E-3</v>
      </c>
      <c r="AF37" s="18">
        <f>Odisha!$F37/1000</f>
        <v>2.1117900000000001</v>
      </c>
      <c r="AG37" s="106">
        <f t="shared" si="36"/>
        <v>6.0258768665383232E-3</v>
      </c>
      <c r="AH37" s="18">
        <f>Chhattisgarh!$F37/1000</f>
        <v>0.68252999999999997</v>
      </c>
      <c r="AI37" s="106">
        <f t="shared" si="37"/>
        <v>2.8635895012374983E-3</v>
      </c>
      <c r="AJ37" s="18">
        <f>'Madhya Pradesh'!$F37/1000</f>
        <v>1.6778900000000001</v>
      </c>
      <c r="AK37" s="106">
        <f t="shared" si="38"/>
        <v>2.4620106874996355E-3</v>
      </c>
      <c r="AL37" s="18">
        <f>Gujarat!$F37/1000</f>
        <v>1.9988900000000001</v>
      </c>
      <c r="AM37" s="106">
        <f t="shared" si="39"/>
        <v>4.6273330050269406E-3</v>
      </c>
      <c r="AN37" s="18">
        <f>Maharashtra!$F37/1000</f>
        <v>2.8011400000000002</v>
      </c>
      <c r="AO37" s="106">
        <f t="shared" si="40"/>
        <v>3.3505294660451158E-3</v>
      </c>
      <c r="AP37" s="18">
        <f>'Andhra Pradesh'!$F37/1000</f>
        <v>3.3678000000000003</v>
      </c>
      <c r="AQ37" s="106">
        <f t="shared" si="41"/>
        <v>4.8377679970916512E-3</v>
      </c>
      <c r="AR37" s="18">
        <f>Karnataka!$F37/1000</f>
        <v>1.9189899999999998</v>
      </c>
      <c r="AS37" s="106">
        <f t="shared" si="42"/>
        <v>3.2330449034538512E-3</v>
      </c>
      <c r="AT37" s="18">
        <f>Kerala!$F37/1000</f>
        <v>0.98981000000000008</v>
      </c>
      <c r="AU37" s="106">
        <f t="shared" si="43"/>
        <v>3.7868559550099431E-3</v>
      </c>
      <c r="AV37" s="18">
        <f>'Tamil Nadu'!$F37/1000</f>
        <v>1.3119400000000001</v>
      </c>
      <c r="AW37" s="106">
        <f t="shared" si="44"/>
        <v>2.2258439837995938E-3</v>
      </c>
      <c r="AX37" s="18">
        <f>'NE cluster states'!$F37/1000</f>
        <v>0.21358999999999997</v>
      </c>
      <c r="AY37" s="113">
        <f t="shared" si="45"/>
        <v>2.2716936694633059E-3</v>
      </c>
      <c r="AZ37" s="18">
        <f>'Remaining states'!$F37/1000</f>
        <v>0.61645000000000005</v>
      </c>
      <c r="BA37" s="113">
        <f t="shared" ref="BA37:BA40" si="48">AZ37/AZ$9</f>
        <v>3.3285691067534134E-3</v>
      </c>
    </row>
    <row r="38" spans="1:53">
      <c r="A38" s="259" t="s">
        <v>108</v>
      </c>
      <c r="B38" s="11"/>
      <c r="C38" s="37" t="s">
        <v>60</v>
      </c>
      <c r="D38" s="37"/>
      <c r="E38" s="29" t="s">
        <v>207</v>
      </c>
      <c r="F38" s="237">
        <f>India!$F38/1000</f>
        <v>66.25775999999999</v>
      </c>
      <c r="G38" s="106">
        <f t="shared" si="24"/>
        <v>6.8644729092566326E-3</v>
      </c>
      <c r="H38" s="18">
        <f>Rural!$F38/1000</f>
        <v>49.331000000000003</v>
      </c>
      <c r="I38" s="106">
        <f t="shared" si="25"/>
        <v>6.7992059989475436E-3</v>
      </c>
      <c r="J38" s="18">
        <f>Urban!$F38/1000</f>
        <v>16.926759999999998</v>
      </c>
      <c r="K38" s="106">
        <f>J38/J$9</f>
        <v>7.0615767585983638E-3</v>
      </c>
      <c r="L38" s="18">
        <f>'J &amp; K'!$F38/1000</f>
        <v>0.26978999999999997</v>
      </c>
      <c r="M38" s="106">
        <f t="shared" si="26"/>
        <v>4.0369232058368463E-3</v>
      </c>
      <c r="N38" s="18">
        <f>Punjab!$F38/1000</f>
        <v>2.2271100000000001</v>
      </c>
      <c r="O38" s="106">
        <f t="shared" si="27"/>
        <v>1.1494211941148001E-2</v>
      </c>
      <c r="P38" s="18">
        <f>Haryana!$F38/1000</f>
        <v>2.0375399999999999</v>
      </c>
      <c r="Q38" s="106">
        <f t="shared" si="28"/>
        <v>1.0211157581754686E-2</v>
      </c>
      <c r="R38" s="18">
        <f>Delhi!$F38/1000</f>
        <v>0.76837999999999995</v>
      </c>
      <c r="S38" s="106">
        <f t="shared" si="29"/>
        <v>9.4340584020739734E-3</v>
      </c>
      <c r="T38" s="18">
        <f>Rajasthan!$F38/1000</f>
        <v>4.1648699999999996</v>
      </c>
      <c r="U38" s="106">
        <f t="shared" si="30"/>
        <v>7.652860133065066E-3</v>
      </c>
      <c r="V38" s="18">
        <f>'Uttar Pradesh'!$F38/1000</f>
        <v>8.6991199999999989</v>
      </c>
      <c r="W38" s="106">
        <f t="shared" si="31"/>
        <v>4.8558638558924509E-3</v>
      </c>
      <c r="X38" s="18">
        <f>Bihar!$F38/1000</f>
        <v>2.7125400000000002</v>
      </c>
      <c r="Y38" s="106">
        <f t="shared" si="32"/>
        <v>3.6949154966557252E-3</v>
      </c>
      <c r="Z38" s="18">
        <f>Assam!$F38/1000</f>
        <v>1.5323800000000001</v>
      </c>
      <c r="AA38" s="106">
        <f t="shared" si="33"/>
        <v>7.2841072291239557E-3</v>
      </c>
      <c r="AB38" s="18">
        <f>'West Bengal'!$F38/1000</f>
        <v>3.16534</v>
      </c>
      <c r="AC38" s="106">
        <f t="shared" si="34"/>
        <v>4.8473539253660273E-3</v>
      </c>
      <c r="AD38" s="18">
        <f>Jharkhand!$F38/1000</f>
        <v>0.42241999999999996</v>
      </c>
      <c r="AE38" s="106">
        <f t="shared" si="35"/>
        <v>1.9247745855756452E-3</v>
      </c>
      <c r="AF38" s="18">
        <f>Odisha!$F38/1000</f>
        <v>1.9882299999999999</v>
      </c>
      <c r="AG38" s="106">
        <f t="shared" si="36"/>
        <v>5.6733051877116041E-3</v>
      </c>
      <c r="AH38" s="18">
        <f>Chhattisgarh!$F38/1000</f>
        <v>2.55966</v>
      </c>
      <c r="AI38" s="106">
        <f t="shared" si="37"/>
        <v>1.0739184362207633E-2</v>
      </c>
      <c r="AJ38" s="18">
        <f>'Madhya Pradesh'!$F38/1000</f>
        <v>4.1176199999999996</v>
      </c>
      <c r="AK38" s="106">
        <f t="shared" si="38"/>
        <v>6.0418885904691298E-3</v>
      </c>
      <c r="AL38" s="18">
        <f>Gujarat!$F38/1000</f>
        <v>3.4902799999999998</v>
      </c>
      <c r="AM38" s="106">
        <f t="shared" si="39"/>
        <v>8.0798282250576208E-3</v>
      </c>
      <c r="AN38" s="18">
        <f>Maharashtra!$F38/1000</f>
        <v>9.0334900000000022</v>
      </c>
      <c r="AO38" s="106">
        <f t="shared" si="40"/>
        <v>1.0805234449625473E-2</v>
      </c>
      <c r="AP38" s="18">
        <f>'Andhra Pradesh'!$F38/1000</f>
        <v>2.9333800000000001</v>
      </c>
      <c r="AQ38" s="106">
        <f t="shared" si="41"/>
        <v>4.2137335611701129E-3</v>
      </c>
      <c r="AR38" s="18">
        <f>Karnataka!$F38/1000</f>
        <v>6.9395899999999999</v>
      </c>
      <c r="AS38" s="106">
        <f t="shared" si="42"/>
        <v>1.1691570087160076E-2</v>
      </c>
      <c r="AT38" s="18">
        <f>Kerala!$F38/1000</f>
        <v>2.9911800000000004</v>
      </c>
      <c r="AU38" s="106">
        <f t="shared" si="43"/>
        <v>1.144377991281826E-2</v>
      </c>
      <c r="AV38" s="18">
        <f>'Tamil Nadu'!$F38/1000</f>
        <v>4.4178300000000004</v>
      </c>
      <c r="AW38" s="106">
        <f t="shared" si="44"/>
        <v>7.4953125348334228E-3</v>
      </c>
      <c r="AX38" s="18">
        <f>'NE cluster states'!$F38/1000</f>
        <v>0.55832999999999999</v>
      </c>
      <c r="AY38" s="113">
        <f t="shared" si="45"/>
        <v>5.9382683012849276E-3</v>
      </c>
      <c r="AZ38" s="18">
        <f>'Remaining states'!$F38/1000</f>
        <v>1.2286899999999998</v>
      </c>
      <c r="BA38" s="113">
        <f t="shared" si="48"/>
        <v>6.6344059952580916E-3</v>
      </c>
    </row>
    <row r="39" spans="1:53">
      <c r="A39" s="259" t="s">
        <v>106</v>
      </c>
      <c r="B39" s="11"/>
      <c r="C39" s="37" t="s">
        <v>61</v>
      </c>
      <c r="D39" s="86" t="s">
        <v>191</v>
      </c>
      <c r="E39" s="29"/>
      <c r="F39" s="237">
        <f>India!$F39/1000</f>
        <v>8.9542599999999979</v>
      </c>
      <c r="G39" s="106">
        <f t="shared" si="24"/>
        <v>9.2768417152104586E-4</v>
      </c>
      <c r="H39" s="18">
        <f>Rural!$F39/1000</f>
        <v>6.899</v>
      </c>
      <c r="I39" s="106">
        <f t="shared" si="25"/>
        <v>9.5087718040864975E-4</v>
      </c>
      <c r="J39" s="18">
        <f>Urban!$F39/1000</f>
        <v>2.1183700000000001</v>
      </c>
      <c r="K39" s="106">
        <f>J39/J$9</f>
        <v>8.8375048491926499E-4</v>
      </c>
      <c r="L39" s="18">
        <f>'J &amp; K'!$F39/1000</f>
        <v>1.112E-2</v>
      </c>
      <c r="M39" s="106">
        <f t="shared" si="26"/>
        <v>1.6639084491236049E-4</v>
      </c>
      <c r="N39" s="18">
        <f>Punjab!$F39/1000</f>
        <v>0.15109</v>
      </c>
      <c r="O39" s="106">
        <f t="shared" si="27"/>
        <v>7.7978208628583733E-4</v>
      </c>
      <c r="P39" s="18">
        <f>Haryana!$F39/1000</f>
        <v>0.15650999999999998</v>
      </c>
      <c r="Q39" s="106">
        <f t="shared" si="28"/>
        <v>7.8435185229267933E-4</v>
      </c>
      <c r="R39" s="18">
        <f>Delhi!$F39/1000</f>
        <v>0.12489</v>
      </c>
      <c r="S39" s="106">
        <f t="shared" si="29"/>
        <v>1.5333813397472849E-3</v>
      </c>
      <c r="T39" s="18">
        <f>Rajasthan!$F39/1000</f>
        <v>0.59948999999999997</v>
      </c>
      <c r="U39" s="106">
        <f t="shared" si="30"/>
        <v>1.1015501375003726E-3</v>
      </c>
      <c r="V39" s="18">
        <f>'Uttar Pradesh'!$F39/1000</f>
        <v>0.83622000000000007</v>
      </c>
      <c r="W39" s="106">
        <f t="shared" si="31"/>
        <v>4.6677945281527173E-4</v>
      </c>
      <c r="X39" s="18">
        <f>Bihar!$F39/1000</f>
        <v>0.29678000000000004</v>
      </c>
      <c r="Y39" s="106">
        <f t="shared" si="32"/>
        <v>4.0426206474281903E-4</v>
      </c>
      <c r="Z39" s="18">
        <f>Assam!$F39/1000</f>
        <v>0.26798</v>
      </c>
      <c r="AA39" s="106">
        <f t="shared" si="33"/>
        <v>1.2738322447830418E-3</v>
      </c>
      <c r="AB39" s="18">
        <f>'West Bengal'!$F39/1000</f>
        <v>0.66213</v>
      </c>
      <c r="AC39" s="106">
        <f t="shared" si="34"/>
        <v>1.0139758934593465E-3</v>
      </c>
      <c r="AD39" s="18">
        <f>Jharkhand!$F39/1000</f>
        <v>0.25210000000000005</v>
      </c>
      <c r="AE39" s="106">
        <f t="shared" si="35"/>
        <v>1.1487043061967244E-3</v>
      </c>
      <c r="AF39" s="18">
        <f>Odisha!$F39/1000</f>
        <v>0.73296000000000006</v>
      </c>
      <c r="AG39" s="106">
        <f t="shared" si="36"/>
        <v>2.0914611339659388E-3</v>
      </c>
      <c r="AH39" s="18">
        <f>Chhattisgarh!$F39/1000</f>
        <v>0.35572999999999999</v>
      </c>
      <c r="AI39" s="106">
        <f t="shared" si="37"/>
        <v>1.4924833974700237E-3</v>
      </c>
      <c r="AJ39" s="18">
        <f>'Madhya Pradesh'!$F39/1000</f>
        <v>0.91122999999999998</v>
      </c>
      <c r="AK39" s="106">
        <f t="shared" si="38"/>
        <v>1.337070963394676E-3</v>
      </c>
      <c r="AL39" s="18">
        <f>Gujarat!$F39/1000</f>
        <v>0.72242999999999991</v>
      </c>
      <c r="AM39" s="106">
        <f t="shared" si="39"/>
        <v>1.6723902680095513E-3</v>
      </c>
      <c r="AN39" s="18">
        <f>Maharashtra!$F39/1000</f>
        <v>0.59704000000000002</v>
      </c>
      <c r="AO39" s="106">
        <f t="shared" si="40"/>
        <v>7.1413785544727356E-4</v>
      </c>
      <c r="AP39" s="18">
        <f>'Andhra Pradesh'!$F39/1000</f>
        <v>0.35589999999999999</v>
      </c>
      <c r="AQ39" s="106">
        <f t="shared" si="41"/>
        <v>5.1124224424399273E-4</v>
      </c>
      <c r="AR39" s="18">
        <f>Karnataka!$F39/1000</f>
        <v>0.71975999999999996</v>
      </c>
      <c r="AS39" s="106">
        <f t="shared" si="42"/>
        <v>1.2126255997738102E-3</v>
      </c>
      <c r="AT39" s="18">
        <f>Kerala!$F39/1000</f>
        <v>0.47067999999999993</v>
      </c>
      <c r="AU39" s="106">
        <f t="shared" si="43"/>
        <v>1.800746972554409E-3</v>
      </c>
      <c r="AV39" s="18">
        <f>'Tamil Nadu'!$F39/1000</f>
        <v>0.52903000000000011</v>
      </c>
      <c r="AW39" s="106">
        <f t="shared" si="44"/>
        <v>8.9755495125501113E-4</v>
      </c>
      <c r="AX39" s="18">
        <f>'NE cluster states'!$F39/1000</f>
        <v>6.6060000000000008E-2</v>
      </c>
      <c r="AY39" s="113">
        <f t="shared" si="45"/>
        <v>7.0259882861906466E-4</v>
      </c>
      <c r="AZ39" s="18">
        <f>'Remaining states'!$F39/1000</f>
        <v>0.13513</v>
      </c>
      <c r="BA39" s="113">
        <f t="shared" si="48"/>
        <v>7.2964481043975783E-4</v>
      </c>
    </row>
    <row r="40" spans="1:53">
      <c r="A40" s="259" t="s">
        <v>109</v>
      </c>
      <c r="B40" s="11"/>
      <c r="C40" s="38" t="s">
        <v>62</v>
      </c>
      <c r="D40" s="86" t="s">
        <v>212</v>
      </c>
      <c r="F40" s="18">
        <f>India!$F40/1000</f>
        <v>26.874689999999998</v>
      </c>
      <c r="G40" s="106">
        <f t="shared" si="24"/>
        <v>2.7842864209365083E-3</v>
      </c>
      <c r="H40" s="18">
        <f>Rural!$F40/1000</f>
        <v>19.391999999999999</v>
      </c>
      <c r="I40" s="106">
        <f t="shared" si="25"/>
        <v>2.6727656591512589E-3</v>
      </c>
      <c r="J40" s="18">
        <f>Urban!$F40/1000</f>
        <v>7.4246600000000003</v>
      </c>
      <c r="K40" s="106">
        <f>J40/J$9</f>
        <v>3.0974508114072E-3</v>
      </c>
      <c r="L40" s="18">
        <f>'J &amp; K'!$F40/1000</f>
        <v>0.16800000000000001</v>
      </c>
      <c r="M40" s="106">
        <f t="shared" si="26"/>
        <v>2.5138185202586839E-3</v>
      </c>
      <c r="N40" s="18">
        <f>Punjab!$F40/1000</f>
        <v>0.98263999999999985</v>
      </c>
      <c r="O40" s="106">
        <f t="shared" si="27"/>
        <v>5.0714479400881269E-3</v>
      </c>
      <c r="P40" s="18">
        <f>Haryana!$F40/1000</f>
        <v>0.61277999999999999</v>
      </c>
      <c r="Q40" s="106">
        <f t="shared" si="28"/>
        <v>3.0709547508012782E-3</v>
      </c>
      <c r="R40" s="18">
        <f>Delhi!$F40/1000</f>
        <v>0.30101</v>
      </c>
      <c r="S40" s="106">
        <f t="shared" si="29"/>
        <v>3.6957572029572439E-3</v>
      </c>
      <c r="T40" s="18">
        <f>Rajasthan!$F40/1000</f>
        <v>0.63978000000000002</v>
      </c>
      <c r="U40" s="106">
        <f t="shared" si="30"/>
        <v>1.1755821564496294E-3</v>
      </c>
      <c r="V40" s="18">
        <f>'Uttar Pradesh'!$F40/1000</f>
        <v>5.0315000000000003</v>
      </c>
      <c r="W40" s="106">
        <f t="shared" si="31"/>
        <v>2.8085920174595676E-3</v>
      </c>
      <c r="X40" s="18">
        <f>Bihar!$F40/1000</f>
        <v>0.46539999999999998</v>
      </c>
      <c r="Y40" s="106">
        <f t="shared" si="32"/>
        <v>6.339496089066242E-4</v>
      </c>
      <c r="Z40" s="18">
        <f>Assam!$F40/1000</f>
        <v>0.63834999999999997</v>
      </c>
      <c r="AA40" s="106">
        <f t="shared" si="33"/>
        <v>3.0343712719503495E-3</v>
      </c>
      <c r="AB40" s="18">
        <f>'West Bengal'!$F40/1000</f>
        <v>1.51152</v>
      </c>
      <c r="AC40" s="106">
        <f t="shared" si="34"/>
        <v>2.3147189260140327E-3</v>
      </c>
      <c r="AD40" s="18">
        <f>Jharkhand!$F40/1000</f>
        <v>0.46365999999999996</v>
      </c>
      <c r="AE40" s="106">
        <f t="shared" si="35"/>
        <v>2.112686388778949E-3</v>
      </c>
      <c r="AF40" s="18">
        <f>Odisha!$F40/1000</f>
        <v>2.6093199999999999</v>
      </c>
      <c r="AG40" s="106">
        <f t="shared" si="36"/>
        <v>7.4455514162846568E-3</v>
      </c>
      <c r="AH40" s="18">
        <f>Chhattisgarh!$F40/1000</f>
        <v>0.19770999999999997</v>
      </c>
      <c r="AI40" s="106">
        <f t="shared" si="37"/>
        <v>8.2950241057486954E-4</v>
      </c>
      <c r="AJ40" s="18">
        <f>'Madhya Pradesh'!$F40/1000</f>
        <v>2.43472</v>
      </c>
      <c r="AK40" s="106">
        <f t="shared" si="38"/>
        <v>3.572526602500231E-3</v>
      </c>
      <c r="AL40" s="18">
        <f>Gujarat!$F40/1000</f>
        <v>0.64815</v>
      </c>
      <c r="AM40" s="106">
        <f t="shared" si="39"/>
        <v>1.5004356854095081E-3</v>
      </c>
      <c r="AN40" s="18">
        <f>Maharashtra!$F40/1000</f>
        <v>5.5622199999999999</v>
      </c>
      <c r="AO40" s="106">
        <f t="shared" si="40"/>
        <v>6.6531419374345662E-3</v>
      </c>
      <c r="AP40" s="18">
        <f>'Andhra Pradesh'!$F40/1000</f>
        <v>1.4502199999999998</v>
      </c>
      <c r="AQ40" s="106">
        <f t="shared" si="41"/>
        <v>2.0832080006954845E-3</v>
      </c>
      <c r="AR40" s="18">
        <f>Karnataka!$F40/1000</f>
        <v>0.88997999999999999</v>
      </c>
      <c r="AS40" s="106">
        <f t="shared" si="42"/>
        <v>1.4994060954855726E-3</v>
      </c>
      <c r="AT40" s="18">
        <f>Kerala!$F40/1000</f>
        <v>0.88221000000000005</v>
      </c>
      <c r="AU40" s="106">
        <f t="shared" si="43"/>
        <v>3.3751954335370644E-3</v>
      </c>
      <c r="AV40" s="18">
        <f>'Tamil Nadu'!$F40/1000</f>
        <v>0.80845999999999996</v>
      </c>
      <c r="AW40" s="106">
        <f t="shared" si="44"/>
        <v>1.3716372906860219E-3</v>
      </c>
      <c r="AX40" s="18">
        <f>'NE cluster states'!$F40/1000</f>
        <v>0.23371</v>
      </c>
      <c r="AY40" s="113">
        <f t="shared" si="45"/>
        <v>2.4856853199600602E-3</v>
      </c>
      <c r="AZ40" s="18">
        <f>'Remaining states'!$F40/1000</f>
        <v>0.34335000000000004</v>
      </c>
      <c r="BA40" s="113">
        <f t="shared" si="48"/>
        <v>1.8539446878153695E-3</v>
      </c>
    </row>
    <row r="41" spans="1:53">
      <c r="A41" s="260"/>
      <c r="B41" s="100"/>
      <c r="C41" s="100"/>
      <c r="D41" s="109" t="s">
        <v>25</v>
      </c>
      <c r="E41" s="100"/>
      <c r="F41" s="107"/>
      <c r="G41" s="108"/>
      <c r="H41" s="107"/>
      <c r="I41" s="108"/>
      <c r="J41" s="107"/>
      <c r="K41" s="108"/>
      <c r="L41" s="107"/>
      <c r="M41" s="108"/>
      <c r="N41" s="107"/>
      <c r="O41" s="108"/>
      <c r="P41" s="107"/>
      <c r="Q41" s="108"/>
      <c r="R41" s="107"/>
      <c r="S41" s="108"/>
      <c r="T41" s="107"/>
      <c r="U41" s="108"/>
      <c r="V41" s="107"/>
      <c r="W41" s="108"/>
      <c r="X41" s="107"/>
      <c r="Y41" s="108"/>
      <c r="Z41" s="107"/>
      <c r="AA41" s="108"/>
      <c r="AB41" s="107"/>
      <c r="AC41" s="108"/>
      <c r="AD41" s="107"/>
      <c r="AE41" s="108"/>
      <c r="AF41" s="107"/>
      <c r="AG41" s="108"/>
      <c r="AH41" s="107"/>
      <c r="AI41" s="108"/>
      <c r="AJ41" s="107"/>
      <c r="AK41" s="108"/>
      <c r="AL41" s="107"/>
      <c r="AM41" s="108"/>
      <c r="AN41" s="107"/>
      <c r="AO41" s="108"/>
      <c r="AP41" s="107"/>
      <c r="AQ41" s="108"/>
      <c r="AR41" s="107"/>
      <c r="AS41" s="108"/>
      <c r="AT41" s="107"/>
      <c r="AU41" s="108"/>
      <c r="AV41" s="107"/>
      <c r="AW41" s="108"/>
      <c r="AX41" s="107"/>
      <c r="AY41" s="114"/>
      <c r="AZ41" s="107"/>
      <c r="BA41" s="114"/>
    </row>
    <row r="42" spans="1:53">
      <c r="A42" s="259" t="s">
        <v>107</v>
      </c>
      <c r="B42" s="11"/>
      <c r="C42" s="38" t="s">
        <v>63</v>
      </c>
      <c r="D42" s="11"/>
      <c r="E42" s="29" t="s">
        <v>213</v>
      </c>
      <c r="F42" s="18">
        <f>India!$F42/1000</f>
        <v>6.7987399999999996</v>
      </c>
      <c r="G42" s="106">
        <f t="shared" si="24"/>
        <v>7.0436680242554897E-4</v>
      </c>
      <c r="H42" s="18">
        <f>Rural!$F42/1000</f>
        <v>4.2169999999999996</v>
      </c>
      <c r="I42" s="106">
        <f t="shared" si="25"/>
        <v>5.812217813861829E-4</v>
      </c>
      <c r="J42" s="18">
        <f>Urban!$F42/1000</f>
        <v>2.4718499999999999</v>
      </c>
      <c r="K42" s="106">
        <f>J42/J$9</f>
        <v>1.0312167544610643E-3</v>
      </c>
      <c r="L42" s="18">
        <f>'J &amp; K'!$F42/1000</f>
        <v>8.8990000000000014E-2</v>
      </c>
      <c r="M42" s="106">
        <f t="shared" si="26"/>
        <v>1.331575655463216E-3</v>
      </c>
      <c r="N42" s="18">
        <f>Punjab!$F42/1000</f>
        <v>0.30847000000000002</v>
      </c>
      <c r="O42" s="106">
        <f t="shared" si="27"/>
        <v>1.5920271371804371E-3</v>
      </c>
      <c r="P42" s="18">
        <f>Haryana!$F42/1000</f>
        <v>2.3519999999999999E-2</v>
      </c>
      <c r="Q42" s="106">
        <f t="shared" si="28"/>
        <v>1.1787077864624509E-4</v>
      </c>
      <c r="R42" s="18">
        <f>Delhi!$F42/1000</f>
        <v>0.1055</v>
      </c>
      <c r="S42" s="106">
        <f t="shared" si="29"/>
        <v>1.2953137268263155E-3</v>
      </c>
      <c r="T42" s="18">
        <f>Rajasthan!$F42/1000</f>
        <v>0.70065000000000011</v>
      </c>
      <c r="U42" s="106">
        <f t="shared" si="30"/>
        <v>1.2874294881309715E-3</v>
      </c>
      <c r="V42" s="18">
        <f>'Uttar Pradesh'!$F42/1000</f>
        <v>0.30436000000000002</v>
      </c>
      <c r="W42" s="106">
        <f t="shared" si="31"/>
        <v>1.6989427932703847E-4</v>
      </c>
      <c r="X42" s="18">
        <f>Bihar!$F42/1000</f>
        <v>4.6510000000000003E-2</v>
      </c>
      <c r="Y42" s="106">
        <f t="shared" si="32"/>
        <v>6.3354096068429514E-5</v>
      </c>
      <c r="Z42" s="18">
        <f>Assam!$F42/1000</f>
        <v>0</v>
      </c>
      <c r="AA42" s="106">
        <f t="shared" si="33"/>
        <v>0</v>
      </c>
      <c r="AB42" s="18">
        <f>'West Bengal'!$F42/1000</f>
        <v>0.50891999999999993</v>
      </c>
      <c r="AC42" s="106">
        <f t="shared" si="34"/>
        <v>7.7935241070383539E-4</v>
      </c>
      <c r="AD42" s="18">
        <f>Jharkhand!$F42/1000</f>
        <v>7.2239999999999999E-2</v>
      </c>
      <c r="AE42" s="106">
        <f t="shared" si="35"/>
        <v>3.2916461356466225E-4</v>
      </c>
      <c r="AF42" s="18">
        <f>Odisha!$F42/1000</f>
        <v>2.4539999999999999E-2</v>
      </c>
      <c r="AG42" s="106">
        <f t="shared" si="36"/>
        <v>7.0023543204982707E-5</v>
      </c>
      <c r="AH42" s="18">
        <f>Chhattisgarh!$F42/1000</f>
        <v>0</v>
      </c>
      <c r="AI42" s="106">
        <f t="shared" si="37"/>
        <v>0</v>
      </c>
      <c r="AJ42" s="18">
        <f>'Madhya Pradesh'!$F42/1000</f>
        <v>0.48094000000000003</v>
      </c>
      <c r="AK42" s="106">
        <f t="shared" si="38"/>
        <v>7.0569549854047333E-4</v>
      </c>
      <c r="AL42" s="18">
        <f>Gujarat!$F42/1000</f>
        <v>1.3196300000000001</v>
      </c>
      <c r="AM42" s="106">
        <f t="shared" si="39"/>
        <v>3.0548791846593368E-3</v>
      </c>
      <c r="AN42" s="18">
        <f>Maharashtra!$F42/1000</f>
        <v>0.91181999999999996</v>
      </c>
      <c r="AO42" s="106">
        <f t="shared" si="40"/>
        <v>1.090655867871387E-3</v>
      </c>
      <c r="AP42" s="18">
        <f>'Andhra Pradesh'!$F42/1000</f>
        <v>0.13876999999999998</v>
      </c>
      <c r="AQ42" s="106">
        <f t="shared" si="41"/>
        <v>1.9933994446119375E-4</v>
      </c>
      <c r="AR42" s="18">
        <f>Karnataka!$F42/1000</f>
        <v>2.6919999999999999E-2</v>
      </c>
      <c r="AS42" s="106">
        <f t="shared" si="42"/>
        <v>4.5353841761018911E-5</v>
      </c>
      <c r="AT42" s="18">
        <f>Kerala!$F42/1000</f>
        <v>0.87160000000000004</v>
      </c>
      <c r="AU42" s="106">
        <f t="shared" si="43"/>
        <v>3.3346032575814208E-3</v>
      </c>
      <c r="AV42" s="18">
        <f>'Tamil Nadu'!$F42/1000</f>
        <v>0.75322</v>
      </c>
      <c r="AW42" s="106">
        <f t="shared" si="44"/>
        <v>1.2779168296397168E-3</v>
      </c>
      <c r="AX42" s="18">
        <f>'NE cluster states'!$F42/1000</f>
        <v>1.8530000000000001E-2</v>
      </c>
      <c r="AY42" s="113">
        <f t="shared" si="45"/>
        <v>1.9708077950819359E-4</v>
      </c>
      <c r="AZ42" s="18">
        <f>'Remaining states'!$F42/1000</f>
        <v>9.3599999999999975E-2</v>
      </c>
      <c r="BA42" s="113">
        <f t="shared" ref="BA42:BA45" si="49">AZ42/AZ$9</f>
        <v>5.0540038671768894E-4</v>
      </c>
    </row>
    <row r="43" spans="1:53">
      <c r="A43" s="259" t="s">
        <v>110</v>
      </c>
      <c r="B43" s="11"/>
      <c r="C43" s="38" t="s">
        <v>64</v>
      </c>
      <c r="D43" s="11"/>
      <c r="E43" s="29" t="s">
        <v>214</v>
      </c>
      <c r="F43" s="18">
        <f>India!$F43/1000</f>
        <v>656.37572999999998</v>
      </c>
      <c r="G43" s="106">
        <f t="shared" si="24"/>
        <v>6.800219954430313E-2</v>
      </c>
      <c r="H43" s="18">
        <f>Rural!$F43/1000</f>
        <v>477.40800000000002</v>
      </c>
      <c r="I43" s="106">
        <f t="shared" si="25"/>
        <v>6.5800314965144616E-2</v>
      </c>
      <c r="J43" s="18">
        <f>Urban!$F43/1000</f>
        <v>178.96772999999999</v>
      </c>
      <c r="K43" s="106">
        <f>J43/J$9</f>
        <v>7.466250851947491E-2</v>
      </c>
      <c r="L43" s="18">
        <f>'J &amp; K'!$F43/1000</f>
        <v>3.3674599999999999</v>
      </c>
      <c r="M43" s="106">
        <f t="shared" si="26"/>
        <v>5.038799591803754E-2</v>
      </c>
      <c r="N43" s="18">
        <f>Punjab!$F43/1000</f>
        <v>8.7414100000000001</v>
      </c>
      <c r="O43" s="106">
        <f t="shared" si="27"/>
        <v>4.5114798642397785E-2</v>
      </c>
      <c r="P43" s="18">
        <f>Haryana!$F43/1000</f>
        <v>8.1370500000000003</v>
      </c>
      <c r="Q43" s="106">
        <f t="shared" si="28"/>
        <v>4.0778929395553935E-2</v>
      </c>
      <c r="R43" s="18">
        <f>Delhi!$F43/1000</f>
        <v>4.2338399999999998</v>
      </c>
      <c r="S43" s="106">
        <f t="shared" si="29"/>
        <v>5.1982474589443863E-2</v>
      </c>
      <c r="T43" s="18">
        <f>Rajasthan!$F43/1000</f>
        <v>24.060229999999997</v>
      </c>
      <c r="U43" s="106">
        <f t="shared" si="30"/>
        <v>4.4210161411851051E-2</v>
      </c>
      <c r="V43" s="18">
        <f>'Uttar Pradesh'!$F43/1000</f>
        <v>59.315349999999995</v>
      </c>
      <c r="W43" s="106">
        <f t="shared" si="31"/>
        <v>3.3109931138392196E-2</v>
      </c>
      <c r="X43" s="18">
        <f>Bihar!$F43/1000</f>
        <v>31.300689999999999</v>
      </c>
      <c r="Y43" s="106">
        <f t="shared" si="32"/>
        <v>4.2636571087252863E-2</v>
      </c>
      <c r="Z43" s="18">
        <f>Assam!$F43/1000</f>
        <v>21.523510000000002</v>
      </c>
      <c r="AA43" s="106">
        <f t="shared" si="33"/>
        <v>0.10231114657403631</v>
      </c>
      <c r="AB43" s="18">
        <f>'West Bengal'!$F43/1000</f>
        <v>130.54796000000002</v>
      </c>
      <c r="AC43" s="106">
        <f t="shared" si="34"/>
        <v>0.19991917656698086</v>
      </c>
      <c r="AD43" s="18">
        <f>Jharkhand!$F43/1000</f>
        <v>9.2018800000000009</v>
      </c>
      <c r="AE43" s="106">
        <f t="shared" si="35"/>
        <v>4.1928755180902472E-2</v>
      </c>
      <c r="AF43" s="18">
        <f>Odisha!$F43/1000</f>
        <v>35.648720000000004</v>
      </c>
      <c r="AG43" s="106">
        <f t="shared" si="36"/>
        <v>0.10172166606040471</v>
      </c>
      <c r="AH43" s="18">
        <f>Chhattisgarh!$F43/1000</f>
        <v>26.065919999999998</v>
      </c>
      <c r="AI43" s="106">
        <f t="shared" si="37"/>
        <v>0.1093608996704856</v>
      </c>
      <c r="AJ43" s="18">
        <f>'Madhya Pradesh'!$F43/1000</f>
        <v>45.608760000000004</v>
      </c>
      <c r="AK43" s="106">
        <f t="shared" si="38"/>
        <v>6.6922893970168415E-2</v>
      </c>
      <c r="AL43" s="18">
        <f>Gujarat!$F43/1000</f>
        <v>19.70918</v>
      </c>
      <c r="AM43" s="106">
        <f t="shared" si="39"/>
        <v>4.562579187249767E-2</v>
      </c>
      <c r="AN43" s="18">
        <f>Maharashtra!$F43/1000</f>
        <v>67.457739999999987</v>
      </c>
      <c r="AO43" s="106">
        <f t="shared" si="40"/>
        <v>8.068827176892629E-2</v>
      </c>
      <c r="AP43" s="18">
        <f>'Andhra Pradesh'!$F43/1000</f>
        <v>49.987550000000006</v>
      </c>
      <c r="AQ43" s="106">
        <f t="shared" si="41"/>
        <v>7.1805977089797135E-2</v>
      </c>
      <c r="AR43" s="18">
        <f>Karnataka!$F43/1000</f>
        <v>41.13203</v>
      </c>
      <c r="AS43" s="106">
        <f t="shared" si="42"/>
        <v>6.9297755569445868E-2</v>
      </c>
      <c r="AT43" s="18">
        <f>Kerala!$F43/1000</f>
        <v>24.647159999999996</v>
      </c>
      <c r="AU43" s="106">
        <f t="shared" si="43"/>
        <v>9.4296122104325933E-2</v>
      </c>
      <c r="AV43" s="18">
        <f>'Tamil Nadu'!$F43/1000</f>
        <v>26.669349999999998</v>
      </c>
      <c r="AW43" s="106">
        <f t="shared" si="44"/>
        <v>4.524735296533812E-2</v>
      </c>
      <c r="AX43" s="18">
        <f>'NE cluster states'!$F43/1000</f>
        <v>9.6754100000000012</v>
      </c>
      <c r="AY43" s="113">
        <f t="shared" si="45"/>
        <v>0.10290541526504972</v>
      </c>
      <c r="AZ43" s="18">
        <f>'Remaining states'!$F43/1000</f>
        <v>9.3445099999999979</v>
      </c>
      <c r="BA43" s="113">
        <f t="shared" si="49"/>
        <v>5.0456399227428547E-2</v>
      </c>
    </row>
    <row r="44" spans="1:53">
      <c r="A44" s="259" t="s">
        <v>111</v>
      </c>
      <c r="B44" s="11"/>
      <c r="C44" s="38" t="s">
        <v>65</v>
      </c>
      <c r="D44" s="11"/>
      <c r="E44" s="29" t="s">
        <v>215</v>
      </c>
      <c r="F44" s="18">
        <f>India!$F44/1000</f>
        <v>1554.23732</v>
      </c>
      <c r="G44" s="106">
        <f t="shared" si="24"/>
        <v>0.16102295003174924</v>
      </c>
      <c r="H44" s="18">
        <f>Rural!$F44/1000</f>
        <v>993.77300000000002</v>
      </c>
      <c r="I44" s="106">
        <f t="shared" si="25"/>
        <v>0.13697000553793959</v>
      </c>
      <c r="J44" s="18">
        <f>Urban!$F44/1000</f>
        <v>560.46431999999993</v>
      </c>
      <c r="K44" s="106">
        <f>J44/J$9</f>
        <v>0.23381685663030821</v>
      </c>
      <c r="L44" s="18">
        <f>'J &amp; K'!$F44/1000</f>
        <v>14.20285</v>
      </c>
      <c r="M44" s="106">
        <f t="shared" si="26"/>
        <v>0.21252016291938122</v>
      </c>
      <c r="N44" s="18">
        <f>Punjab!$F44/1000</f>
        <v>56.770990000000005</v>
      </c>
      <c r="O44" s="106">
        <f t="shared" si="27"/>
        <v>0.29299755789736193</v>
      </c>
      <c r="P44" s="18">
        <f>Haryana!$F44/1000</f>
        <v>41.216300000000004</v>
      </c>
      <c r="Q44" s="106">
        <f t="shared" si="28"/>
        <v>0.20655601079580069</v>
      </c>
      <c r="R44" s="18">
        <f>Delhi!$F44/1000</f>
        <v>18.075900000000001</v>
      </c>
      <c r="S44" s="106">
        <f t="shared" si="29"/>
        <v>0.22193328336246254</v>
      </c>
      <c r="T44" s="18">
        <f>Rajasthan!$F44/1000</f>
        <v>68.465270000000004</v>
      </c>
      <c r="U44" s="106">
        <f t="shared" si="30"/>
        <v>0.12580347892792229</v>
      </c>
      <c r="V44" s="18">
        <f>'Uttar Pradesh'!$F44/1000</f>
        <v>186.71972</v>
      </c>
      <c r="W44" s="106">
        <f t="shared" si="31"/>
        <v>0.10422727121023263</v>
      </c>
      <c r="X44" s="18">
        <f>Bihar!$F44/1000</f>
        <v>101.98970000000001</v>
      </c>
      <c r="Y44" s="106">
        <f t="shared" si="32"/>
        <v>0.13892636533627833</v>
      </c>
      <c r="Z44" s="18">
        <f>Assam!$F44/1000</f>
        <v>18.612359999999999</v>
      </c>
      <c r="AA44" s="106">
        <f t="shared" si="33"/>
        <v>8.8473111125867948E-2</v>
      </c>
      <c r="AB44" s="18">
        <f>'West Bengal'!$F44/1000</f>
        <v>113.91143000000002</v>
      </c>
      <c r="AC44" s="106">
        <f t="shared" si="34"/>
        <v>0.17444224549481496</v>
      </c>
      <c r="AD44" s="18">
        <f>Jharkhand!$F44/1000</f>
        <v>23.906730000000003</v>
      </c>
      <c r="AE44" s="106">
        <f t="shared" si="35"/>
        <v>0.10893202577581283</v>
      </c>
      <c r="AF44" s="18">
        <f>Odisha!$F44/1000</f>
        <v>27.30057</v>
      </c>
      <c r="AG44" s="106">
        <f t="shared" si="36"/>
        <v>7.7900678195421957E-2</v>
      </c>
      <c r="AH44" s="18">
        <f>Chhattisgarh!$F44/1000</f>
        <v>23.440020000000001</v>
      </c>
      <c r="AI44" s="106">
        <f t="shared" si="37"/>
        <v>9.8343802002544931E-2</v>
      </c>
      <c r="AJ44" s="18">
        <f>'Madhya Pradesh'!$F44/1000</f>
        <v>76.39218000000001</v>
      </c>
      <c r="AK44" s="106">
        <f t="shared" si="38"/>
        <v>0.11209218935770279</v>
      </c>
      <c r="AL44" s="18">
        <f>Gujarat!$F44/1000</f>
        <v>80.21538000000001</v>
      </c>
      <c r="AM44" s="106">
        <f t="shared" si="39"/>
        <v>0.18569469824991769</v>
      </c>
      <c r="AN44" s="18">
        <f>Maharashtra!$F44/1000</f>
        <v>168.39176</v>
      </c>
      <c r="AO44" s="106">
        <f t="shared" si="40"/>
        <v>0.20141854877628296</v>
      </c>
      <c r="AP44" s="18">
        <f>'Andhra Pradesh'!$F44/1000</f>
        <v>158.42617000000001</v>
      </c>
      <c r="AQ44" s="106">
        <f t="shared" si="41"/>
        <v>0.2275755849895485</v>
      </c>
      <c r="AR44" s="18">
        <f>Karnataka!$F44/1000</f>
        <v>120.77278</v>
      </c>
      <c r="AS44" s="106">
        <f t="shared" si="42"/>
        <v>0.20347360895833394</v>
      </c>
      <c r="AT44" s="18">
        <f>Kerala!$F44/1000</f>
        <v>68.127660000000006</v>
      </c>
      <c r="AU44" s="106">
        <f t="shared" si="43"/>
        <v>0.26064561377627293</v>
      </c>
      <c r="AV44" s="18">
        <f>'Tamil Nadu'!$F44/1000</f>
        <v>145.88622999999998</v>
      </c>
      <c r="AW44" s="106">
        <f t="shared" si="44"/>
        <v>0.24751130948420186</v>
      </c>
      <c r="AX44" s="18">
        <f>'NE cluster states'!$F44/1000</f>
        <v>7.4968399999999997</v>
      </c>
      <c r="AY44" s="113">
        <f t="shared" si="45"/>
        <v>7.9734650353384021E-2</v>
      </c>
      <c r="AZ44" s="18">
        <f>'Remaining states'!$F44/1000</f>
        <v>33.916479999999993</v>
      </c>
      <c r="BA44" s="113">
        <f t="shared" si="49"/>
        <v>0.18313463790708082</v>
      </c>
    </row>
    <row r="45" spans="1:53">
      <c r="A45" s="259" t="s">
        <v>112</v>
      </c>
      <c r="B45" s="11"/>
      <c r="C45" s="38" t="s">
        <v>66</v>
      </c>
      <c r="D45" s="86" t="s">
        <v>216</v>
      </c>
      <c r="F45" s="18">
        <f>India!$F45/1000</f>
        <v>833.06516999999997</v>
      </c>
      <c r="G45" s="106">
        <f t="shared" si="24"/>
        <v>8.6307676128958663E-2</v>
      </c>
      <c r="H45" s="18">
        <f>Rural!$F45/1000</f>
        <v>677.47199999999998</v>
      </c>
      <c r="I45" s="106">
        <f t="shared" si="25"/>
        <v>9.3374788399160566E-2</v>
      </c>
      <c r="J45" s="18">
        <f>Urban!$F45/1000</f>
        <v>155.61532999999997</v>
      </c>
      <c r="K45" s="106">
        <f>J45/J$9</f>
        <v>6.49202563047869E-2</v>
      </c>
      <c r="L45" s="18">
        <f>'J &amp; K'!$F45/1000</f>
        <v>6.6693999999999996</v>
      </c>
      <c r="M45" s="106">
        <f t="shared" si="26"/>
        <v>9.9795602613174189E-2</v>
      </c>
      <c r="N45" s="18">
        <f>Punjab!$F45/1000</f>
        <v>7.3845100000000006</v>
      </c>
      <c r="O45" s="106">
        <f t="shared" si="27"/>
        <v>3.8111778502870008E-2</v>
      </c>
      <c r="P45" s="18">
        <f>Haryana!$F45/1000</f>
        <v>19.525690000000001</v>
      </c>
      <c r="Q45" s="106">
        <f t="shared" si="28"/>
        <v>9.7853243363316383E-2</v>
      </c>
      <c r="R45" s="18">
        <f>Delhi!$F45/1000</f>
        <v>5.7042099999999998</v>
      </c>
      <c r="S45" s="106">
        <f t="shared" si="29"/>
        <v>7.0035464584833534E-2</v>
      </c>
      <c r="T45" s="18">
        <f>Rajasthan!$F45/1000</f>
        <v>116.98004</v>
      </c>
      <c r="U45" s="106">
        <f t="shared" si="30"/>
        <v>0.21494833799863064</v>
      </c>
      <c r="V45" s="18">
        <f>'Uttar Pradesh'!$F45/1000</f>
        <v>184.94063</v>
      </c>
      <c r="W45" s="106">
        <f t="shared" si="31"/>
        <v>0.1032341800898228</v>
      </c>
      <c r="X45" s="18">
        <f>Bihar!$F45/1000</f>
        <v>63.394119999999994</v>
      </c>
      <c r="Y45" s="106">
        <f t="shared" si="32"/>
        <v>8.6352981480403102E-2</v>
      </c>
      <c r="Z45" s="18">
        <f>Assam!$F45/1000</f>
        <v>15.961229999999999</v>
      </c>
      <c r="AA45" s="106">
        <f t="shared" si="33"/>
        <v>7.5871070379873229E-2</v>
      </c>
      <c r="AB45" s="18">
        <f>'West Bengal'!$F45/1000</f>
        <v>51.061769999999996</v>
      </c>
      <c r="AC45" s="106">
        <f t="shared" si="34"/>
        <v>7.8195224287323714E-2</v>
      </c>
      <c r="AD45" s="18">
        <f>Jharkhand!$F45/1000</f>
        <v>10.938350000000002</v>
      </c>
      <c r="AE45" s="106">
        <f t="shared" si="35"/>
        <v>4.9841054136005314E-2</v>
      </c>
      <c r="AF45" s="18">
        <f>Odisha!$F45/1000</f>
        <v>10.404669999999998</v>
      </c>
      <c r="AG45" s="106">
        <f t="shared" si="36"/>
        <v>2.9689154819828333E-2</v>
      </c>
      <c r="AH45" s="18">
        <f>Chhattisgarh!$F45/1000</f>
        <v>9.3674900000000019</v>
      </c>
      <c r="AI45" s="106">
        <f t="shared" si="37"/>
        <v>3.9301783096636428E-2</v>
      </c>
      <c r="AJ45" s="18">
        <f>'Madhya Pradesh'!$F45/1000</f>
        <v>43.985900000000001</v>
      </c>
      <c r="AK45" s="106">
        <f t="shared" si="38"/>
        <v>6.454163020179525E-2</v>
      </c>
      <c r="AL45" s="18">
        <f>Gujarat!$F45/1000</f>
        <v>40.767880000000005</v>
      </c>
      <c r="AM45" s="106">
        <f t="shared" si="39"/>
        <v>9.4375656824026197E-2</v>
      </c>
      <c r="AN45" s="18">
        <f>Maharashtra!$F45/1000</f>
        <v>59.33155</v>
      </c>
      <c r="AO45" s="106">
        <f t="shared" si="40"/>
        <v>7.0968286676542078E-2</v>
      </c>
      <c r="AP45" s="18">
        <f>'Andhra Pradesh'!$F45/1000</f>
        <v>65.25891</v>
      </c>
      <c r="AQ45" s="106">
        <f t="shared" si="41"/>
        <v>9.3742937918844443E-2</v>
      </c>
      <c r="AR45" s="18">
        <f>Karnataka!$F45/1000</f>
        <v>46.886060000000001</v>
      </c>
      <c r="AS45" s="106">
        <f t="shared" si="42"/>
        <v>7.8991937074206472E-2</v>
      </c>
      <c r="AT45" s="18">
        <f>Kerala!$F45/1000</f>
        <v>16.272030000000001</v>
      </c>
      <c r="AU45" s="106">
        <f t="shared" si="43"/>
        <v>6.225420404481713E-2</v>
      </c>
      <c r="AV45" s="18">
        <f>'Tamil Nadu'!$F45/1000</f>
        <v>27.956669999999999</v>
      </c>
      <c r="AW45" s="106">
        <f t="shared" si="44"/>
        <v>4.7431426533660524E-2</v>
      </c>
      <c r="AX45" s="18">
        <f>'NE cluster states'!$F45/1000</f>
        <v>5.15578</v>
      </c>
      <c r="AY45" s="113">
        <f t="shared" si="45"/>
        <v>5.4835679512830776E-2</v>
      </c>
      <c r="AZ45" s="18">
        <f>'Remaining states'!$F45/1000</f>
        <v>25.11835</v>
      </c>
      <c r="BA45" s="113">
        <f t="shared" si="49"/>
        <v>0.13562845944134899</v>
      </c>
    </row>
    <row r="46" spans="1:53">
      <c r="A46" s="260"/>
      <c r="B46" s="100"/>
      <c r="C46" s="109"/>
      <c r="D46" s="109" t="s">
        <v>26</v>
      </c>
      <c r="E46" s="100"/>
      <c r="F46" s="107"/>
      <c r="G46" s="108"/>
      <c r="H46" s="107"/>
      <c r="I46" s="108"/>
      <c r="J46" s="107"/>
      <c r="K46" s="108"/>
      <c r="L46" s="107"/>
      <c r="M46" s="108"/>
      <c r="N46" s="107"/>
      <c r="O46" s="108"/>
      <c r="P46" s="107"/>
      <c r="Q46" s="108"/>
      <c r="R46" s="107"/>
      <c r="S46" s="108"/>
      <c r="T46" s="107"/>
      <c r="U46" s="108"/>
      <c r="V46" s="107"/>
      <c r="W46" s="108"/>
      <c r="X46" s="107"/>
      <c r="Y46" s="108"/>
      <c r="Z46" s="107"/>
      <c r="AA46" s="108"/>
      <c r="AB46" s="107"/>
      <c r="AC46" s="108"/>
      <c r="AD46" s="107"/>
      <c r="AE46" s="108"/>
      <c r="AF46" s="107"/>
      <c r="AG46" s="108"/>
      <c r="AH46" s="107"/>
      <c r="AI46" s="108"/>
      <c r="AJ46" s="107"/>
      <c r="AK46" s="108"/>
      <c r="AL46" s="107"/>
      <c r="AM46" s="108"/>
      <c r="AN46" s="107"/>
      <c r="AO46" s="108"/>
      <c r="AP46" s="107"/>
      <c r="AQ46" s="108"/>
      <c r="AR46" s="107"/>
      <c r="AS46" s="108"/>
      <c r="AT46" s="107"/>
      <c r="AU46" s="108"/>
      <c r="AV46" s="107"/>
      <c r="AW46" s="108"/>
      <c r="AX46" s="107"/>
      <c r="AY46" s="114"/>
      <c r="AZ46" s="107"/>
      <c r="BA46" s="114"/>
    </row>
    <row r="47" spans="1:53">
      <c r="A47" s="259" t="s">
        <v>113</v>
      </c>
      <c r="B47" s="11"/>
      <c r="C47" s="38" t="s">
        <v>67</v>
      </c>
      <c r="D47" s="46"/>
      <c r="E47" s="29" t="s">
        <v>217</v>
      </c>
      <c r="F47" s="32">
        <f>India!$F47/1000</f>
        <v>45.609290000000001</v>
      </c>
      <c r="G47" s="106">
        <f t="shared" si="24"/>
        <v>4.7252387586816927E-3</v>
      </c>
      <c r="H47" s="32">
        <f>Rural!$F47/1000</f>
        <v>34.65</v>
      </c>
      <c r="I47" s="106">
        <f t="shared" si="25"/>
        <v>4.7757492826728098E-3</v>
      </c>
      <c r="J47" s="32">
        <f>Urban!$F47/1000</f>
        <v>10.959289999999999</v>
      </c>
      <c r="K47" s="106">
        <f>J47/J$9</f>
        <v>4.572042585511903E-3</v>
      </c>
      <c r="L47" s="32">
        <f>'J &amp; K'!$F47/1000</f>
        <v>0.33797000000000005</v>
      </c>
      <c r="M47" s="106">
        <f t="shared" si="26"/>
        <v>5.0571145553084968E-3</v>
      </c>
      <c r="N47" s="32">
        <f>Punjab!$F47/1000</f>
        <v>0.44474000000000008</v>
      </c>
      <c r="O47" s="106">
        <f t="shared" si="27"/>
        <v>2.2953225564548503E-3</v>
      </c>
      <c r="P47" s="32">
        <f>Haryana!$F47/1000</f>
        <v>0.51041999999999998</v>
      </c>
      <c r="Q47" s="106">
        <f t="shared" si="28"/>
        <v>2.55797631108063E-3</v>
      </c>
      <c r="R47" s="32">
        <f>Delhi!$F47/1000</f>
        <v>0.15558</v>
      </c>
      <c r="S47" s="106">
        <f t="shared" si="29"/>
        <v>1.9101887167738214E-3</v>
      </c>
      <c r="T47" s="32">
        <f>Rajasthan!$F47/1000</f>
        <v>0.85955999999999999</v>
      </c>
      <c r="U47" s="106">
        <f t="shared" si="30"/>
        <v>1.5794232367342578E-3</v>
      </c>
      <c r="V47" s="32">
        <f>'Uttar Pradesh'!$F47/1000</f>
        <v>6.5742600000000007</v>
      </c>
      <c r="W47" s="106">
        <f t="shared" si="31"/>
        <v>3.6697633224095673E-3</v>
      </c>
      <c r="X47" s="32">
        <f>Bihar!$F47/1000</f>
        <v>1.58927</v>
      </c>
      <c r="Y47" s="106">
        <f t="shared" si="32"/>
        <v>2.1648412010035036E-3</v>
      </c>
      <c r="Z47" s="32">
        <f>Assam!$F47/1000</f>
        <v>3.0747299999999997</v>
      </c>
      <c r="AA47" s="106">
        <f t="shared" si="33"/>
        <v>1.4615606455712225E-2</v>
      </c>
      <c r="AB47" s="32">
        <f>'West Bengal'!$F47/1000</f>
        <v>4.0172799999999995</v>
      </c>
      <c r="AC47" s="106">
        <f t="shared" si="34"/>
        <v>6.1520019894527704E-3</v>
      </c>
      <c r="AD47" s="32">
        <f>Jharkhand!$F47/1000</f>
        <v>1.6237900000000001</v>
      </c>
      <c r="AE47" s="106">
        <f t="shared" si="35"/>
        <v>7.3988677721506498E-3</v>
      </c>
      <c r="AF47" s="32">
        <f>Odisha!$F47/1000</f>
        <v>5.8177199999999996</v>
      </c>
      <c r="AG47" s="106">
        <f t="shared" si="36"/>
        <v>1.660054473408688E-2</v>
      </c>
      <c r="AH47" s="32">
        <f>Chhattisgarh!$F47/1000</f>
        <v>1.5978000000000001</v>
      </c>
      <c r="AI47" s="106">
        <f t="shared" si="37"/>
        <v>6.7036515685424455E-3</v>
      </c>
      <c r="AJ47" s="32">
        <f>'Madhya Pradesh'!$F47/1000</f>
        <v>3.0159400000000001</v>
      </c>
      <c r="AK47" s="106">
        <f t="shared" si="38"/>
        <v>4.4253654964614194E-3</v>
      </c>
      <c r="AL47" s="32">
        <f>Gujarat!$F47/1000</f>
        <v>1.09904</v>
      </c>
      <c r="AM47" s="106">
        <f t="shared" si="39"/>
        <v>2.5442240772852978E-3</v>
      </c>
      <c r="AN47" s="32">
        <f>Maharashtra!$F47/1000</f>
        <v>3.7995900000000002</v>
      </c>
      <c r="AO47" s="106">
        <f t="shared" si="40"/>
        <v>4.5448061338920443E-3</v>
      </c>
      <c r="AP47" s="32">
        <f>'Andhra Pradesh'!$F47/1000</f>
        <v>2.0166900000000001</v>
      </c>
      <c r="AQ47" s="106">
        <f t="shared" si="41"/>
        <v>2.8969292541287375E-3</v>
      </c>
      <c r="AR47" s="32">
        <f>Karnataka!$F47/1000</f>
        <v>2.2167400000000002</v>
      </c>
      <c r="AS47" s="106">
        <f t="shared" si="42"/>
        <v>3.7346833278351066E-3</v>
      </c>
      <c r="AT47" s="32">
        <f>Kerala!$F47/1000</f>
        <v>1.23752</v>
      </c>
      <c r="AU47" s="106">
        <f t="shared" si="43"/>
        <v>4.7345550978914177E-3</v>
      </c>
      <c r="AV47" s="32">
        <f>'Tamil Nadu'!$F47/1000</f>
        <v>3.5278099999999997</v>
      </c>
      <c r="AW47" s="106">
        <f t="shared" si="44"/>
        <v>5.9853001390978581E-3</v>
      </c>
      <c r="AX47" s="32">
        <f>'NE cluster states'!$F47/1000</f>
        <v>1.13083</v>
      </c>
      <c r="AY47" s="113">
        <f t="shared" si="45"/>
        <v>1.2027245433958474E-2</v>
      </c>
      <c r="AZ47" s="32">
        <f>'Remaining states'!$F47/1000</f>
        <v>0.96201999999999999</v>
      </c>
      <c r="BA47" s="113">
        <f t="shared" ref="BA47:BA49" si="50">AZ47/AZ$9</f>
        <v>5.1945008550229842E-3</v>
      </c>
    </row>
    <row r="48" spans="1:53">
      <c r="A48" s="259" t="s">
        <v>114</v>
      </c>
      <c r="B48" s="11"/>
      <c r="C48" s="38" t="s">
        <v>68</v>
      </c>
      <c r="D48" s="46"/>
      <c r="E48" s="29" t="s">
        <v>218</v>
      </c>
      <c r="F48" s="32">
        <f>India!$F48/1000</f>
        <v>272.65232000000009</v>
      </c>
      <c r="G48" s="106">
        <f t="shared" si="24"/>
        <v>2.8247475681127329E-2</v>
      </c>
      <c r="H48" s="32">
        <f>Rural!$F48/1000</f>
        <v>193.00800000000001</v>
      </c>
      <c r="I48" s="106">
        <f t="shared" si="25"/>
        <v>2.66019572164535E-2</v>
      </c>
      <c r="J48" s="32">
        <f>Urban!$F48/1000</f>
        <v>79.644319999999993</v>
      </c>
      <c r="K48" s="106">
        <f>J48/J$9</f>
        <v>3.3226351591584616E-2</v>
      </c>
      <c r="L48" s="32">
        <f>'J &amp; K'!$F48/1000</f>
        <v>1.7738999999999996</v>
      </c>
      <c r="M48" s="106">
        <f t="shared" si="26"/>
        <v>2.6543230196945704E-2</v>
      </c>
      <c r="N48" s="32">
        <f>Punjab!$F48/1000</f>
        <v>5.2346499999999994</v>
      </c>
      <c r="O48" s="106">
        <f t="shared" si="27"/>
        <v>2.7016257184301794E-2</v>
      </c>
      <c r="P48" s="32">
        <f>Haryana!$F48/1000</f>
        <v>6.0406599999999999</v>
      </c>
      <c r="Q48" s="106">
        <f t="shared" si="28"/>
        <v>3.0272844291548761E-2</v>
      </c>
      <c r="R48" s="32">
        <f>Delhi!$F48/1000</f>
        <v>3.9114899999999992</v>
      </c>
      <c r="S48" s="106">
        <f t="shared" si="29"/>
        <v>4.8024707955866011E-2</v>
      </c>
      <c r="T48" s="32">
        <f>Rajasthan!$F48/1000</f>
        <v>9.6974300000000007</v>
      </c>
      <c r="U48" s="106">
        <f t="shared" si="30"/>
        <v>1.7818821581511348E-2</v>
      </c>
      <c r="V48" s="32">
        <f>'Uttar Pradesh'!$F48/1000</f>
        <v>43.64414</v>
      </c>
      <c r="W48" s="106">
        <f t="shared" si="31"/>
        <v>2.4362234564819198E-2</v>
      </c>
      <c r="X48" s="32">
        <f>Bihar!$F48/1000</f>
        <v>28.248119999999997</v>
      </c>
      <c r="Y48" s="106">
        <f t="shared" si="32"/>
        <v>3.8478480073801863E-2</v>
      </c>
      <c r="Z48" s="32">
        <f>Assam!$F48/1000</f>
        <v>10.730459999999999</v>
      </c>
      <c r="AA48" s="106">
        <f t="shared" si="33"/>
        <v>5.100681375234957E-2</v>
      </c>
      <c r="AB48" s="32">
        <f>'West Bengal'!$F48/1000</f>
        <v>14.902130000000001</v>
      </c>
      <c r="AC48" s="106">
        <f t="shared" si="34"/>
        <v>2.2820897076400906E-2</v>
      </c>
      <c r="AD48" s="32">
        <f>Jharkhand!$F48/1000</f>
        <v>7.9354900000000006</v>
      </c>
      <c r="AE48" s="106">
        <f t="shared" si="35"/>
        <v>3.615839561595019E-2</v>
      </c>
      <c r="AF48" s="32">
        <f>Odisha!$F48/1000</f>
        <v>6.1217600000000001</v>
      </c>
      <c r="AG48" s="106">
        <f t="shared" si="36"/>
        <v>1.7468106187878359E-2</v>
      </c>
      <c r="AH48" s="32">
        <f>Chhattisgarh!$F48/1000</f>
        <v>5.5229400000000002</v>
      </c>
      <c r="AI48" s="106">
        <f t="shared" si="37"/>
        <v>2.3171777064692586E-2</v>
      </c>
      <c r="AJ48" s="32">
        <f>'Madhya Pradesh'!$F48/1000</f>
        <v>14.630720000000002</v>
      </c>
      <c r="AK48" s="106">
        <f t="shared" si="38"/>
        <v>2.1468027704923846E-2</v>
      </c>
      <c r="AL48" s="32">
        <f>Gujarat!$F48/1000</f>
        <v>8.6212100000000014</v>
      </c>
      <c r="AM48" s="106">
        <f t="shared" si="39"/>
        <v>1.9957681301256355E-2</v>
      </c>
      <c r="AN48" s="32">
        <f>Maharashtra!$F48/1000</f>
        <v>35.728499999999997</v>
      </c>
      <c r="AO48" s="106">
        <f t="shared" si="40"/>
        <v>4.2735954656887155E-2</v>
      </c>
      <c r="AP48" s="32">
        <f>'Andhra Pradesh'!$F48/1000</f>
        <v>19.222900000000003</v>
      </c>
      <c r="AQ48" s="106">
        <f t="shared" si="41"/>
        <v>2.7613258041241494E-2</v>
      </c>
      <c r="AR48" s="32">
        <f>Karnataka!$F48/1000</f>
        <v>20.832110000000004</v>
      </c>
      <c r="AS48" s="106">
        <f t="shared" si="42"/>
        <v>3.5097185010703559E-2</v>
      </c>
      <c r="AT48" s="32">
        <f>Kerala!$F48/1000</f>
        <v>6.1276199999999994</v>
      </c>
      <c r="AU48" s="106">
        <f t="shared" si="43"/>
        <v>2.3443301529624899E-2</v>
      </c>
      <c r="AV48" s="32">
        <f>'Tamil Nadu'!$F48/1000</f>
        <v>12.544690000000001</v>
      </c>
      <c r="AW48" s="106">
        <f t="shared" si="44"/>
        <v>2.1283383969641089E-2</v>
      </c>
      <c r="AX48" s="32">
        <f>'NE cluster states'!$F48/1000</f>
        <v>5.1435399999999998</v>
      </c>
      <c r="AY48" s="113">
        <f t="shared" si="45"/>
        <v>5.4705497713522608E-2</v>
      </c>
      <c r="AZ48" s="32">
        <f>'Remaining states'!$F48/1000</f>
        <v>6.0378899999999991</v>
      </c>
      <c r="BA48" s="113">
        <f t="shared" si="50"/>
        <v>3.2602050651269955E-2</v>
      </c>
    </row>
    <row r="49" spans="1:53">
      <c r="A49" s="259" t="s">
        <v>115</v>
      </c>
      <c r="B49" s="11"/>
      <c r="C49" s="38" t="s">
        <v>69</v>
      </c>
      <c r="D49" s="46"/>
      <c r="E49" s="29" t="s">
        <v>219</v>
      </c>
      <c r="F49" s="32">
        <f>India!$F49/1000</f>
        <v>144.74269000000001</v>
      </c>
      <c r="G49" s="106">
        <f t="shared" si="24"/>
        <v>1.499571181274361E-2</v>
      </c>
      <c r="H49" s="32">
        <f>Rural!$F49/1000</f>
        <v>120.82899999999999</v>
      </c>
      <c r="I49" s="106">
        <f t="shared" si="25"/>
        <v>1.6653651084446549E-2</v>
      </c>
      <c r="J49" s="32">
        <f>Urban!$F49/1000</f>
        <v>23.913690000000003</v>
      </c>
      <c r="K49" s="106">
        <f>J49/J$9</f>
        <v>9.9764135319651333E-3</v>
      </c>
      <c r="L49" s="32">
        <f>'J &amp; K'!$F49/1000</f>
        <v>0.55753999999999992</v>
      </c>
      <c r="M49" s="106">
        <f t="shared" si="26"/>
        <v>8.3425855820537277E-3</v>
      </c>
      <c r="N49" s="32">
        <f>Punjab!$F49/1000</f>
        <v>1.7766499999999998</v>
      </c>
      <c r="O49" s="106">
        <f t="shared" si="27"/>
        <v>9.1693682149694405E-3</v>
      </c>
      <c r="P49" s="32">
        <f>Haryana!$F49/1000</f>
        <v>2.5387299999999997</v>
      </c>
      <c r="Q49" s="106">
        <f t="shared" si="28"/>
        <v>1.2722877630636979E-2</v>
      </c>
      <c r="R49" s="32">
        <f>Delhi!$F49/1000</f>
        <v>1.0718699999999999</v>
      </c>
      <c r="S49" s="106">
        <f t="shared" si="29"/>
        <v>1.316026468600306E-2</v>
      </c>
      <c r="T49" s="32">
        <f>Rajasthan!$F49/1000</f>
        <v>7.3105799999999999</v>
      </c>
      <c r="U49" s="106">
        <f t="shared" si="30"/>
        <v>1.3433035420453175E-2</v>
      </c>
      <c r="V49" s="32">
        <f>'Uttar Pradesh'!$F49/1000</f>
        <v>39.379339999999999</v>
      </c>
      <c r="W49" s="106">
        <f t="shared" si="31"/>
        <v>2.1981615815726174E-2</v>
      </c>
      <c r="X49" s="32">
        <f>Bihar!$F49/1000</f>
        <v>18.73291</v>
      </c>
      <c r="Y49" s="106">
        <f t="shared" si="32"/>
        <v>2.5517234568506641E-2</v>
      </c>
      <c r="Z49" s="32">
        <f>Assam!$F49/1000</f>
        <v>3.3575699999999995</v>
      </c>
      <c r="AA49" s="106">
        <f t="shared" si="33"/>
        <v>1.5960075117979689E-2</v>
      </c>
      <c r="AB49" s="32">
        <f>'West Bengal'!$F49/1000</f>
        <v>6.67354</v>
      </c>
      <c r="AC49" s="106">
        <f t="shared" si="34"/>
        <v>1.0219758482528637E-2</v>
      </c>
      <c r="AD49" s="32">
        <f>Jharkhand!$F49/1000</f>
        <v>6.7114099999999999</v>
      </c>
      <c r="AE49" s="106">
        <f t="shared" si="35"/>
        <v>3.0580823354429815E-2</v>
      </c>
      <c r="AF49" s="32">
        <f>Odisha!$F49/1000</f>
        <v>6.9846299999999992</v>
      </c>
      <c r="AG49" s="106">
        <f t="shared" si="36"/>
        <v>1.9930258377172713E-2</v>
      </c>
      <c r="AH49" s="32">
        <f>Chhattisgarh!$F49/1000</f>
        <v>7.9250599999999993</v>
      </c>
      <c r="AI49" s="106">
        <f t="shared" si="37"/>
        <v>3.3249994304539357E-2</v>
      </c>
      <c r="AJ49" s="32">
        <f>'Madhya Pradesh'!$F49/1000</f>
        <v>12.12335</v>
      </c>
      <c r="AK49" s="106">
        <f t="shared" si="38"/>
        <v>1.7788899908992073E-2</v>
      </c>
      <c r="AL49" s="32">
        <f>Gujarat!$F49/1000</f>
        <v>4.3492899999999999</v>
      </c>
      <c r="AM49" s="106">
        <f t="shared" si="39"/>
        <v>1.0068394541687446E-2</v>
      </c>
      <c r="AN49" s="32">
        <f>Maharashtra!$F49/1000</f>
        <v>7.83005</v>
      </c>
      <c r="AO49" s="106">
        <f t="shared" si="40"/>
        <v>9.3657629556561095E-3</v>
      </c>
      <c r="AP49" s="32">
        <f>'Andhra Pradesh'!$F49/1000</f>
        <v>6.2704899999999997</v>
      </c>
      <c r="AQ49" s="106">
        <f t="shared" si="41"/>
        <v>9.0074160722380271E-3</v>
      </c>
      <c r="AR49" s="32">
        <f>Karnataka!$F49/1000</f>
        <v>2.7284899999999999</v>
      </c>
      <c r="AS49" s="106">
        <f t="shared" si="42"/>
        <v>4.5968612075231235E-3</v>
      </c>
      <c r="AT49" s="32">
        <f>Kerala!$F49/1000</f>
        <v>1.0289299999999999</v>
      </c>
      <c r="AU49" s="106">
        <f t="shared" si="43"/>
        <v>3.9365228657907885E-3</v>
      </c>
      <c r="AV49" s="32">
        <f>'Tamil Nadu'!$F49/1000</f>
        <v>3.6611500000000001</v>
      </c>
      <c r="AW49" s="106">
        <f t="shared" si="44"/>
        <v>6.2115254518406967E-3</v>
      </c>
      <c r="AX49" s="32">
        <f>'NE cluster states'!$F49/1000</f>
        <v>1.3030999999999999</v>
      </c>
      <c r="AY49" s="113">
        <f t="shared" si="45"/>
        <v>1.3859469173077552E-2</v>
      </c>
      <c r="AZ49" s="32">
        <f>'Remaining states'!$F49/1000</f>
        <v>2.4279799999999998</v>
      </c>
      <c r="BA49" s="113">
        <f t="shared" si="50"/>
        <v>1.3110064433149731E-2</v>
      </c>
    </row>
    <row r="50" spans="1:53">
      <c r="A50" s="260"/>
      <c r="B50" s="100"/>
      <c r="C50" s="109"/>
      <c r="D50" s="109" t="s">
        <v>27</v>
      </c>
      <c r="E50" s="100"/>
      <c r="F50" s="107"/>
      <c r="G50" s="108"/>
      <c r="H50" s="107"/>
      <c r="I50" s="108"/>
      <c r="J50" s="107"/>
      <c r="K50" s="108"/>
      <c r="L50" s="107"/>
      <c r="M50" s="108"/>
      <c r="N50" s="107"/>
      <c r="O50" s="108"/>
      <c r="P50" s="107"/>
      <c r="Q50" s="108"/>
      <c r="R50" s="107"/>
      <c r="S50" s="108"/>
      <c r="T50" s="107"/>
      <c r="U50" s="108"/>
      <c r="V50" s="107"/>
      <c r="W50" s="108"/>
      <c r="X50" s="107"/>
      <c r="Y50" s="108"/>
      <c r="Z50" s="107"/>
      <c r="AA50" s="108"/>
      <c r="AB50" s="107"/>
      <c r="AC50" s="108"/>
      <c r="AD50" s="107"/>
      <c r="AE50" s="108"/>
      <c r="AF50" s="107"/>
      <c r="AG50" s="108"/>
      <c r="AH50" s="107"/>
      <c r="AI50" s="108"/>
      <c r="AJ50" s="107"/>
      <c r="AK50" s="108"/>
      <c r="AL50" s="107"/>
      <c r="AM50" s="108"/>
      <c r="AN50" s="107"/>
      <c r="AO50" s="108"/>
      <c r="AP50" s="107"/>
      <c r="AQ50" s="108"/>
      <c r="AR50" s="107"/>
      <c r="AS50" s="108"/>
      <c r="AT50" s="107"/>
      <c r="AU50" s="108"/>
      <c r="AV50" s="107"/>
      <c r="AW50" s="108"/>
      <c r="AX50" s="107"/>
      <c r="AY50" s="114"/>
      <c r="AZ50" s="107"/>
      <c r="BA50" s="114"/>
    </row>
    <row r="51" spans="1:53">
      <c r="A51" s="259" t="s">
        <v>116</v>
      </c>
      <c r="B51" s="11"/>
      <c r="C51" s="38" t="s">
        <v>70</v>
      </c>
      <c r="D51" s="46"/>
      <c r="E51" s="29" t="s">
        <v>220</v>
      </c>
      <c r="F51" s="32">
        <f>India!$F51/1000</f>
        <v>190.45905999999999</v>
      </c>
      <c r="G51" s="106">
        <f t="shared" si="24"/>
        <v>1.9732044332505107E-2</v>
      </c>
      <c r="H51" s="32">
        <f>Rural!$F51/1000</f>
        <v>118.29900000000001</v>
      </c>
      <c r="I51" s="106">
        <f t="shared" si="25"/>
        <v>1.6304945581267265E-2</v>
      </c>
      <c r="J51" s="32">
        <f>Urban!$F51/1000</f>
        <v>72.160060000000001</v>
      </c>
      <c r="K51" s="106">
        <f t="shared" ref="K51:K62" si="51">J51/J$9</f>
        <v>3.0104036602105984E-2</v>
      </c>
      <c r="L51" s="32">
        <f>'J &amp; K'!$F51/1000</f>
        <v>1.83544</v>
      </c>
      <c r="M51" s="106">
        <f t="shared" si="26"/>
        <v>2.746406586204523E-2</v>
      </c>
      <c r="N51" s="32">
        <f>Punjab!$F51/1000</f>
        <v>5.9693300000000002</v>
      </c>
      <c r="O51" s="106">
        <f t="shared" si="27"/>
        <v>3.0807972738954515E-2</v>
      </c>
      <c r="P51" s="32">
        <f>Haryana!$F51/1000</f>
        <v>3.7887900000000001</v>
      </c>
      <c r="Q51" s="106">
        <f t="shared" si="28"/>
        <v>1.8987569193329376E-2</v>
      </c>
      <c r="R51" s="32">
        <f>Delhi!$F51/1000</f>
        <v>2.7537900000000004</v>
      </c>
      <c r="S51" s="106">
        <f t="shared" si="29"/>
        <v>3.3810634955422178E-2</v>
      </c>
      <c r="T51" s="32">
        <f>Rajasthan!$F51/1000</f>
        <v>5.0719700000000003</v>
      </c>
      <c r="U51" s="106">
        <f t="shared" si="30"/>
        <v>9.3196371097061925E-3</v>
      </c>
      <c r="V51" s="32">
        <f>'Uttar Pradesh'!$F51/1000</f>
        <v>17.19631</v>
      </c>
      <c r="W51" s="106">
        <f t="shared" si="31"/>
        <v>9.5990100359256945E-3</v>
      </c>
      <c r="X51" s="32">
        <f>Bihar!$F51/1000</f>
        <v>4.2415000000000003</v>
      </c>
      <c r="Y51" s="106">
        <f t="shared" si="32"/>
        <v>5.7776047833636591E-3</v>
      </c>
      <c r="Z51" s="32">
        <f>Assam!$F51/1000</f>
        <v>4.3980599999999992</v>
      </c>
      <c r="AA51" s="106">
        <f t="shared" si="33"/>
        <v>2.0906002845326156E-2</v>
      </c>
      <c r="AB51" s="32">
        <f>'West Bengal'!$F51/1000</f>
        <v>19.516110000000001</v>
      </c>
      <c r="AC51" s="106">
        <f t="shared" si="34"/>
        <v>2.9886676444355168E-2</v>
      </c>
      <c r="AD51" s="32">
        <f>Jharkhand!$F51/1000</f>
        <v>4.2343899999999994</v>
      </c>
      <c r="AE51" s="106">
        <f t="shared" si="35"/>
        <v>1.929417702148491E-2</v>
      </c>
      <c r="AF51" s="32">
        <f>Odisha!$F51/1000</f>
        <v>10.133329999999997</v>
      </c>
      <c r="AG51" s="106">
        <f t="shared" si="36"/>
        <v>2.8914901021407795E-2</v>
      </c>
      <c r="AH51" s="32">
        <f>Chhattisgarh!$F51/1000</f>
        <v>3.6267000000000005</v>
      </c>
      <c r="AI51" s="106">
        <f t="shared" si="37"/>
        <v>1.5216005221950737E-2</v>
      </c>
      <c r="AJ51" s="32">
        <f>'Madhya Pradesh'!$F51/1000</f>
        <v>8.4071599999999993</v>
      </c>
      <c r="AK51" s="106">
        <f t="shared" si="38"/>
        <v>1.233603977109312E-2</v>
      </c>
      <c r="AL51" s="32">
        <f>Gujarat!$F51/1000</f>
        <v>8.0884900000000002</v>
      </c>
      <c r="AM51" s="106">
        <f t="shared" si="39"/>
        <v>1.8724460444461855E-2</v>
      </c>
      <c r="AN51" s="32">
        <f>Maharashtra!$F51/1000</f>
        <v>20.510199999999998</v>
      </c>
      <c r="AO51" s="106">
        <f t="shared" si="40"/>
        <v>2.4532879275751485E-2</v>
      </c>
      <c r="AP51" s="32">
        <f>'Andhra Pradesh'!$F51/1000</f>
        <v>16.14377</v>
      </c>
      <c r="AQ51" s="106">
        <f t="shared" si="41"/>
        <v>2.3190157924582303E-2</v>
      </c>
      <c r="AR51" s="32">
        <f>Karnataka!$F51/1000</f>
        <v>14.576229999999999</v>
      </c>
      <c r="AS51" s="106">
        <f t="shared" si="42"/>
        <v>2.4557504787972386E-2</v>
      </c>
      <c r="AT51" s="32">
        <f>Kerala!$F51/1000</f>
        <v>11.280689999999998</v>
      </c>
      <c r="AU51" s="106">
        <f t="shared" si="43"/>
        <v>4.3158129442136477E-2</v>
      </c>
      <c r="AV51" s="32">
        <f>'Tamil Nadu'!$F51/1000</f>
        <v>22.09882</v>
      </c>
      <c r="AW51" s="106">
        <f t="shared" si="44"/>
        <v>3.7492968844665256E-2</v>
      </c>
      <c r="AX51" s="32">
        <f>'NE cluster states'!$F51/1000</f>
        <v>2.2318599999999997</v>
      </c>
      <c r="AY51" s="113">
        <f t="shared" si="45"/>
        <v>2.3737544983980403E-2</v>
      </c>
      <c r="AZ51" s="32">
        <f>'Remaining states'!$F51/1000</f>
        <v>4.3561500000000004</v>
      </c>
      <c r="BA51" s="113">
        <f t="shared" ref="BA51:BA62" si="52">AZ51/AZ$9</f>
        <v>2.3521366395301942E-2</v>
      </c>
    </row>
    <row r="52" spans="1:53">
      <c r="A52" s="259" t="s">
        <v>117</v>
      </c>
      <c r="B52" s="11"/>
      <c r="C52" s="37" t="s">
        <v>71</v>
      </c>
      <c r="D52" s="46"/>
      <c r="E52" s="28" t="s">
        <v>221</v>
      </c>
      <c r="F52" s="32">
        <f>India!$F52/1000</f>
        <v>27.687799999999999</v>
      </c>
      <c r="G52" s="106">
        <f t="shared" si="24"/>
        <v>2.8685266905629741E-3</v>
      </c>
      <c r="H52" s="32">
        <f>Rural!$F52/1000</f>
        <v>21.248999999999999</v>
      </c>
      <c r="I52" s="106">
        <f t="shared" si="25"/>
        <v>2.9287127419196112E-3</v>
      </c>
      <c r="J52" s="32">
        <f>Urban!$F52/1000</f>
        <v>6.4387999999999996</v>
      </c>
      <c r="K52" s="106">
        <f t="shared" si="51"/>
        <v>2.6861656001067628E-3</v>
      </c>
      <c r="L52" s="32">
        <f>'J &amp; K'!$F52/1000</f>
        <v>0.19513</v>
      </c>
      <c r="M52" s="106">
        <f t="shared" si="26"/>
        <v>2.9197702848695055E-3</v>
      </c>
      <c r="N52" s="32">
        <f>Punjab!$F52/1000</f>
        <v>0.35600999999999999</v>
      </c>
      <c r="O52" s="106">
        <f t="shared" si="27"/>
        <v>1.837383152681322E-3</v>
      </c>
      <c r="P52" s="32">
        <f>Haryana!$F52/1000</f>
        <v>0.66303999999999996</v>
      </c>
      <c r="Q52" s="106">
        <f t="shared" si="28"/>
        <v>3.3228333789798612E-3</v>
      </c>
      <c r="R52" s="32">
        <f>Delhi!$F52/1000</f>
        <v>0.34291999999999995</v>
      </c>
      <c r="S52" s="106">
        <f t="shared" si="29"/>
        <v>4.2103221156709007E-3</v>
      </c>
      <c r="T52" s="32">
        <f>Rajasthan!$F52/1000</f>
        <v>1.49674</v>
      </c>
      <c r="U52" s="106">
        <f t="shared" si="30"/>
        <v>2.7502279484266754E-3</v>
      </c>
      <c r="V52" s="32">
        <f>'Uttar Pradesh'!$F52/1000</f>
        <v>3.8614700000000002</v>
      </c>
      <c r="W52" s="106">
        <f t="shared" si="31"/>
        <v>2.1554792442928742E-3</v>
      </c>
      <c r="X52" s="32">
        <f>Bihar!$F52/1000</f>
        <v>1.13723</v>
      </c>
      <c r="Y52" s="106">
        <f t="shared" si="32"/>
        <v>1.5490900595979378E-3</v>
      </c>
      <c r="Z52" s="32">
        <f>Assam!$F52/1000</f>
        <v>0.91027000000000002</v>
      </c>
      <c r="AA52" s="106">
        <f t="shared" si="33"/>
        <v>4.3269321496330303E-3</v>
      </c>
      <c r="AB52" s="32">
        <f>'West Bengal'!$F52/1000</f>
        <v>2.2317200000000001</v>
      </c>
      <c r="AC52" s="106">
        <f t="shared" si="34"/>
        <v>3.4176223414602767E-3</v>
      </c>
      <c r="AD52" s="32">
        <f>Jharkhand!$F52/1000</f>
        <v>1.1040999999999999</v>
      </c>
      <c r="AE52" s="106">
        <f t="shared" si="35"/>
        <v>5.030878319999218E-3</v>
      </c>
      <c r="AF52" s="32">
        <f>Odisha!$F52/1000</f>
        <v>2.5497899999999998</v>
      </c>
      <c r="AG52" s="106">
        <f t="shared" si="36"/>
        <v>7.2756858283876472E-3</v>
      </c>
      <c r="AH52" s="32">
        <f>Chhattisgarh!$F52/1000</f>
        <v>1.5823499999999999</v>
      </c>
      <c r="AI52" s="106">
        <f t="shared" si="37"/>
        <v>6.6388303038447472E-3</v>
      </c>
      <c r="AJ52" s="32">
        <f>'Madhya Pradesh'!$F52/1000</f>
        <v>1.9567300000000001</v>
      </c>
      <c r="AK52" s="106">
        <f t="shared" si="38"/>
        <v>2.8711597140165098E-3</v>
      </c>
      <c r="AL52" s="32">
        <f>Gujarat!$F52/1000</f>
        <v>1.2511300000000001</v>
      </c>
      <c r="AM52" s="106">
        <f t="shared" si="39"/>
        <v>2.8963050205760977E-3</v>
      </c>
      <c r="AN52" s="32">
        <f>Maharashtra!$F52/1000</f>
        <v>2.76274</v>
      </c>
      <c r="AO52" s="106">
        <f t="shared" si="40"/>
        <v>3.304598048302292E-3</v>
      </c>
      <c r="AP52" s="32">
        <f>'Andhra Pradesh'!$F52/1000</f>
        <v>2.0479600000000002</v>
      </c>
      <c r="AQ52" s="106">
        <f t="shared" si="41"/>
        <v>2.9418478969427575E-3</v>
      </c>
      <c r="AR52" s="32">
        <f>Karnataka!$F52/1000</f>
        <v>1.1782900000000001</v>
      </c>
      <c r="AS52" s="106">
        <f t="shared" si="42"/>
        <v>1.9851403495018938E-3</v>
      </c>
      <c r="AT52" s="32">
        <f>Kerala!$F52/1000</f>
        <v>0.50439000000000001</v>
      </c>
      <c r="AU52" s="106">
        <f t="shared" si="43"/>
        <v>1.9297160820232822E-3</v>
      </c>
      <c r="AV52" s="32">
        <f>'Tamil Nadu'!$F52/1000</f>
        <v>0.85797999999999996</v>
      </c>
      <c r="AW52" s="106">
        <f t="shared" si="44"/>
        <v>1.4556531710446937E-3</v>
      </c>
      <c r="AX52" s="32">
        <f>'NE cluster states'!$F52/1000</f>
        <v>0.32236999999999999</v>
      </c>
      <c r="AY52" s="113">
        <f t="shared" si="45"/>
        <v>3.4286525035108666E-3</v>
      </c>
      <c r="AZ52" s="32">
        <f>'Remaining states'!$F52/1000</f>
        <v>0.37544999999999995</v>
      </c>
      <c r="BA52" s="113">
        <f t="shared" si="52"/>
        <v>2.0272711024909868E-3</v>
      </c>
    </row>
    <row r="53" spans="1:53">
      <c r="A53" s="259" t="s">
        <v>185</v>
      </c>
      <c r="B53" s="11"/>
      <c r="C53" s="37" t="s">
        <v>72</v>
      </c>
      <c r="D53" s="86" t="s">
        <v>183</v>
      </c>
      <c r="F53" s="18">
        <f>India!$F53/1000</f>
        <v>44.005389999999998</v>
      </c>
      <c r="G53" s="106">
        <f t="shared" si="24"/>
        <v>4.5590706283501394E-3</v>
      </c>
      <c r="H53" s="18">
        <f>Rural!$F53/1000</f>
        <v>30.042999999999999</v>
      </c>
      <c r="I53" s="106">
        <f t="shared" si="25"/>
        <v>4.140774479057409E-3</v>
      </c>
      <c r="J53" s="18">
        <f>Urban!$F53/1000</f>
        <v>13.792920000000002</v>
      </c>
      <c r="K53" s="106">
        <f t="shared" si="51"/>
        <v>5.7541882383401527E-3</v>
      </c>
      <c r="L53" s="18">
        <f>'J &amp; K'!$F53/1000</f>
        <v>0.81520999999999988</v>
      </c>
      <c r="M53" s="106">
        <f t="shared" si="26"/>
        <v>1.2198154737500484E-2</v>
      </c>
      <c r="N53" s="18">
        <f>Punjab!$F53/1000</f>
        <v>0.90134999999999987</v>
      </c>
      <c r="O53" s="106">
        <f t="shared" si="27"/>
        <v>4.6519067011300506E-3</v>
      </c>
      <c r="P53" s="18">
        <f>Haryana!$F53/1000</f>
        <v>1.4447099999999999</v>
      </c>
      <c r="Q53" s="106">
        <f t="shared" si="28"/>
        <v>7.2401825092694187E-3</v>
      </c>
      <c r="R53" s="18">
        <f>Delhi!$F53/1000</f>
        <v>0.49012</v>
      </c>
      <c r="S53" s="106">
        <f t="shared" si="29"/>
        <v>6.0176224056124527E-3</v>
      </c>
      <c r="T53" s="18">
        <f>Rajasthan!$F53/1000</f>
        <v>1.8413899999999999</v>
      </c>
      <c r="U53" s="106">
        <f t="shared" si="30"/>
        <v>3.3835150005701695E-3</v>
      </c>
      <c r="V53" s="18">
        <f>'Uttar Pradesh'!$F53/1000</f>
        <v>4.4764900000000001</v>
      </c>
      <c r="W53" s="106">
        <f t="shared" si="31"/>
        <v>2.4987844738621839E-3</v>
      </c>
      <c r="X53" s="18">
        <f>Bihar!$F53/1000</f>
        <v>0.96771000000000007</v>
      </c>
      <c r="Y53" s="106">
        <f t="shared" si="32"/>
        <v>1.3181765707671452E-3</v>
      </c>
      <c r="Z53" s="18">
        <f>Assam!$F53/1000</f>
        <v>0.48323999999999995</v>
      </c>
      <c r="AA53" s="106">
        <f t="shared" si="33"/>
        <v>2.297062071680562E-3</v>
      </c>
      <c r="AB53" s="18">
        <f>'West Bengal'!$F53/1000</f>
        <v>1.82477</v>
      </c>
      <c r="AC53" s="106">
        <f t="shared" si="34"/>
        <v>2.794425250491311E-3</v>
      </c>
      <c r="AD53" s="18">
        <f>Jharkhand!$F53/1000</f>
        <v>0.14307</v>
      </c>
      <c r="AE53" s="106">
        <f t="shared" si="35"/>
        <v>6.5190450252901756E-4</v>
      </c>
      <c r="AF53" s="18">
        <f>Odisha!$F53/1000</f>
        <v>1.1809100000000001</v>
      </c>
      <c r="AG53" s="106">
        <f t="shared" si="36"/>
        <v>3.369661874743119E-3</v>
      </c>
      <c r="AH53" s="18">
        <f>Chhattisgarh!$F53/1000</f>
        <v>1.3547600000000002</v>
      </c>
      <c r="AI53" s="106">
        <f t="shared" si="37"/>
        <v>5.6839648260098661E-3</v>
      </c>
      <c r="AJ53" s="18">
        <f>'Madhya Pradesh'!$F53/1000</f>
        <v>3.1690699999999996</v>
      </c>
      <c r="AK53" s="106">
        <f t="shared" si="38"/>
        <v>4.6500570415429314E-3</v>
      </c>
      <c r="AL53" s="18">
        <f>Gujarat!$F53/1000</f>
        <v>4.9226899999999993</v>
      </c>
      <c r="AM53" s="106">
        <f t="shared" si="39"/>
        <v>1.1395787617385682E-2</v>
      </c>
      <c r="AN53" s="18">
        <f>Maharashtra!$F53/1000</f>
        <v>3.0863400000000003</v>
      </c>
      <c r="AO53" s="106">
        <f t="shared" si="40"/>
        <v>3.6916659332392105E-3</v>
      </c>
      <c r="AP53" s="18">
        <f>'Andhra Pradesh'!$F53/1000</f>
        <v>5.1286700000000005</v>
      </c>
      <c r="AQ53" s="106">
        <f t="shared" si="41"/>
        <v>7.3672176476168539E-3</v>
      </c>
      <c r="AR53" s="18">
        <f>Karnataka!$F53/1000</f>
        <v>5.0180400000000001</v>
      </c>
      <c r="AS53" s="106">
        <f t="shared" si="42"/>
        <v>8.4542121883530216E-3</v>
      </c>
      <c r="AT53" s="18">
        <f>Kerala!$F53/1000</f>
        <v>1.6080000000000001</v>
      </c>
      <c r="AU53" s="106">
        <f t="shared" si="43"/>
        <v>6.1519527744274037E-3</v>
      </c>
      <c r="AV53" s="18">
        <f>'Tamil Nadu'!$F53/1000</f>
        <v>3.97506</v>
      </c>
      <c r="AW53" s="106">
        <f t="shared" si="44"/>
        <v>6.7441067321999584E-3</v>
      </c>
      <c r="AX53" s="18">
        <f>'NE cluster states'!$F53/1000</f>
        <v>0.32071000000000005</v>
      </c>
      <c r="AY53" s="113">
        <f t="shared" si="45"/>
        <v>3.4109971287680932E-3</v>
      </c>
      <c r="AZ53" s="18">
        <f>'Remaining states'!$F53/1000</f>
        <v>0.85304000000000024</v>
      </c>
      <c r="BA53" s="113">
        <f t="shared" si="52"/>
        <v>4.6060549774108728E-3</v>
      </c>
    </row>
    <row r="54" spans="1:53">
      <c r="A54" s="258"/>
      <c r="B54" s="63" t="s">
        <v>57</v>
      </c>
      <c r="C54" s="63"/>
      <c r="D54" s="63"/>
      <c r="E54" s="64"/>
      <c r="F54" s="73">
        <f>India!$F54/1000</f>
        <v>947.25333000000012</v>
      </c>
      <c r="G54" s="105">
        <f t="shared" si="24"/>
        <v>9.8137860712286903E-2</v>
      </c>
      <c r="H54" s="73">
        <f>Rural!$F54/1000</f>
        <v>721.11199999999997</v>
      </c>
      <c r="I54" s="105">
        <f t="shared" si="25"/>
        <v>9.9389613758347914E-2</v>
      </c>
      <c r="J54" s="73">
        <f>Urban!$F54/1000</f>
        <v>226.37852000000001</v>
      </c>
      <c r="K54" s="105">
        <f t="shared" si="51"/>
        <v>9.4441540819264591E-2</v>
      </c>
      <c r="L54" s="73">
        <f>'J &amp; K'!$F54/1000</f>
        <v>5.924780000000001</v>
      </c>
      <c r="M54" s="105">
        <f t="shared" si="26"/>
        <v>8.8653700550346715E-2</v>
      </c>
      <c r="N54" s="73">
        <f>Punjab!$F54/1000</f>
        <v>19.4071</v>
      </c>
      <c r="O54" s="105">
        <f t="shared" si="27"/>
        <v>0.1001608903749942</v>
      </c>
      <c r="P54" s="73">
        <f>Haryana!$F54/1000</f>
        <v>18.844640000000002</v>
      </c>
      <c r="Q54" s="105">
        <f t="shared" si="28"/>
        <v>9.4440152640653752E-2</v>
      </c>
      <c r="R54" s="73">
        <f>Delhi!$F54/1000</f>
        <v>6.4390500000000008</v>
      </c>
      <c r="S54" s="105">
        <f t="shared" si="29"/>
        <v>7.9057723722473827E-2</v>
      </c>
      <c r="T54" s="73">
        <f>Rajasthan!$F54/1000</f>
        <v>46.53396</v>
      </c>
      <c r="U54" s="105">
        <f t="shared" si="30"/>
        <v>8.5505162782426453E-2</v>
      </c>
      <c r="V54" s="73">
        <f>'Uttar Pradesh'!$F54/1000</f>
        <v>174.69860999999997</v>
      </c>
      <c r="W54" s="105">
        <f t="shared" si="31"/>
        <v>9.7517066780737766E-2</v>
      </c>
      <c r="X54" s="73">
        <f>Bihar!$F54/1000</f>
        <v>65.03331</v>
      </c>
      <c r="Y54" s="105">
        <f t="shared" si="32"/>
        <v>8.8585821745602186E-2</v>
      </c>
      <c r="Z54" s="73">
        <f>Assam!$F54/1000</f>
        <v>15.251440000000001</v>
      </c>
      <c r="AA54" s="105">
        <f t="shared" si="33"/>
        <v>7.249711191646345E-2</v>
      </c>
      <c r="AB54" s="73">
        <f>'West Bengal'!$F54/1000</f>
        <v>57.502749999999999</v>
      </c>
      <c r="AC54" s="105">
        <f t="shared" si="34"/>
        <v>8.8058843894128699E-2</v>
      </c>
      <c r="AD54" s="73">
        <f>Jharkhand!$F54/1000</f>
        <v>27.239230000000003</v>
      </c>
      <c r="AE54" s="105">
        <f t="shared" si="35"/>
        <v>0.12411670288965886</v>
      </c>
      <c r="AF54" s="73">
        <f>Odisha!$F54/1000</f>
        <v>30.993549999999999</v>
      </c>
      <c r="AG54" s="105">
        <f t="shared" si="36"/>
        <v>8.8438393948687521E-2</v>
      </c>
      <c r="AH54" s="73">
        <f>Chhattisgarh!$F54/1000</f>
        <v>21.51737</v>
      </c>
      <c r="AI54" s="105">
        <f t="shared" si="37"/>
        <v>9.0277225654905591E-2</v>
      </c>
      <c r="AJ54" s="73">
        <f>'Madhya Pradesh'!$F54/1000</f>
        <v>69.123800000000003</v>
      </c>
      <c r="AK54" s="105">
        <f t="shared" si="38"/>
        <v>0.10142711045455144</v>
      </c>
      <c r="AL54" s="73">
        <f>Gujarat!$F54/1000</f>
        <v>42.633699999999997</v>
      </c>
      <c r="AM54" s="105">
        <f t="shared" si="39"/>
        <v>9.8694939259497544E-2</v>
      </c>
      <c r="AN54" s="73">
        <f>Maharashtra!$F54/1000</f>
        <v>77.293089999999992</v>
      </c>
      <c r="AO54" s="105">
        <f t="shared" si="40"/>
        <v>9.2452635557907503E-2</v>
      </c>
      <c r="AP54" s="73">
        <f>'Andhra Pradesh'!$F54/1000</f>
        <v>74.915559999999999</v>
      </c>
      <c r="AQ54" s="105">
        <f t="shared" si="41"/>
        <v>0.10761449571001823</v>
      </c>
      <c r="AR54" s="73">
        <f>Karnataka!$F54/1000</f>
        <v>62.154249999999983</v>
      </c>
      <c r="AS54" s="105">
        <f t="shared" si="42"/>
        <v>0.10471523102803897</v>
      </c>
      <c r="AT54" s="73">
        <f>Kerala!$F54/1000</f>
        <v>28.067779999999999</v>
      </c>
      <c r="AU54" s="105">
        <f t="shared" si="43"/>
        <v>0.10738287129540919</v>
      </c>
      <c r="AV54" s="73">
        <f>'Tamil Nadu'!$F54/1000</f>
        <v>74.063130000000001</v>
      </c>
      <c r="AW54" s="105">
        <f t="shared" si="44"/>
        <v>0.12565587780833515</v>
      </c>
      <c r="AX54" s="73">
        <f>'NE cluster states'!$F54/1000</f>
        <v>8.3271799999999985</v>
      </c>
      <c r="AY54" s="112">
        <f t="shared" si="45"/>
        <v>8.8565953885862872E-2</v>
      </c>
      <c r="AZ54" s="73">
        <f>'Remaining states'!$F54/1000</f>
        <v>21.289260000000002</v>
      </c>
      <c r="BA54" s="112">
        <f t="shared" si="52"/>
        <v>0.11495299398433154</v>
      </c>
    </row>
    <row r="55" spans="1:53">
      <c r="A55" s="259" t="s">
        <v>120</v>
      </c>
      <c r="B55" s="6"/>
      <c r="C55" s="38" t="s">
        <v>73</v>
      </c>
      <c r="D55" s="86" t="s">
        <v>225</v>
      </c>
      <c r="E55" s="6"/>
      <c r="F55" s="32">
        <f>India!$F55/1000</f>
        <v>275.25173999999998</v>
      </c>
      <c r="G55" s="106">
        <f t="shared" si="24"/>
        <v>2.85167822222748E-2</v>
      </c>
      <c r="H55" s="32">
        <f>Rural!$F55/1000</f>
        <v>196.404</v>
      </c>
      <c r="I55" s="106">
        <f t="shared" si="25"/>
        <v>2.7070021994634069E-2</v>
      </c>
      <c r="J55" s="32">
        <f>Urban!$F55/1000</f>
        <v>78.847739999999988</v>
      </c>
      <c r="K55" s="106">
        <f t="shared" si="51"/>
        <v>3.2894031004870782E-2</v>
      </c>
      <c r="L55" s="32">
        <f>'J &amp; K'!$F55/1000</f>
        <v>3.2209200000000004</v>
      </c>
      <c r="M55" s="106">
        <f t="shared" si="26"/>
        <v>4.8195287787330954E-2</v>
      </c>
      <c r="N55" s="32">
        <f>Punjab!$F55/1000</f>
        <v>8.890229999999999</v>
      </c>
      <c r="O55" s="106">
        <f t="shared" si="27"/>
        <v>4.5882865159579976E-2</v>
      </c>
      <c r="P55" s="32">
        <f>Haryana!$F55/1000</f>
        <v>7.6541700000000006</v>
      </c>
      <c r="Q55" s="106">
        <f t="shared" si="28"/>
        <v>3.8358970144163687E-2</v>
      </c>
      <c r="R55" s="32">
        <f>Delhi!$F55/1000</f>
        <v>2.26126</v>
      </c>
      <c r="S55" s="106">
        <f t="shared" si="29"/>
        <v>2.7763422918704022E-2</v>
      </c>
      <c r="T55" s="32">
        <f>Rajasthan!$F55/1000</f>
        <v>16.571909999999999</v>
      </c>
      <c r="U55" s="106">
        <f t="shared" si="30"/>
        <v>3.0450532517879863E-2</v>
      </c>
      <c r="V55" s="32">
        <f>'Uttar Pradesh'!$F55/1000</f>
        <v>55.050350000000009</v>
      </c>
      <c r="W55" s="106">
        <f t="shared" si="31"/>
        <v>3.0729200748952662E-2</v>
      </c>
      <c r="X55" s="32">
        <f>Bihar!$F55/1000</f>
        <v>15.918990000000001</v>
      </c>
      <c r="Y55" s="106">
        <f t="shared" si="32"/>
        <v>2.1684223215918483E-2</v>
      </c>
      <c r="Z55" s="32">
        <f>Assam!$F55/1000</f>
        <v>4.3070399999999998</v>
      </c>
      <c r="AA55" s="106">
        <f t="shared" si="33"/>
        <v>2.0473342904583743E-2</v>
      </c>
      <c r="AB55" s="32">
        <f>'West Bengal'!$F55/1000</f>
        <v>14.555309999999997</v>
      </c>
      <c r="AC55" s="106">
        <f t="shared" si="34"/>
        <v>2.2289782160342768E-2</v>
      </c>
      <c r="AD55" s="32">
        <f>Jharkhand!$F55/1000</f>
        <v>7.1192699999999993</v>
      </c>
      <c r="AE55" s="106">
        <f t="shared" si="35"/>
        <v>3.2439254684558314E-2</v>
      </c>
      <c r="AF55" s="32">
        <f>Odisha!$F55/1000</f>
        <v>6.9510200000000006</v>
      </c>
      <c r="AG55" s="106">
        <f t="shared" si="36"/>
        <v>1.9834354086744048E-2</v>
      </c>
      <c r="AH55" s="32">
        <f>Chhattisgarh!$F55/1000</f>
        <v>5.3467200000000004</v>
      </c>
      <c r="AI55" s="106">
        <f t="shared" si="37"/>
        <v>2.2432437047538657E-2</v>
      </c>
      <c r="AJ55" s="32">
        <f>'Madhya Pradesh'!$F55/1000</f>
        <v>18.916540000000001</v>
      </c>
      <c r="AK55" s="106">
        <f t="shared" si="38"/>
        <v>2.77567204349E-2</v>
      </c>
      <c r="AL55" s="32">
        <f>Gujarat!$F55/1000</f>
        <v>12.46143</v>
      </c>
      <c r="AM55" s="106">
        <f t="shared" si="39"/>
        <v>2.8847603584405777E-2</v>
      </c>
      <c r="AN55" s="32">
        <f>Maharashtra!$F55/1000</f>
        <v>22.05884</v>
      </c>
      <c r="AO55" s="106">
        <f t="shared" si="40"/>
        <v>2.6385255077138105E-2</v>
      </c>
      <c r="AP55" s="32">
        <f>'Andhra Pradesh'!$F55/1000</f>
        <v>22.187600000000003</v>
      </c>
      <c r="AQ55" s="106">
        <f t="shared" si="41"/>
        <v>3.1871982069086861E-2</v>
      </c>
      <c r="AR55" s="32">
        <f>Karnataka!$F55/1000</f>
        <v>14.888599999999999</v>
      </c>
      <c r="AS55" s="106">
        <f t="shared" si="42"/>
        <v>2.5083774459253569E-2</v>
      </c>
      <c r="AT55" s="32">
        <f>Kerala!$F55/1000</f>
        <v>6.8373400000000002</v>
      </c>
      <c r="AU55" s="106">
        <f t="shared" si="43"/>
        <v>2.6158577601183744E-2</v>
      </c>
      <c r="AV55" s="32">
        <f>'Tamil Nadu'!$F55/1000</f>
        <v>19.712319999999998</v>
      </c>
      <c r="AW55" s="106">
        <f t="shared" si="44"/>
        <v>3.3444020975602853E-2</v>
      </c>
      <c r="AX55" s="32">
        <f>'NE cluster states'!$F55/1000</f>
        <v>2.6195399999999998</v>
      </c>
      <c r="AY55" s="113">
        <f t="shared" si="45"/>
        <v>2.7860819490172332E-2</v>
      </c>
      <c r="AZ55" s="32">
        <f>'Remaining states'!$F55/1000</f>
        <v>7.72241</v>
      </c>
      <c r="BA55" s="113">
        <f t="shared" si="52"/>
        <v>4.1697745730689635E-2</v>
      </c>
    </row>
    <row r="56" spans="1:53">
      <c r="A56" s="259" t="s">
        <v>121</v>
      </c>
      <c r="B56" s="6"/>
      <c r="C56" s="38" t="s">
        <v>74</v>
      </c>
      <c r="D56" s="86" t="s">
        <v>28</v>
      </c>
      <c r="E56" s="6"/>
      <c r="F56" s="32">
        <f>India!$F56/1000</f>
        <v>190.20003</v>
      </c>
      <c r="G56" s="106">
        <f t="shared" si="24"/>
        <v>1.9705208163916181E-2</v>
      </c>
      <c r="H56" s="32">
        <f>Rural!$F56/1000</f>
        <v>135.61699999999999</v>
      </c>
      <c r="I56" s="106">
        <f t="shared" si="25"/>
        <v>1.8691855424768786E-2</v>
      </c>
      <c r="J56" s="32">
        <f>Urban!$F56/1000</f>
        <v>54.583030000000001</v>
      </c>
      <c r="K56" s="106">
        <f t="shared" si="51"/>
        <v>2.2771177476485594E-2</v>
      </c>
      <c r="L56" s="32">
        <f>'J &amp; K'!$F56/1000</f>
        <v>0.71818000000000004</v>
      </c>
      <c r="M56" s="106">
        <f t="shared" si="26"/>
        <v>1.074627490999632E-2</v>
      </c>
      <c r="N56" s="32">
        <f>Punjab!$F56/1000</f>
        <v>2.9213499999999999</v>
      </c>
      <c r="O56" s="106">
        <f t="shared" si="27"/>
        <v>1.5077214890271565E-2</v>
      </c>
      <c r="P56" s="32">
        <f>Haryana!$F56/1000</f>
        <v>2.5240800000000001</v>
      </c>
      <c r="Q56" s="106">
        <f t="shared" si="28"/>
        <v>1.2649458969617956E-2</v>
      </c>
      <c r="R56" s="32">
        <f>Delhi!$F56/1000</f>
        <v>1.3411900000000001</v>
      </c>
      <c r="S56" s="106">
        <f t="shared" si="29"/>
        <v>1.6466936656703186E-2</v>
      </c>
      <c r="T56" s="32">
        <f>Rajasthan!$F56/1000</f>
        <v>6.0534099999999995</v>
      </c>
      <c r="U56" s="106">
        <f t="shared" si="30"/>
        <v>1.112301225682852E-2</v>
      </c>
      <c r="V56" s="32">
        <f>'Uttar Pradesh'!$F56/1000</f>
        <v>34.911689999999993</v>
      </c>
      <c r="W56" s="106">
        <f t="shared" si="31"/>
        <v>1.9487765845179961E-2</v>
      </c>
      <c r="X56" s="32">
        <f>Bihar!$F56/1000</f>
        <v>17.970760000000002</v>
      </c>
      <c r="Y56" s="106">
        <f t="shared" si="32"/>
        <v>2.4479063759679433E-2</v>
      </c>
      <c r="Z56" s="32">
        <f>Assam!$F56/1000</f>
        <v>1.5492300000000001</v>
      </c>
      <c r="AA56" s="106">
        <f t="shared" si="33"/>
        <v>7.3642030322607355E-3</v>
      </c>
      <c r="AB56" s="32">
        <f>'West Bengal'!$F56/1000</f>
        <v>7.6693100000000012</v>
      </c>
      <c r="AC56" s="106">
        <f t="shared" si="34"/>
        <v>1.1744665638872581E-2</v>
      </c>
      <c r="AD56" s="32">
        <f>Jharkhand!$F56/1000</f>
        <v>9.2958800000000004</v>
      </c>
      <c r="AE56" s="106">
        <f t="shared" si="35"/>
        <v>4.2357070154256264E-2</v>
      </c>
      <c r="AF56" s="32">
        <f>Odisha!$F56/1000</f>
        <v>6.7173200000000008</v>
      </c>
      <c r="AG56" s="106">
        <f t="shared" si="36"/>
        <v>1.9167503962579241E-2</v>
      </c>
      <c r="AH56" s="32">
        <f>Chhattisgarh!$F56/1000</f>
        <v>3.1892100000000001</v>
      </c>
      <c r="AI56" s="106">
        <f t="shared" si="37"/>
        <v>1.3380493565472057E-2</v>
      </c>
      <c r="AJ56" s="32">
        <f>'Madhya Pradesh'!$F56/1000</f>
        <v>9.8454500000000014</v>
      </c>
      <c r="AK56" s="106">
        <f t="shared" si="38"/>
        <v>1.4446479282457902E-2</v>
      </c>
      <c r="AL56" s="32">
        <f>Gujarat!$F56/1000</f>
        <v>8.4209500000000013</v>
      </c>
      <c r="AM56" s="106">
        <f t="shared" si="39"/>
        <v>1.9494089153821181E-2</v>
      </c>
      <c r="AN56" s="32">
        <f>Maharashtra!$F56/1000</f>
        <v>17.066959999999998</v>
      </c>
      <c r="AO56" s="106">
        <f t="shared" si="40"/>
        <v>2.0414314306251503E-2</v>
      </c>
      <c r="AP56" s="32">
        <f>'Andhra Pradesh'!$F56/1000</f>
        <v>12.945350000000001</v>
      </c>
      <c r="AQ56" s="106">
        <f t="shared" si="41"/>
        <v>1.8595700439797615E-2</v>
      </c>
      <c r="AR56" s="32">
        <f>Karnataka!$F56/1000</f>
        <v>13.570970000000001</v>
      </c>
      <c r="AS56" s="106">
        <f t="shared" si="42"/>
        <v>2.2863879120487922E-2</v>
      </c>
      <c r="AT56" s="32">
        <f>Kerala!$F56/1000</f>
        <v>7.2612399999999999</v>
      </c>
      <c r="AU56" s="106">
        <f t="shared" si="43"/>
        <v>2.778035171877067E-2</v>
      </c>
      <c r="AV56" s="32">
        <f>'Tamil Nadu'!$F56/1000</f>
        <v>19.504380000000001</v>
      </c>
      <c r="AW56" s="106">
        <f t="shared" si="44"/>
        <v>3.309122892871711E-2</v>
      </c>
      <c r="AX56" s="32">
        <f>'NE cluster states'!$F56/1000</f>
        <v>0.85765000000000002</v>
      </c>
      <c r="AY56" s="113">
        <f t="shared" si="45"/>
        <v>9.1217663543012532E-3</v>
      </c>
      <c r="AZ56" s="32">
        <f>'Remaining states'!$F56/1000</f>
        <v>5.8654800000000016</v>
      </c>
      <c r="BA56" s="113">
        <f t="shared" si="52"/>
        <v>3.1671109618428117E-2</v>
      </c>
    </row>
    <row r="57" spans="1:53">
      <c r="A57" s="259" t="s">
        <v>122</v>
      </c>
      <c r="B57" s="6"/>
      <c r="C57" s="38" t="s">
        <v>75</v>
      </c>
      <c r="D57" s="86" t="s">
        <v>29</v>
      </c>
      <c r="E57" s="6"/>
      <c r="F57" s="32">
        <f>India!$F57/1000</f>
        <v>62.472240000000006</v>
      </c>
      <c r="G57" s="106">
        <f t="shared" si="24"/>
        <v>6.4722833832682944E-3</v>
      </c>
      <c r="H57" s="32">
        <f>Rural!$F57/1000</f>
        <v>52.328000000000003</v>
      </c>
      <c r="I57" s="106">
        <f t="shared" si="25"/>
        <v>7.2122773005397637E-3</v>
      </c>
      <c r="J57" s="32">
        <f>Urban!$F57/1000</f>
        <v>10.164469999999998</v>
      </c>
      <c r="K57" s="106">
        <f t="shared" si="51"/>
        <v>4.2404562429827269E-3</v>
      </c>
      <c r="L57" s="32">
        <f>'J &amp; K'!$F57/1000</f>
        <v>0.33554</v>
      </c>
      <c r="M57" s="106">
        <f t="shared" si="26"/>
        <v>5.020753965997612E-3</v>
      </c>
      <c r="N57" s="32">
        <f>Punjab!$F57/1000</f>
        <v>0.74924999999999997</v>
      </c>
      <c r="O57" s="106">
        <f t="shared" si="27"/>
        <v>3.8669119607496433E-3</v>
      </c>
      <c r="P57" s="32">
        <f>Haryana!$F57/1000</f>
        <v>0.94661000000000017</v>
      </c>
      <c r="Q57" s="106">
        <f t="shared" si="28"/>
        <v>4.7439480346225379E-3</v>
      </c>
      <c r="R57" s="32">
        <f>Delhi!$F57/1000</f>
        <v>0.19960999999999998</v>
      </c>
      <c r="S57" s="106">
        <f t="shared" si="29"/>
        <v>2.4507826825763113E-3</v>
      </c>
      <c r="T57" s="32">
        <f>Rajasthan!$F57/1000</f>
        <v>4.194370000000001</v>
      </c>
      <c r="U57" s="106">
        <f t="shared" si="30"/>
        <v>7.7070657562718957E-3</v>
      </c>
      <c r="V57" s="32">
        <f>'Uttar Pradesh'!$F57/1000</f>
        <v>8.4388799999999993</v>
      </c>
      <c r="W57" s="106">
        <f t="shared" si="31"/>
        <v>4.710597437006696E-3</v>
      </c>
      <c r="X57" s="32">
        <f>Bihar!$F57/1000</f>
        <v>3.2100299999999997</v>
      </c>
      <c r="Y57" s="106">
        <f t="shared" si="32"/>
        <v>4.3725768437441574E-3</v>
      </c>
      <c r="Z57" s="32">
        <f>Assam!$F57/1000</f>
        <v>2.3883200000000002</v>
      </c>
      <c r="AA57" s="106">
        <f t="shared" si="33"/>
        <v>1.1352783890067298E-2</v>
      </c>
      <c r="AB57" s="32">
        <f>'West Bengal'!$F57/1000</f>
        <v>5.2958500000000006</v>
      </c>
      <c r="AC57" s="106">
        <f t="shared" si="34"/>
        <v>8.1099847996264785E-3</v>
      </c>
      <c r="AD57" s="32">
        <f>Jharkhand!$F57/1000</f>
        <v>1.8845000000000001</v>
      </c>
      <c r="AE57" s="106">
        <f t="shared" si="35"/>
        <v>8.5868039072896744E-3</v>
      </c>
      <c r="AF57" s="32">
        <f>Odisha!$F57/1000</f>
        <v>2.5534300000000001</v>
      </c>
      <c r="AG57" s="106">
        <f t="shared" si="36"/>
        <v>7.2860723686185413E-3</v>
      </c>
      <c r="AH57" s="32">
        <f>Chhattisgarh!$F57/1000</f>
        <v>1.9938899999999999</v>
      </c>
      <c r="AI57" s="106">
        <f t="shared" si="37"/>
        <v>8.3654674089379735E-3</v>
      </c>
      <c r="AJ57" s="32">
        <f>'Madhya Pradesh'!$F57/1000</f>
        <v>8.0694599999999994</v>
      </c>
      <c r="AK57" s="106">
        <f t="shared" si="38"/>
        <v>1.1840523969003217E-2</v>
      </c>
      <c r="AL57" s="32">
        <f>Gujarat!$F57/1000</f>
        <v>3.0838399999999995</v>
      </c>
      <c r="AM57" s="106">
        <f t="shared" si="39"/>
        <v>7.1389394184883997E-3</v>
      </c>
      <c r="AN57" s="32">
        <f>Maharashtra!$F57/1000</f>
        <v>5.3756900000000005</v>
      </c>
      <c r="AO57" s="106">
        <f t="shared" si="40"/>
        <v>6.4300276834874616E-3</v>
      </c>
      <c r="AP57" s="32">
        <f>'Andhra Pradesh'!$F57/1000</f>
        <v>3.5701699999999996</v>
      </c>
      <c r="AQ57" s="106">
        <f t="shared" si="41"/>
        <v>5.1284678930389859E-3</v>
      </c>
      <c r="AR57" s="32">
        <f>Karnataka!$F57/1000</f>
        <v>3.9376100000000007</v>
      </c>
      <c r="AS57" s="106">
        <f t="shared" si="42"/>
        <v>6.6339428252825301E-3</v>
      </c>
      <c r="AT57" s="32">
        <f>Kerala!$F57/1000</f>
        <v>1.6019200000000002</v>
      </c>
      <c r="AU57" s="106">
        <f t="shared" si="43"/>
        <v>6.1286916594594197E-3</v>
      </c>
      <c r="AV57" s="32">
        <f>'Tamil Nadu'!$F57/1000</f>
        <v>3.0515500000000002</v>
      </c>
      <c r="AW57" s="106">
        <f t="shared" si="44"/>
        <v>5.1772750345013118E-3</v>
      </c>
      <c r="AX57" s="32">
        <f>'NE cluster states'!$F57/1000</f>
        <v>0.90598000000000001</v>
      </c>
      <c r="AY57" s="113">
        <f t="shared" si="45"/>
        <v>9.6357930177459906E-3</v>
      </c>
      <c r="AZ57" s="32">
        <f>'Remaining states'!$F57/1000</f>
        <v>0.68576000000000004</v>
      </c>
      <c r="BA57" s="113">
        <f t="shared" si="52"/>
        <v>3.702813773456437E-3</v>
      </c>
    </row>
    <row r="58" spans="1:53">
      <c r="A58" s="259" t="s">
        <v>123</v>
      </c>
      <c r="B58" s="6"/>
      <c r="C58" s="38" t="s">
        <v>76</v>
      </c>
      <c r="D58" s="86" t="s">
        <v>118</v>
      </c>
      <c r="E58" s="6"/>
      <c r="F58" s="32">
        <f>India!$F58/1000</f>
        <v>45.584559999999996</v>
      </c>
      <c r="G58" s="106">
        <f t="shared" si="24"/>
        <v>4.7226766676142316E-3</v>
      </c>
      <c r="H58" s="32">
        <f>Rural!$F58/1000</f>
        <v>42.15</v>
      </c>
      <c r="I58" s="106">
        <f t="shared" si="25"/>
        <v>5.809461248619305E-3</v>
      </c>
      <c r="J58" s="32">
        <f>Urban!$F58/1000</f>
        <v>3.629459999999999</v>
      </c>
      <c r="K58" s="106">
        <f t="shared" si="51"/>
        <v>1.5141533513952116E-3</v>
      </c>
      <c r="L58" s="32">
        <f>'J &amp; K'!$F58/1000</f>
        <v>7.0749999999999993E-2</v>
      </c>
      <c r="M58" s="106">
        <f t="shared" si="26"/>
        <v>1.0586467875494158E-3</v>
      </c>
      <c r="N58" s="32">
        <f>Punjab!$F58/1000</f>
        <v>0.66152</v>
      </c>
      <c r="O58" s="106">
        <f t="shared" si="27"/>
        <v>3.4141336006341064E-3</v>
      </c>
      <c r="P58" s="32">
        <f>Haryana!$F58/1000</f>
        <v>0.47756000000000004</v>
      </c>
      <c r="Q58" s="106">
        <f t="shared" si="28"/>
        <v>2.3932980038393202E-3</v>
      </c>
      <c r="R58" s="32">
        <f>Delhi!$F58/1000</f>
        <v>1.9609999999999999E-2</v>
      </c>
      <c r="S58" s="106">
        <f t="shared" si="29"/>
        <v>2.4076874107169713E-4</v>
      </c>
      <c r="T58" s="32">
        <f>Rajasthan!$F58/1000</f>
        <v>3.1339500000000009</v>
      </c>
      <c r="U58" s="106">
        <f t="shared" si="30"/>
        <v>5.7585665372554898E-3</v>
      </c>
      <c r="V58" s="32">
        <f>'Uttar Pradesh'!$F58/1000</f>
        <v>11.274220000000001</v>
      </c>
      <c r="W58" s="106">
        <f t="shared" si="31"/>
        <v>6.2932891374506625E-3</v>
      </c>
      <c r="X58" s="32">
        <f>Bihar!$F58/1000</f>
        <v>8.5503800000000005</v>
      </c>
      <c r="Y58" s="106">
        <f t="shared" si="32"/>
        <v>1.1646991957462445E-2</v>
      </c>
      <c r="Z58" s="32">
        <f>Assam!$F58/1000</f>
        <v>0.47311000000000003</v>
      </c>
      <c r="AA58" s="106">
        <f t="shared" si="33"/>
        <v>2.2489095205959586E-3</v>
      </c>
      <c r="AB58" s="32">
        <f>'West Bengal'!$F58/1000</f>
        <v>1.9460200000000001</v>
      </c>
      <c r="AC58" s="106">
        <f t="shared" si="34"/>
        <v>2.9801056713783659E-3</v>
      </c>
      <c r="AD58" s="32">
        <f>Jharkhand!$F58/1000</f>
        <v>1.7708199999999998</v>
      </c>
      <c r="AE58" s="106">
        <f t="shared" si="35"/>
        <v>8.0688161820677614E-3</v>
      </c>
      <c r="AF58" s="32">
        <f>Odisha!$F58/1000</f>
        <v>1.5736299999999996</v>
      </c>
      <c r="AG58" s="106">
        <f t="shared" si="36"/>
        <v>4.4902668416323113E-3</v>
      </c>
      <c r="AH58" s="32">
        <f>Chhattisgarh!$F58/1000</f>
        <v>0.61631999999999998</v>
      </c>
      <c r="AI58" s="106">
        <f t="shared" si="37"/>
        <v>2.5858020620378517E-3</v>
      </c>
      <c r="AJ58" s="32">
        <f>'Madhya Pradesh'!$F58/1000</f>
        <v>2.7504700000000004</v>
      </c>
      <c r="AK58" s="106">
        <f t="shared" si="38"/>
        <v>4.0358346111170123E-3</v>
      </c>
      <c r="AL58" s="32">
        <f>Gujarat!$F58/1000</f>
        <v>2.3264099999999996</v>
      </c>
      <c r="AM58" s="106">
        <f t="shared" si="39"/>
        <v>5.3855258549618656E-3</v>
      </c>
      <c r="AN58" s="32">
        <f>Maharashtra!$F58/1000</f>
        <v>2.7180899999999997</v>
      </c>
      <c r="AO58" s="106">
        <f t="shared" si="40"/>
        <v>3.2511908138695557E-3</v>
      </c>
      <c r="AP58" s="32">
        <f>'Andhra Pradesh'!$F58/1000</f>
        <v>3.3060599999999996</v>
      </c>
      <c r="AQ58" s="106">
        <f t="shared" si="41"/>
        <v>4.7490798932433107E-3</v>
      </c>
      <c r="AR58" s="32">
        <f>Karnataka!$F58/1000</f>
        <v>1.35592</v>
      </c>
      <c r="AS58" s="106">
        <f t="shared" si="42"/>
        <v>2.2844049450446049E-3</v>
      </c>
      <c r="AT58" s="32">
        <f>Kerala!$F58/1000</f>
        <v>0.11028</v>
      </c>
      <c r="AU58" s="106">
        <f t="shared" si="43"/>
        <v>4.2191377609692414E-4</v>
      </c>
      <c r="AV58" s="32">
        <f>'Tamil Nadu'!$F58/1000</f>
        <v>1.8693299999999999</v>
      </c>
      <c r="AW58" s="106">
        <f t="shared" si="44"/>
        <v>3.1715146532890945E-3</v>
      </c>
      <c r="AX58" s="32">
        <f>'NE cluster states'!$F58/1000</f>
        <v>0.12094999999999999</v>
      </c>
      <c r="AY58" s="113">
        <f t="shared" si="45"/>
        <v>1.2863961296015116E-3</v>
      </c>
      <c r="AZ58" s="32">
        <f>'Remaining states'!$F58/1000</f>
        <v>0.45921000000000001</v>
      </c>
      <c r="BA58" s="113">
        <f t="shared" si="52"/>
        <v>2.4795396536819447E-3</v>
      </c>
    </row>
    <row r="59" spans="1:53">
      <c r="A59" s="259" t="s">
        <v>124</v>
      </c>
      <c r="B59" s="6"/>
      <c r="C59" s="38" t="s">
        <v>77</v>
      </c>
      <c r="D59" s="86" t="s">
        <v>222</v>
      </c>
      <c r="E59" s="6"/>
      <c r="F59" s="32">
        <f>India!$F59/1000</f>
        <v>198.64210999999997</v>
      </c>
      <c r="G59" s="106">
        <f t="shared" si="24"/>
        <v>2.0579829181254786E-2</v>
      </c>
      <c r="H59" s="32">
        <f>Rural!$F59/1000</f>
        <v>154.53399999999999</v>
      </c>
      <c r="I59" s="106">
        <f t="shared" si="25"/>
        <v>2.1299152659410101E-2</v>
      </c>
      <c r="J59" s="32">
        <f>Urban!$F59/1000</f>
        <v>44.108110000000011</v>
      </c>
      <c r="K59" s="106">
        <f t="shared" si="51"/>
        <v>1.8401206399907614E-2</v>
      </c>
      <c r="L59" s="32">
        <f>'J &amp; K'!$F59/1000</f>
        <v>0.60402999999999996</v>
      </c>
      <c r="M59" s="106">
        <f t="shared" si="26"/>
        <v>9.0382250047134089E-3</v>
      </c>
      <c r="N59" s="32">
        <f>Punjab!$F59/1000</f>
        <v>2.3148</v>
      </c>
      <c r="O59" s="106">
        <f t="shared" si="27"/>
        <v>1.1946783859517217E-2</v>
      </c>
      <c r="P59" s="32">
        <f>Haryana!$F59/1000</f>
        <v>3.0886799999999996</v>
      </c>
      <c r="Q59" s="106">
        <f t="shared" si="28"/>
        <v>1.5478959038651541E-2</v>
      </c>
      <c r="R59" s="32">
        <f>Delhi!$F59/1000</f>
        <v>1.2573800000000002</v>
      </c>
      <c r="S59" s="106">
        <f t="shared" si="29"/>
        <v>1.5437929609828179E-2</v>
      </c>
      <c r="T59" s="32">
        <f>Rajasthan!$F59/1000</f>
        <v>7.8720699999999999</v>
      </c>
      <c r="U59" s="106">
        <f t="shared" si="30"/>
        <v>1.4464761365348142E-2</v>
      </c>
      <c r="V59" s="32">
        <f>'Uttar Pradesh'!$F59/1000</f>
        <v>24.57199</v>
      </c>
      <c r="W59" s="106">
        <f t="shared" si="31"/>
        <v>1.3716127390856864E-2</v>
      </c>
      <c r="X59" s="32">
        <f>Bihar!$F59/1000</f>
        <v>2.5441700000000003</v>
      </c>
      <c r="Y59" s="106">
        <f t="shared" si="32"/>
        <v>3.4655684926771946E-3</v>
      </c>
      <c r="Z59" s="32">
        <f>Assam!$F59/1000</f>
        <v>2.7946400000000002</v>
      </c>
      <c r="AA59" s="106">
        <f t="shared" si="33"/>
        <v>1.3284209808793492E-2</v>
      </c>
      <c r="AB59" s="32">
        <f>'West Bengal'!$F59/1000</f>
        <v>16.96125</v>
      </c>
      <c r="AC59" s="106">
        <f t="shared" si="34"/>
        <v>2.5974202381612885E-2</v>
      </c>
      <c r="AD59" s="32">
        <f>Jharkhand!$F59/1000</f>
        <v>2.6242899999999998</v>
      </c>
      <c r="AE59" s="106">
        <f t="shared" si="35"/>
        <v>1.1957688313006747E-2</v>
      </c>
      <c r="AF59" s="32">
        <f>Odisha!$F59/1000</f>
        <v>4.7052099999999992</v>
      </c>
      <c r="AG59" s="106">
        <f t="shared" si="36"/>
        <v>1.3426058505440777E-2</v>
      </c>
      <c r="AH59" s="32">
        <f>Chhattisgarh!$F59/1000</f>
        <v>4.6448799999999997</v>
      </c>
      <c r="AI59" s="106">
        <f t="shared" si="37"/>
        <v>1.9487831454306815E-2</v>
      </c>
      <c r="AJ59" s="32">
        <f>'Madhya Pradesh'!$F59/1000</f>
        <v>12.548120000000001</v>
      </c>
      <c r="AK59" s="106">
        <f t="shared" si="38"/>
        <v>1.8412175737401098E-2</v>
      </c>
      <c r="AL59" s="32">
        <f>Gujarat!$F59/1000</f>
        <v>9.7895199999999996</v>
      </c>
      <c r="AM59" s="106">
        <f t="shared" si="39"/>
        <v>2.266226205512626E-2</v>
      </c>
      <c r="AN59" s="32">
        <f>Maharashtra!$F59/1000</f>
        <v>18.195599999999999</v>
      </c>
      <c r="AO59" s="106">
        <f t="shared" si="40"/>
        <v>2.1764315226075991E-2</v>
      </c>
      <c r="AP59" s="32">
        <f>'Andhra Pradesh'!$F59/1000</f>
        <v>23.193900000000003</v>
      </c>
      <c r="AQ59" s="106">
        <f t="shared" si="41"/>
        <v>3.3317509100226871E-2</v>
      </c>
      <c r="AR59" s="32">
        <f>Karnataka!$F59/1000</f>
        <v>21.730899999999998</v>
      </c>
      <c r="AS59" s="106">
        <f t="shared" si="42"/>
        <v>3.6611433875353858E-2</v>
      </c>
      <c r="AT59" s="32">
        <f>Kerala!$F59/1000</f>
        <v>9.565290000000001</v>
      </c>
      <c r="AU59" s="106">
        <f t="shared" si="43"/>
        <v>3.6595281314491732E-2</v>
      </c>
      <c r="AV59" s="32">
        <f>'Tamil Nadu'!$F59/1000</f>
        <v>23.896489999999996</v>
      </c>
      <c r="AW59" s="106">
        <f t="shared" si="44"/>
        <v>4.0542904782556483E-2</v>
      </c>
      <c r="AX59" s="32">
        <f>'NE cluster states'!$F59/1000</f>
        <v>2.1238000000000001</v>
      </c>
      <c r="AY59" s="113">
        <f t="shared" si="45"/>
        <v>2.2588243902833326E-2</v>
      </c>
      <c r="AZ59" s="32">
        <f>'Remaining states'!$F59/1000</f>
        <v>3.6151599999999999</v>
      </c>
      <c r="BA59" s="113">
        <f t="shared" si="52"/>
        <v>1.9520333996221377E-2</v>
      </c>
    </row>
    <row r="60" spans="1:53">
      <c r="A60" s="259" t="s">
        <v>125</v>
      </c>
      <c r="B60" s="6"/>
      <c r="C60" s="38" t="s">
        <v>78</v>
      </c>
      <c r="D60" s="86" t="s">
        <v>30</v>
      </c>
      <c r="E60" s="6"/>
      <c r="F60" s="32">
        <f>India!$F60/1000</f>
        <v>26.197680000000002</v>
      </c>
      <c r="G60" s="106">
        <f t="shared" si="24"/>
        <v>2.7141464583978442E-3</v>
      </c>
      <c r="H60" s="32">
        <f>Rural!$F60/1000</f>
        <v>20.67</v>
      </c>
      <c r="I60" s="106">
        <f t="shared" si="25"/>
        <v>2.848910178148542E-3</v>
      </c>
      <c r="J60" s="32">
        <f>Urban!$F60/1000</f>
        <v>5.5497400000000008</v>
      </c>
      <c r="K60" s="106">
        <f t="shared" si="51"/>
        <v>2.3152638189626183E-3</v>
      </c>
      <c r="L60" s="32">
        <f>'J &amp; K'!$F60/1000</f>
        <v>6.8520000000000011E-2</v>
      </c>
      <c r="M60" s="106">
        <f t="shared" si="26"/>
        <v>1.0252788393340776E-3</v>
      </c>
      <c r="N60" s="32">
        <f>Punjab!$F60/1000</f>
        <v>0.32039999999999996</v>
      </c>
      <c r="O60" s="106">
        <f t="shared" si="27"/>
        <v>1.6535983880202677E-3</v>
      </c>
      <c r="P60" s="32">
        <f>Haryana!$F60/1000</f>
        <v>0.87126999999999999</v>
      </c>
      <c r="Q60" s="106">
        <f t="shared" si="28"/>
        <v>4.3663806679895391E-3</v>
      </c>
      <c r="R60" s="32">
        <f>Delhi!$F60/1000</f>
        <v>0.44286999999999999</v>
      </c>
      <c r="S60" s="106">
        <f t="shared" si="29"/>
        <v>5.4374937459674916E-3</v>
      </c>
      <c r="T60" s="32">
        <f>Rajasthan!$F60/1000</f>
        <v>1.33396</v>
      </c>
      <c r="U60" s="106">
        <f t="shared" si="30"/>
        <v>2.4511231570501545E-3</v>
      </c>
      <c r="V60" s="32">
        <f>'Uttar Pradesh'!$F60/1000</f>
        <v>5.3901799999999991</v>
      </c>
      <c r="W60" s="106">
        <f t="shared" si="31"/>
        <v>3.0088078149001704E-3</v>
      </c>
      <c r="X60" s="32">
        <f>Bihar!$F60/1000</f>
        <v>1.0856999999999999</v>
      </c>
      <c r="Y60" s="106">
        <f t="shared" si="32"/>
        <v>1.4788979166092003E-3</v>
      </c>
      <c r="Z60" s="32">
        <f>Assam!$F60/1000</f>
        <v>0.74442000000000008</v>
      </c>
      <c r="AA60" s="106">
        <f t="shared" si="33"/>
        <v>3.5385707876012841E-3</v>
      </c>
      <c r="AB60" s="32">
        <f>'West Bengal'!$F60/1000</f>
        <v>1.4953700000000001</v>
      </c>
      <c r="AC60" s="106">
        <f t="shared" si="34"/>
        <v>2.289987059644334E-3</v>
      </c>
      <c r="AD60" s="32">
        <f>Jharkhand!$F60/1000</f>
        <v>0.81637000000000004</v>
      </c>
      <c r="AE60" s="106">
        <f t="shared" si="35"/>
        <v>3.7198244127323275E-3</v>
      </c>
      <c r="AF60" s="32">
        <f>Odisha!$F60/1000</f>
        <v>0.99821000000000004</v>
      </c>
      <c r="AG60" s="106">
        <f t="shared" si="36"/>
        <v>2.8483374516155581E-3</v>
      </c>
      <c r="AH60" s="32">
        <f>Chhattisgarh!$F60/1000</f>
        <v>1.4339999999999997</v>
      </c>
      <c r="AI60" s="106">
        <f t="shared" si="37"/>
        <v>6.0164202962134589E-3</v>
      </c>
      <c r="AJ60" s="32">
        <f>'Madhya Pradesh'!$F60/1000</f>
        <v>3.5395799999999995</v>
      </c>
      <c r="AK60" s="106">
        <f t="shared" si="38"/>
        <v>5.1937157914165762E-3</v>
      </c>
      <c r="AL60" s="32">
        <f>Gujarat!$F60/1000</f>
        <v>0.75297999999999976</v>
      </c>
      <c r="AM60" s="106">
        <f t="shared" si="39"/>
        <v>1.743112030239375E-3</v>
      </c>
      <c r="AN60" s="32">
        <f>Maharashtra!$F60/1000</f>
        <v>1.7494299999999998</v>
      </c>
      <c r="AO60" s="106">
        <f t="shared" si="40"/>
        <v>2.0925468786934269E-3</v>
      </c>
      <c r="AP60" s="32">
        <f>'Andhra Pradesh'!$F60/1000</f>
        <v>1.2959400000000001</v>
      </c>
      <c r="AQ60" s="106">
        <f t="shared" si="41"/>
        <v>1.8615882944803595E-3</v>
      </c>
      <c r="AR60" s="32">
        <f>Karnataka!$F60/1000</f>
        <v>1.5640799999999999</v>
      </c>
      <c r="AS60" s="106">
        <f t="shared" si="42"/>
        <v>2.6351053797018745E-3</v>
      </c>
      <c r="AT60" s="32">
        <f>Kerala!$F60/1000</f>
        <v>0.26730999999999999</v>
      </c>
      <c r="AU60" s="106">
        <f t="shared" si="43"/>
        <v>1.0226856319230032E-3</v>
      </c>
      <c r="AV60" s="32">
        <f>'Tamil Nadu'!$F60/1000</f>
        <v>1.26867</v>
      </c>
      <c r="AW60" s="106">
        <f t="shared" si="44"/>
        <v>2.1524318847866751E-3</v>
      </c>
      <c r="AX60" s="32">
        <f>'NE cluster states'!$F60/1000</f>
        <v>0.30175999999999997</v>
      </c>
      <c r="AY60" s="113">
        <f t="shared" si="45"/>
        <v>3.2094493267346186E-3</v>
      </c>
      <c r="AZ60" s="32">
        <f>'Remaining states'!$F60/1000</f>
        <v>0.45667999999999997</v>
      </c>
      <c r="BA60" s="113">
        <f t="shared" si="52"/>
        <v>2.4658787244255798E-3</v>
      </c>
    </row>
    <row r="61" spans="1:53">
      <c r="A61" s="259" t="s">
        <v>126</v>
      </c>
      <c r="B61" s="6"/>
      <c r="C61" s="38" t="s">
        <v>79</v>
      </c>
      <c r="D61" s="86" t="s">
        <v>119</v>
      </c>
      <c r="E61" s="6"/>
      <c r="F61" s="32">
        <f>India!$F61/1000</f>
        <v>148.90496999999996</v>
      </c>
      <c r="G61" s="106">
        <f t="shared" si="24"/>
        <v>1.5426934635560748E-2</v>
      </c>
      <c r="H61" s="32">
        <f>Rural!$F61/1000</f>
        <v>119.40900000000001</v>
      </c>
      <c r="I61" s="106">
        <f t="shared" si="25"/>
        <v>1.6457934952227346E-2</v>
      </c>
      <c r="J61" s="32">
        <f>Urban!$F61/1000</f>
        <v>29.49597</v>
      </c>
      <c r="K61" s="106">
        <f t="shared" si="51"/>
        <v>1.230525252466004E-2</v>
      </c>
      <c r="L61" s="32">
        <f>'J &amp; K'!$F61/1000</f>
        <v>0.90683999999999998</v>
      </c>
      <c r="M61" s="106">
        <f t="shared" si="26"/>
        <v>1.3569233255424909E-2</v>
      </c>
      <c r="N61" s="32">
        <f>Punjab!$F61/1000</f>
        <v>3.5495499999999995</v>
      </c>
      <c r="O61" s="106">
        <f t="shared" si="27"/>
        <v>1.8319382516221415E-2</v>
      </c>
      <c r="P61" s="32">
        <f>Haryana!$F61/1000</f>
        <v>3.2822700000000005</v>
      </c>
      <c r="Q61" s="106">
        <f t="shared" si="28"/>
        <v>1.6449137781769173E-2</v>
      </c>
      <c r="R61" s="32">
        <f>Delhi!$F61/1000</f>
        <v>0.91713</v>
      </c>
      <c r="S61" s="106">
        <f t="shared" si="29"/>
        <v>1.1260389367622928E-2</v>
      </c>
      <c r="T61" s="32">
        <f>Rajasthan!$F61/1000</f>
        <v>7.3742900000000002</v>
      </c>
      <c r="U61" s="106">
        <f t="shared" si="30"/>
        <v>1.3550101191792395E-2</v>
      </c>
      <c r="V61" s="32">
        <f>'Uttar Pradesh'!$F61/1000</f>
        <v>35.061300000000003</v>
      </c>
      <c r="W61" s="106">
        <f t="shared" si="31"/>
        <v>1.9571278406390766E-2</v>
      </c>
      <c r="X61" s="32">
        <f>Bihar!$F61/1000</f>
        <v>15.75328</v>
      </c>
      <c r="Y61" s="106">
        <f t="shared" si="32"/>
        <v>2.145849955951127E-2</v>
      </c>
      <c r="Z61" s="32">
        <f>Assam!$F61/1000</f>
        <v>2.9946800000000002</v>
      </c>
      <c r="AA61" s="106">
        <f t="shared" si="33"/>
        <v>1.4235091972560936E-2</v>
      </c>
      <c r="AB61" s="32">
        <f>'West Bengal'!$F61/1000</f>
        <v>9.5796399999999995</v>
      </c>
      <c r="AC61" s="106">
        <f t="shared" si="34"/>
        <v>1.4670116182651282E-2</v>
      </c>
      <c r="AD61" s="32">
        <f>Jharkhand!$F61/1000</f>
        <v>3.7281000000000004</v>
      </c>
      <c r="AE61" s="106">
        <f t="shared" si="35"/>
        <v>1.6987245235747749E-2</v>
      </c>
      <c r="AF61" s="32">
        <f>Odisha!$F61/1000</f>
        <v>7.4947300000000006</v>
      </c>
      <c r="AG61" s="106">
        <f t="shared" si="36"/>
        <v>2.1385800732057054E-2</v>
      </c>
      <c r="AH61" s="32">
        <f>Chhattisgarh!$F61/1000</f>
        <v>4.2923500000000008</v>
      </c>
      <c r="AI61" s="106">
        <f t="shared" si="37"/>
        <v>1.8008773820398779E-2</v>
      </c>
      <c r="AJ61" s="32">
        <f>'Madhya Pradesh'!$F61/1000</f>
        <v>13.454180000000001</v>
      </c>
      <c r="AK61" s="106">
        <f t="shared" si="38"/>
        <v>1.9741660628255636E-2</v>
      </c>
      <c r="AL61" s="32">
        <f>Gujarat!$F61/1000</f>
        <v>5.7985699999999998</v>
      </c>
      <c r="AM61" s="106">
        <f t="shared" si="39"/>
        <v>1.3423407162454694E-2</v>
      </c>
      <c r="AN61" s="32">
        <f>Maharashtra!$F61/1000</f>
        <v>10.12848</v>
      </c>
      <c r="AO61" s="106">
        <f t="shared" si="40"/>
        <v>1.2114985572391466E-2</v>
      </c>
      <c r="AP61" s="32">
        <f>'Andhra Pradesh'!$F61/1000</f>
        <v>8.4165400000000012</v>
      </c>
      <c r="AQ61" s="106">
        <f t="shared" si="41"/>
        <v>1.2090168020144239E-2</v>
      </c>
      <c r="AR61" s="32">
        <f>Karnataka!$F61/1000</f>
        <v>5.1061699999999997</v>
      </c>
      <c r="AS61" s="106">
        <f t="shared" si="42"/>
        <v>8.6026904229146335E-3</v>
      </c>
      <c r="AT61" s="32">
        <f>Kerala!$F61/1000</f>
        <v>2.4243999999999994</v>
      </c>
      <c r="AU61" s="106">
        <f t="shared" si="43"/>
        <v>9.2753695934837017E-3</v>
      </c>
      <c r="AV61" s="32">
        <f>'Tamil Nadu'!$F61/1000</f>
        <v>4.7603900000000001</v>
      </c>
      <c r="AW61" s="106">
        <f t="shared" si="44"/>
        <v>8.0765015488816171E-3</v>
      </c>
      <c r="AX61" s="32">
        <f>'NE cluster states'!$F61/1000</f>
        <v>1.3975</v>
      </c>
      <c r="AY61" s="113">
        <f t="shared" si="45"/>
        <v>1.4863485664473854E-2</v>
      </c>
      <c r="AZ61" s="32">
        <f>'Remaining states'!$F61/1000</f>
        <v>2.4845600000000001</v>
      </c>
      <c r="BA61" s="113">
        <f t="shared" si="52"/>
        <v>1.3415572487428437E-2</v>
      </c>
    </row>
    <row r="62" spans="1:53" ht="13.8" thickBot="1">
      <c r="A62" s="261" t="s">
        <v>81</v>
      </c>
      <c r="B62" s="93" t="s">
        <v>184</v>
      </c>
      <c r="C62" s="95" t="s">
        <v>80</v>
      </c>
      <c r="D62" s="94"/>
      <c r="E62" s="95"/>
      <c r="F62" s="98">
        <f>India!$F62/1000</f>
        <v>1428.5456200000001</v>
      </c>
      <c r="G62" s="235">
        <f t="shared" si="24"/>
        <v>0.14800096936762158</v>
      </c>
      <c r="H62" s="98">
        <f>Rural!$F62/1000</f>
        <v>1113.1869999999999</v>
      </c>
      <c r="I62" s="235">
        <f t="shared" si="25"/>
        <v>0.15342862963147755</v>
      </c>
      <c r="J62" s="98">
        <f>Urban!$F62/1000</f>
        <v>315.35861999999997</v>
      </c>
      <c r="K62" s="235">
        <f t="shared" si="51"/>
        <v>0.13156263228258999</v>
      </c>
      <c r="L62" s="98">
        <f>'J &amp; K'!$F62/1000</f>
        <v>7.5913500000000003</v>
      </c>
      <c r="M62" s="235">
        <f t="shared" si="26"/>
        <v>0.11359092990336761</v>
      </c>
      <c r="N62" s="98">
        <f>Punjab!$F62/1000</f>
        <v>25.078599999999998</v>
      </c>
      <c r="O62" s="235">
        <f t="shared" si="27"/>
        <v>0.1294317494812893</v>
      </c>
      <c r="P62" s="98">
        <f>Haryana!$F62/1000</f>
        <v>25.355729999999998</v>
      </c>
      <c r="Q62" s="235">
        <f t="shared" si="28"/>
        <v>0.12707056285050833</v>
      </c>
      <c r="R62" s="98">
        <f>Delhi!$F62/1000</f>
        <v>10.73211</v>
      </c>
      <c r="S62" s="235">
        <f t="shared" si="29"/>
        <v>0.1317672928986727</v>
      </c>
      <c r="T62" s="98">
        <f>Rajasthan!$F62/1000</f>
        <v>40.304360000000003</v>
      </c>
      <c r="U62" s="235">
        <f t="shared" si="30"/>
        <v>7.405840514414673E-2</v>
      </c>
      <c r="V62" s="98">
        <f>'Uttar Pradesh'!$F62/1000</f>
        <v>341.01442000000003</v>
      </c>
      <c r="W62" s="235">
        <f t="shared" si="31"/>
        <v>0.19035484007763179</v>
      </c>
      <c r="X62" s="98">
        <f>Bihar!$F62/1000</f>
        <v>159.78041999999999</v>
      </c>
      <c r="Y62" s="235">
        <f t="shared" si="32"/>
        <v>0.21764661532001753</v>
      </c>
      <c r="Z62" s="98">
        <f>Assam!$F62/1000</f>
        <v>18.844629999999999</v>
      </c>
      <c r="AA62" s="235">
        <f t="shared" si="33"/>
        <v>8.9577197309522544E-2</v>
      </c>
      <c r="AB62" s="98">
        <f>'West Bengal'!$F62/1000</f>
        <v>76.641559999999998</v>
      </c>
      <c r="AC62" s="235">
        <f t="shared" si="34"/>
        <v>0.11736772881023079</v>
      </c>
      <c r="AD62" s="98">
        <f>Jharkhand!$F62/1000</f>
        <v>35.431750000000001</v>
      </c>
      <c r="AE62" s="235">
        <f t="shared" si="35"/>
        <v>0.16144626656519548</v>
      </c>
      <c r="AF62" s="98">
        <f>Odisha!$F62/1000</f>
        <v>20.44698</v>
      </c>
      <c r="AG62" s="235">
        <f t="shared" si="36"/>
        <v>5.834433526656143E-2</v>
      </c>
      <c r="AH62" s="98">
        <f>Chhattisgarh!$F62/1000</f>
        <v>43.459479999999999</v>
      </c>
      <c r="AI62" s="235">
        <f t="shared" si="37"/>
        <v>0.18233646968959757</v>
      </c>
      <c r="AJ62" s="98">
        <f>'Madhya Pradesh'!$F62/1000</f>
        <v>149.46708999999998</v>
      </c>
      <c r="AK62" s="235">
        <f t="shared" si="38"/>
        <v>0.2193168640432149</v>
      </c>
      <c r="AL62" s="98">
        <f>Gujarat!$F62/1000</f>
        <v>58.268589999999996</v>
      </c>
      <c r="AM62" s="235">
        <f t="shared" si="39"/>
        <v>0.1348889481979412</v>
      </c>
      <c r="AN62" s="98">
        <f>Maharashtra!$F62/1000</f>
        <v>121.25728000000001</v>
      </c>
      <c r="AO62" s="235">
        <f t="shared" si="40"/>
        <v>0.14503955161558618</v>
      </c>
      <c r="AP62" s="98">
        <f>'Andhra Pradesh'!$F62/1000</f>
        <v>21.177940000000003</v>
      </c>
      <c r="AQ62" s="235">
        <f t="shared" si="41"/>
        <v>3.042162847447211E-2</v>
      </c>
      <c r="AR62" s="98">
        <f>Karnataka!$F62/1000</f>
        <v>118.93369</v>
      </c>
      <c r="AS62" s="235">
        <f t="shared" si="42"/>
        <v>0.20037517668328667</v>
      </c>
      <c r="AT62" s="98">
        <f>Kerala!$F62/1000</f>
        <v>32.811669999999999</v>
      </c>
      <c r="AU62" s="235">
        <f t="shared" si="43"/>
        <v>0.12553224147394054</v>
      </c>
      <c r="AV62" s="98">
        <f>'Tamil Nadu'!$F62/1000</f>
        <v>101.04638</v>
      </c>
      <c r="AW62" s="235">
        <f t="shared" si="44"/>
        <v>0.17143579508798237</v>
      </c>
      <c r="AX62" s="98">
        <f>'NE cluster states'!$F62/1000</f>
        <v>10.22748</v>
      </c>
      <c r="AY62" s="236">
        <f t="shared" si="45"/>
        <v>0.10877710365917213</v>
      </c>
      <c r="AZ62" s="98">
        <f>'Remaining states'!$F62/1000</f>
        <v>10.67398</v>
      </c>
      <c r="BA62" s="236">
        <f t="shared" si="52"/>
        <v>5.7634974570693158E-2</v>
      </c>
    </row>
    <row r="63" spans="1:53" customFormat="1" ht="14.4"/>
    <row r="64" spans="1:53" customFormat="1" ht="14.4"/>
    <row r="65" customFormat="1" ht="14.4"/>
    <row r="66" customFormat="1" ht="14.4"/>
    <row r="67" customFormat="1" ht="14.4"/>
    <row r="68" customFormat="1" ht="14.4"/>
    <row r="69" customFormat="1" ht="14.4"/>
    <row r="70" customFormat="1" ht="14.4"/>
    <row r="71" customFormat="1" ht="14.4"/>
    <row r="72" customFormat="1" ht="14.4"/>
    <row r="73" customFormat="1" ht="14.4"/>
    <row r="74" customFormat="1" ht="14.4"/>
    <row r="75" customFormat="1" ht="14.4"/>
    <row r="76" customFormat="1" ht="14.4"/>
    <row r="77" customFormat="1" ht="14.4"/>
    <row r="78" customFormat="1" ht="14.4"/>
    <row r="79" customFormat="1" ht="14.4"/>
    <row r="80" customFormat="1" ht="14.4"/>
    <row r="81" customFormat="1" ht="14.4"/>
    <row r="82" customFormat="1" ht="14.4"/>
    <row r="83" customFormat="1" ht="14.4"/>
    <row r="84" customFormat="1" ht="14.4"/>
    <row r="85" customFormat="1" ht="14.4"/>
    <row r="86" customFormat="1" ht="14.4"/>
    <row r="87" customFormat="1" ht="14.4"/>
    <row r="88" customFormat="1" ht="14.4"/>
    <row r="89" customFormat="1" ht="14.4"/>
    <row r="90" customFormat="1" ht="14.4"/>
    <row r="91" customFormat="1" ht="14.4"/>
    <row r="92" customFormat="1" ht="14.4"/>
    <row r="93" customFormat="1" ht="14.4"/>
    <row r="94" customFormat="1" ht="14.4"/>
    <row r="95" customFormat="1" ht="14.4"/>
    <row r="96" customFormat="1" ht="14.4"/>
    <row r="97" customFormat="1" ht="14.4"/>
    <row r="98" customFormat="1" ht="14.4"/>
    <row r="99" customFormat="1" ht="14.4"/>
    <row r="100" customFormat="1" ht="14.4"/>
    <row r="101" customFormat="1" ht="14.4"/>
    <row r="102" customFormat="1" ht="14.4"/>
    <row r="103" customFormat="1" ht="14.4"/>
    <row r="104" customFormat="1" ht="14.4"/>
    <row r="105" customFormat="1" ht="14.4"/>
    <row r="106" customFormat="1" ht="14.4"/>
    <row r="107" customFormat="1" ht="14.4"/>
    <row r="108" customFormat="1" ht="14.4"/>
    <row r="109" customFormat="1" ht="14.4"/>
    <row r="110" customFormat="1" ht="14.4"/>
    <row r="111" customFormat="1" ht="14.4"/>
    <row r="112" customFormat="1" ht="14.4"/>
    <row r="113" customFormat="1" ht="14.4"/>
    <row r="114" customFormat="1" ht="14.4"/>
    <row r="115" customFormat="1" ht="14.4"/>
    <row r="116" customFormat="1" ht="14.4"/>
    <row r="117" customFormat="1" ht="14.4"/>
    <row r="118" customFormat="1" ht="14.4"/>
    <row r="119" customFormat="1" ht="14.4"/>
    <row r="120" customFormat="1" ht="14.4"/>
    <row r="121" customFormat="1" ht="14.4"/>
    <row r="122" customFormat="1" ht="14.4"/>
    <row r="123" customFormat="1" ht="14.4"/>
    <row r="124" customFormat="1" ht="14.4"/>
    <row r="125" customFormat="1" ht="14.4"/>
    <row r="126" customFormat="1" ht="14.4"/>
    <row r="127" customFormat="1" ht="14.4"/>
    <row r="128" customFormat="1" ht="14.4"/>
    <row r="129" customFormat="1" ht="14.4"/>
    <row r="130" customFormat="1" ht="14.4"/>
    <row r="131" customFormat="1" ht="14.4"/>
    <row r="132" customFormat="1" ht="14.4"/>
    <row r="133" customFormat="1" ht="14.4"/>
    <row r="134" customFormat="1" ht="14.4"/>
    <row r="135" customFormat="1" ht="14.4"/>
    <row r="136" customFormat="1" ht="14.4"/>
    <row r="137" customFormat="1" ht="14.4"/>
    <row r="138" customFormat="1" ht="14.4"/>
    <row r="139" customFormat="1" ht="14.4"/>
    <row r="140" customFormat="1" ht="14.4"/>
    <row r="141" customFormat="1" ht="14.4"/>
    <row r="142" customFormat="1" ht="14.4"/>
    <row r="143" customFormat="1" ht="14.4"/>
    <row r="144" customFormat="1" ht="14.4"/>
    <row r="145" customFormat="1" ht="14.4"/>
    <row r="146" customFormat="1" ht="14.4"/>
    <row r="147" customFormat="1" ht="14.4"/>
    <row r="148" customFormat="1" ht="14.4"/>
    <row r="149" customFormat="1" ht="14.4"/>
    <row r="150" customFormat="1" ht="14.4"/>
    <row r="151" customFormat="1" ht="14.4"/>
    <row r="152" customFormat="1" ht="14.4"/>
    <row r="153" customFormat="1" ht="14.4"/>
    <row r="154" customFormat="1" ht="14.4"/>
    <row r="155" customFormat="1" ht="14.4"/>
    <row r="156" customFormat="1" ht="14.4"/>
    <row r="157" customFormat="1" ht="14.4"/>
    <row r="158" customFormat="1" ht="14.4"/>
    <row r="159" customFormat="1" ht="14.4"/>
    <row r="160" customFormat="1" ht="14.4"/>
    <row r="161" customFormat="1" ht="14.4"/>
    <row r="162" customFormat="1" ht="14.4"/>
    <row r="163" customFormat="1" ht="14.4"/>
    <row r="164" customFormat="1" ht="14.4"/>
    <row r="165" customFormat="1" ht="14.4"/>
    <row r="166" customFormat="1" ht="14.4"/>
    <row r="167" customFormat="1" ht="14.4"/>
    <row r="168" customFormat="1" ht="14.4"/>
    <row r="169" customFormat="1" ht="14.4"/>
    <row r="170" customFormat="1" ht="14.4"/>
    <row r="171" customFormat="1" ht="14.4"/>
    <row r="172" customFormat="1" ht="14.4"/>
    <row r="173" customFormat="1" ht="14.4"/>
    <row r="174" customFormat="1" ht="14.4"/>
    <row r="175" customFormat="1" ht="14.4"/>
    <row r="176" customFormat="1" ht="14.4"/>
    <row r="177" customFormat="1" ht="14.4"/>
    <row r="178" customFormat="1" ht="14.4"/>
    <row r="179" customFormat="1" ht="14.4"/>
    <row r="180" customFormat="1" ht="14.4"/>
    <row r="181" customFormat="1" ht="14.4"/>
    <row r="182" customFormat="1" ht="14.4"/>
    <row r="183" customFormat="1" ht="14.4"/>
    <row r="184" customFormat="1" ht="14.4"/>
    <row r="185" customFormat="1" ht="14.4"/>
    <row r="186" customFormat="1" ht="14.4"/>
    <row r="187" customFormat="1" ht="14.4"/>
    <row r="188" customFormat="1" ht="14.4"/>
    <row r="189" customFormat="1" ht="14.4"/>
    <row r="190" customFormat="1" ht="14.4"/>
    <row r="191" customFormat="1" ht="14.4"/>
    <row r="192" customFormat="1" ht="14.4"/>
    <row r="193" customFormat="1" ht="14.4"/>
    <row r="194" customFormat="1" ht="14.4"/>
    <row r="195" customFormat="1" ht="14.4"/>
    <row r="196" customFormat="1" ht="14.4"/>
    <row r="197" customFormat="1" ht="14.4"/>
    <row r="198" customFormat="1" ht="14.4"/>
    <row r="199" customFormat="1" ht="14.4"/>
    <row r="200" customFormat="1" ht="14.4"/>
    <row r="201" customFormat="1" ht="14.4"/>
    <row r="202" customFormat="1" ht="14.4"/>
    <row r="203" customFormat="1" ht="14.4"/>
    <row r="204" customFormat="1" ht="14.4"/>
    <row r="205" customFormat="1" ht="14.4"/>
    <row r="206" customFormat="1" ht="14.4"/>
    <row r="207" customFormat="1" ht="14.4"/>
    <row r="208" customFormat="1" ht="14.4"/>
    <row r="209" customFormat="1" ht="14.4"/>
    <row r="210" customFormat="1" ht="14.4"/>
    <row r="211" customFormat="1" ht="14.4"/>
    <row r="212" customFormat="1" ht="14.4"/>
    <row r="213" customFormat="1" ht="14.4"/>
    <row r="214" customFormat="1" ht="14.4"/>
    <row r="215" customFormat="1" ht="14.4"/>
    <row r="216" customFormat="1" ht="14.4"/>
    <row r="217" customFormat="1" ht="14.4"/>
    <row r="218" customFormat="1" ht="14.4"/>
    <row r="219" customFormat="1" ht="14.4"/>
    <row r="220" customFormat="1" ht="14.4"/>
    <row r="221" customFormat="1" ht="14.4"/>
    <row r="222" customFormat="1" ht="14.4"/>
    <row r="223" customFormat="1" ht="14.4"/>
    <row r="224" customFormat="1" ht="14.4"/>
    <row r="225" customFormat="1" ht="14.4"/>
    <row r="226" customFormat="1" ht="14.4"/>
  </sheetData>
  <mergeCells count="48">
    <mergeCell ref="AX4:AY4"/>
    <mergeCell ref="AN4:AO4"/>
    <mergeCell ref="AP4:AQ4"/>
    <mergeCell ref="AR4:AS4"/>
    <mergeCell ref="AT4:AU4"/>
    <mergeCell ref="AV4:AW4"/>
    <mergeCell ref="AD4:AE4"/>
    <mergeCell ref="AF4:AG4"/>
    <mergeCell ref="AH4:AI4"/>
    <mergeCell ref="AJ4:AK4"/>
    <mergeCell ref="AL4:AM4"/>
    <mergeCell ref="AT6:AU6"/>
    <mergeCell ref="AV6:AW6"/>
    <mergeCell ref="AX6:AY6"/>
    <mergeCell ref="F4:G4"/>
    <mergeCell ref="J4:K4"/>
    <mergeCell ref="H4: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J6:AK6"/>
    <mergeCell ref="Z6:AA6"/>
    <mergeCell ref="AB6:AC6"/>
    <mergeCell ref="AD6:AE6"/>
    <mergeCell ref="AF6:AG6"/>
    <mergeCell ref="AH6:AI6"/>
    <mergeCell ref="AZ4:BA4"/>
    <mergeCell ref="AZ6:BA6"/>
    <mergeCell ref="F6:G6"/>
    <mergeCell ref="J6:K6"/>
    <mergeCell ref="H6:I6"/>
    <mergeCell ref="L6:M6"/>
    <mergeCell ref="N6:O6"/>
    <mergeCell ref="P6:Q6"/>
    <mergeCell ref="R6:S6"/>
    <mergeCell ref="T6:U6"/>
    <mergeCell ref="V6:W6"/>
    <mergeCell ref="X6:Y6"/>
    <mergeCell ref="AL6:AM6"/>
    <mergeCell ref="AN6:AO6"/>
    <mergeCell ref="AP6:AQ6"/>
    <mergeCell ref="AR6:AS6"/>
  </mergeCells>
  <pageMargins left="0.70866141732283472" right="0.70866141732283472" top="0.74803149606299213" bottom="0.74803149606299213" header="0.31496062992125984" footer="0.31496062992125984"/>
  <pageSetup paperSize="9" scale="75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7"/>
  <sheetViews>
    <sheetView zoomScale="80" zoomScaleNormal="80" workbookViewId="0">
      <selection activeCell="G24" sqref="G24"/>
    </sheetView>
  </sheetViews>
  <sheetFormatPr defaultRowHeight="14.4"/>
  <cols>
    <col min="1" max="1" width="8.77734375" style="136" customWidth="1"/>
    <col min="2" max="2" width="40.88671875" style="137" customWidth="1"/>
    <col min="3" max="4" width="11.6640625" style="134" customWidth="1"/>
    <col min="5" max="5" width="16.88671875" style="135" customWidth="1"/>
    <col min="6" max="6" width="8.77734375" style="136" customWidth="1"/>
    <col min="7" max="7" width="40.88671875" style="137" customWidth="1"/>
    <col min="8" max="9" width="11.6640625" style="134" customWidth="1"/>
    <col min="10" max="10" width="16.88671875" style="135" customWidth="1"/>
    <col min="11" max="11" width="8.88671875" style="122"/>
    <col min="12" max="13" width="12.21875" bestFit="1" customWidth="1"/>
    <col min="53" max="16384" width="8.88671875" style="122"/>
  </cols>
  <sheetData>
    <row r="1" spans="1:52" s="120" customFormat="1" ht="15.6">
      <c r="A1" s="119" t="s">
        <v>200</v>
      </c>
      <c r="B1" s="123"/>
      <c r="C1" s="124"/>
      <c r="D1" s="124"/>
      <c r="E1" s="125"/>
      <c r="F1" s="126"/>
      <c r="G1" s="127"/>
      <c r="H1" s="128"/>
      <c r="I1" s="129"/>
      <c r="J1" s="130"/>
      <c r="K1" s="12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>
      <c r="A2" s="131"/>
      <c r="B2" s="132"/>
      <c r="C2" s="133"/>
    </row>
    <row r="4" spans="1:52" ht="16.2" thickBot="1">
      <c r="A4" s="138" t="s">
        <v>134</v>
      </c>
      <c r="B4" s="139"/>
      <c r="C4" s="140"/>
      <c r="D4" s="141"/>
      <c r="E4" s="142"/>
    </row>
    <row r="5" spans="1:52" ht="16.2" thickBot="1">
      <c r="A5" s="287" t="s">
        <v>174</v>
      </c>
      <c r="B5" s="288"/>
      <c r="C5" s="288"/>
      <c r="D5" s="288"/>
      <c r="E5" s="289"/>
      <c r="F5" s="290" t="s">
        <v>175</v>
      </c>
      <c r="G5" s="291"/>
      <c r="H5" s="291"/>
      <c r="I5" s="291"/>
      <c r="J5" s="292"/>
    </row>
    <row r="6" spans="1:52" ht="29.4" customHeight="1" thickBot="1">
      <c r="A6" s="143" t="s">
        <v>176</v>
      </c>
      <c r="B6" s="144" t="s">
        <v>177</v>
      </c>
      <c r="C6" s="145" t="s">
        <v>197</v>
      </c>
      <c r="D6" s="146" t="s">
        <v>198</v>
      </c>
      <c r="E6" s="147" t="s">
        <v>199</v>
      </c>
      <c r="F6" s="148" t="s">
        <v>176</v>
      </c>
      <c r="G6" s="149" t="s">
        <v>177</v>
      </c>
      <c r="H6" s="150" t="s">
        <v>197</v>
      </c>
      <c r="I6" s="151" t="s">
        <v>198</v>
      </c>
      <c r="J6" s="152" t="s">
        <v>199</v>
      </c>
      <c r="L6" s="115"/>
    </row>
    <row r="7" spans="1:52">
      <c r="A7" s="153">
        <v>0</v>
      </c>
      <c r="B7" s="154" t="s">
        <v>2</v>
      </c>
      <c r="C7" s="155">
        <v>3497.6385399999995</v>
      </c>
      <c r="D7" s="156">
        <f t="shared" ref="D7:D17" si="0">C7/C$7</f>
        <v>1</v>
      </c>
      <c r="E7" s="167">
        <f>C7/SUM(India!$I$6:$N$6)*100000</f>
        <v>520.74651286884057</v>
      </c>
      <c r="F7" s="158">
        <v>0</v>
      </c>
      <c r="G7" s="159" t="s">
        <v>2</v>
      </c>
      <c r="H7" s="160">
        <v>2498.6319200000007</v>
      </c>
      <c r="I7" s="161">
        <f>H7/H$7</f>
        <v>1</v>
      </c>
      <c r="J7" s="162">
        <f>H7/SUM(India!$Q$6:$V$6)*100000</f>
        <v>403.18355711111843</v>
      </c>
    </row>
    <row r="8" spans="1:52">
      <c r="A8" s="163">
        <v>1</v>
      </c>
      <c r="B8" s="164" t="s">
        <v>215</v>
      </c>
      <c r="C8" s="165">
        <v>682.96510000000012</v>
      </c>
      <c r="D8" s="166">
        <f t="shared" si="0"/>
        <v>0.19526463131893562</v>
      </c>
      <c r="E8" s="167">
        <f>C8/SUM(India!$I$6:$N$6)*100000</f>
        <v>101.68337584595554</v>
      </c>
      <c r="F8" s="168">
        <v>1</v>
      </c>
      <c r="G8" s="169" t="s">
        <v>215</v>
      </c>
      <c r="H8" s="170">
        <v>342.90533999999997</v>
      </c>
      <c r="I8" s="171">
        <f t="shared" ref="I8:I17" si="1">H8/H$7</f>
        <v>0.13723723660746312</v>
      </c>
      <c r="J8" s="172">
        <f>H8/SUM(India!$Q$6:$V$6)*100000</f>
        <v>55.33179722349719</v>
      </c>
    </row>
    <row r="9" spans="1:52">
      <c r="A9" s="163">
        <v>2</v>
      </c>
      <c r="B9" s="164" t="s">
        <v>216</v>
      </c>
      <c r="C9" s="165">
        <v>237.38487999999998</v>
      </c>
      <c r="D9" s="166">
        <f t="shared" si="0"/>
        <v>6.7870043540862859E-2</v>
      </c>
      <c r="E9" s="167">
        <f>C9/SUM(India!$I$6:$N$6)*100000</f>
        <v>35.343088502160718</v>
      </c>
      <c r="F9" s="168">
        <v>2</v>
      </c>
      <c r="G9" s="169" t="s">
        <v>189</v>
      </c>
      <c r="H9" s="170">
        <v>209.87513000000001</v>
      </c>
      <c r="I9" s="171">
        <f t="shared" si="1"/>
        <v>8.3996017308543766E-2</v>
      </c>
      <c r="J9" s="172">
        <f>H9/SUM(India!$Q$6:$V$6)*100000</f>
        <v>33.865813041625756</v>
      </c>
    </row>
    <row r="10" spans="1:52">
      <c r="A10" s="163">
        <v>3</v>
      </c>
      <c r="B10" s="164" t="s">
        <v>206</v>
      </c>
      <c r="C10" s="165">
        <v>236.67177000000001</v>
      </c>
      <c r="D10" s="166">
        <f t="shared" si="0"/>
        <v>6.7666160265949044E-2</v>
      </c>
      <c r="E10" s="167">
        <f>C10/SUM(India!$I$6:$N$6)*100000</f>
        <v>35.236916997717067</v>
      </c>
      <c r="F10" s="168">
        <v>3</v>
      </c>
      <c r="G10" s="169" t="s">
        <v>206</v>
      </c>
      <c r="H10" s="170">
        <v>208.77932000000001</v>
      </c>
      <c r="I10" s="171">
        <f t="shared" si="1"/>
        <v>8.3557453312290975E-2</v>
      </c>
      <c r="J10" s="172">
        <f>H10/SUM(India!$Q$6:$V$6)*100000</f>
        <v>33.688991249595681</v>
      </c>
    </row>
    <row r="11" spans="1:52">
      <c r="A11" s="163">
        <v>4</v>
      </c>
      <c r="B11" s="164" t="s">
        <v>189</v>
      </c>
      <c r="C11" s="165">
        <v>218.9358</v>
      </c>
      <c r="D11" s="166">
        <f t="shared" si="0"/>
        <v>6.2595318954828311E-2</v>
      </c>
      <c r="E11" s="173">
        <f>C11/SUM(India!$I$6:$N$6)*100000</f>
        <v>32.59629406763969</v>
      </c>
      <c r="F11" s="168">
        <v>4</v>
      </c>
      <c r="G11" s="169" t="s">
        <v>216</v>
      </c>
      <c r="H11" s="170">
        <v>161.82243</v>
      </c>
      <c r="I11" s="171">
        <f t="shared" si="1"/>
        <v>6.4764413159341991E-2</v>
      </c>
      <c r="J11" s="174">
        <f>H11/SUM(India!$Q$6:$V$6)*100000</f>
        <v>26.111946471797637</v>
      </c>
    </row>
    <row r="12" spans="1:52">
      <c r="A12" s="163">
        <v>5</v>
      </c>
      <c r="B12" s="164" t="s">
        <v>225</v>
      </c>
      <c r="C12" s="165">
        <v>215.53613000000004</v>
      </c>
      <c r="D12" s="166">
        <f t="shared" si="0"/>
        <v>6.1623328864623066E-2</v>
      </c>
      <c r="E12" s="167">
        <f>C12/SUM(India!$I$6:$N$6)*100000</f>
        <v>32.090133617622236</v>
      </c>
      <c r="F12" s="168">
        <v>5</v>
      </c>
      <c r="G12" s="169" t="s">
        <v>202</v>
      </c>
      <c r="H12" s="170">
        <v>156.72147999999999</v>
      </c>
      <c r="I12" s="171">
        <f t="shared" si="1"/>
        <v>6.2722915986761246E-2</v>
      </c>
      <c r="J12" s="172">
        <f>H12/SUM(India!$Q$6:$V$6)*100000</f>
        <v>25.288848379924236</v>
      </c>
    </row>
    <row r="13" spans="1:52">
      <c r="A13" s="163">
        <v>6</v>
      </c>
      <c r="B13" s="164" t="s">
        <v>214</v>
      </c>
      <c r="C13" s="165">
        <v>207.31516999999999</v>
      </c>
      <c r="D13" s="166">
        <f t="shared" si="0"/>
        <v>5.9272897307450195E-2</v>
      </c>
      <c r="E13" s="167">
        <f>C13/SUM(India!$I$6:$N$6)*100000</f>
        <v>30.866154580487581</v>
      </c>
      <c r="F13" s="168">
        <v>6</v>
      </c>
      <c r="G13" s="169" t="s">
        <v>214</v>
      </c>
      <c r="H13" s="170">
        <v>151.41397999999998</v>
      </c>
      <c r="I13" s="171">
        <f t="shared" si="1"/>
        <v>6.0598753577117491E-2</v>
      </c>
      <c r="J13" s="172">
        <f>H13/SUM(India!$Q$6:$V$6)*100000</f>
        <v>24.432421023722345</v>
      </c>
    </row>
    <row r="14" spans="1:52">
      <c r="A14" s="163">
        <v>7</v>
      </c>
      <c r="B14" s="164" t="s">
        <v>4</v>
      </c>
      <c r="C14" s="165">
        <v>206.26088999999999</v>
      </c>
      <c r="D14" s="166">
        <f t="shared" si="0"/>
        <v>5.8971471077168547E-2</v>
      </c>
      <c r="E14" s="167">
        <f>C14/SUM(India!$I$6:$N$6)*100000</f>
        <v>30.709187922181211</v>
      </c>
      <c r="F14" s="168">
        <v>7</v>
      </c>
      <c r="G14" s="169" t="s">
        <v>80</v>
      </c>
      <c r="H14" s="170">
        <v>126.21624</v>
      </c>
      <c r="I14" s="171">
        <f t="shared" si="1"/>
        <v>5.0514138953287671E-2</v>
      </c>
      <c r="J14" s="172">
        <f>H14/SUM(India!$Q$6:$V$6)*100000</f>
        <v>20.366470227591833</v>
      </c>
    </row>
    <row r="15" spans="1:52">
      <c r="A15" s="163">
        <v>8</v>
      </c>
      <c r="B15" s="164" t="s">
        <v>218</v>
      </c>
      <c r="C15" s="165">
        <v>183.08328</v>
      </c>
      <c r="D15" s="166">
        <f t="shared" si="0"/>
        <v>5.2344825774935572E-2</v>
      </c>
      <c r="E15" s="167">
        <f>C15/SUM(India!$I$6:$N$6)*100000</f>
        <v>27.258385489024711</v>
      </c>
      <c r="F15" s="168">
        <v>8</v>
      </c>
      <c r="G15" s="169" t="s">
        <v>55</v>
      </c>
      <c r="H15" s="170">
        <v>118.81737</v>
      </c>
      <c r="I15" s="171">
        <f t="shared" si="1"/>
        <v>4.755297050715656E-2</v>
      </c>
      <c r="J15" s="172">
        <f>H15/SUM(India!$Q$6:$V$6)*100000</f>
        <v>19.172575800275485</v>
      </c>
    </row>
    <row r="16" spans="1:52">
      <c r="A16" s="163">
        <v>9</v>
      </c>
      <c r="B16" s="164" t="s">
        <v>202</v>
      </c>
      <c r="C16" s="165">
        <v>145.02848</v>
      </c>
      <c r="D16" s="166">
        <f t="shared" si="0"/>
        <v>4.1464684912809781E-2</v>
      </c>
      <c r="E16" s="167">
        <f>C16/SUM(India!$I$6:$N$6)*100000</f>
        <v>21.59259007555092</v>
      </c>
      <c r="F16" s="168">
        <v>9</v>
      </c>
      <c r="G16" s="169" t="s">
        <v>4</v>
      </c>
      <c r="H16" s="170">
        <v>103.00961</v>
      </c>
      <c r="I16" s="171">
        <f t="shared" si="1"/>
        <v>4.1226404407736839E-2</v>
      </c>
      <c r="J16" s="172">
        <f>H16/SUM(India!$Q$6:$V$6)*100000</f>
        <v>16.621808376012833</v>
      </c>
    </row>
    <row r="17" spans="1:52" ht="15" thickBot="1">
      <c r="A17" s="175">
        <v>10</v>
      </c>
      <c r="B17" s="176" t="s">
        <v>55</v>
      </c>
      <c r="C17" s="177">
        <v>124.08116999999999</v>
      </c>
      <c r="D17" s="178">
        <f t="shared" si="0"/>
        <v>3.5475698412220723E-2</v>
      </c>
      <c r="E17" s="179">
        <f>C17/SUM(India!$I$6:$N$6)*100000</f>
        <v>18.473846239750607</v>
      </c>
      <c r="F17" s="180">
        <v>10</v>
      </c>
      <c r="G17" s="181" t="s">
        <v>56</v>
      </c>
      <c r="H17" s="182">
        <v>91.817309999999992</v>
      </c>
      <c r="I17" s="183">
        <f t="shared" si="1"/>
        <v>3.6747033152446068E-2</v>
      </c>
      <c r="J17" s="184">
        <f>H17/SUM(India!$Q$6:$V$6)*100000</f>
        <v>14.815799539683402</v>
      </c>
      <c r="AU17" s="122"/>
      <c r="AV17" s="122"/>
      <c r="AW17" s="122"/>
      <c r="AX17" s="122"/>
      <c r="AY17" s="122"/>
      <c r="AZ17" s="122"/>
    </row>
    <row r="18" spans="1:52">
      <c r="D18" s="185"/>
      <c r="AU18" s="122"/>
      <c r="AV18" s="122"/>
      <c r="AW18" s="122"/>
      <c r="AX18" s="122"/>
      <c r="AY18" s="122"/>
      <c r="AZ18" s="122"/>
    </row>
    <row r="19" spans="1:52" ht="16.2" thickBot="1">
      <c r="A19" s="138" t="s">
        <v>179</v>
      </c>
      <c r="B19" s="139"/>
      <c r="C19" s="140"/>
      <c r="D19" s="141"/>
      <c r="E19" s="142"/>
      <c r="AU19" s="122"/>
      <c r="AV19" s="122"/>
      <c r="AW19" s="122"/>
      <c r="AX19" s="122"/>
      <c r="AY19" s="122"/>
      <c r="AZ19" s="122"/>
    </row>
    <row r="20" spans="1:52" ht="16.2" thickBot="1">
      <c r="A20" s="287" t="s">
        <v>174</v>
      </c>
      <c r="B20" s="288"/>
      <c r="C20" s="288"/>
      <c r="D20" s="288"/>
      <c r="E20" s="289"/>
      <c r="F20" s="290" t="s">
        <v>175</v>
      </c>
      <c r="G20" s="291"/>
      <c r="H20" s="291"/>
      <c r="I20" s="291"/>
      <c r="J20" s="292"/>
      <c r="AU20" s="122"/>
      <c r="AV20" s="122"/>
      <c r="AW20" s="122"/>
      <c r="AX20" s="122"/>
      <c r="AY20" s="122"/>
      <c r="AZ20" s="122"/>
    </row>
    <row r="21" spans="1:52" ht="29.4" customHeight="1" thickBot="1">
      <c r="A21" s="143" t="s">
        <v>176</v>
      </c>
      <c r="B21" s="144" t="s">
        <v>177</v>
      </c>
      <c r="C21" s="145" t="s">
        <v>197</v>
      </c>
      <c r="D21" s="146" t="s">
        <v>198</v>
      </c>
      <c r="E21" s="147" t="s">
        <v>199</v>
      </c>
      <c r="F21" s="148" t="s">
        <v>176</v>
      </c>
      <c r="G21" s="149" t="s">
        <v>177</v>
      </c>
      <c r="H21" s="150" t="s">
        <v>197</v>
      </c>
      <c r="I21" s="151" t="s">
        <v>198</v>
      </c>
      <c r="J21" s="152" t="s">
        <v>199</v>
      </c>
    </row>
    <row r="22" spans="1:52">
      <c r="A22" s="153">
        <v>0</v>
      </c>
      <c r="B22" s="154" t="s">
        <v>2</v>
      </c>
      <c r="C22" s="155">
        <v>2624.181</v>
      </c>
      <c r="D22" s="156">
        <f t="shared" ref="D22:D32" si="2">C22/C$22</f>
        <v>1</v>
      </c>
      <c r="E22" s="157">
        <f>C22/SUM(Rural!$I$6:$N$6)*100000</f>
        <v>570.7977069688111</v>
      </c>
      <c r="F22" s="158">
        <v>0</v>
      </c>
      <c r="G22" s="159" t="s">
        <v>2</v>
      </c>
      <c r="H22" s="160">
        <v>1930.0550000000001</v>
      </c>
      <c r="I22" s="161">
        <f>H22/H$22</f>
        <v>1</v>
      </c>
      <c r="J22" s="191">
        <f>H22/SUM(Rural!$Q$6:$V$6)*100000</f>
        <v>451.38360251443254</v>
      </c>
      <c r="AU22" s="122"/>
      <c r="AV22" s="122"/>
      <c r="AW22" s="122"/>
      <c r="AX22" s="122"/>
      <c r="AY22" s="122"/>
      <c r="AZ22" s="122"/>
    </row>
    <row r="23" spans="1:52">
      <c r="A23" s="163">
        <v>1</v>
      </c>
      <c r="B23" s="164" t="s">
        <v>215</v>
      </c>
      <c r="C23" s="165">
        <v>439.25199999999995</v>
      </c>
      <c r="D23" s="166">
        <f t="shared" si="2"/>
        <v>0.16738631976986343</v>
      </c>
      <c r="E23" s="173">
        <f>C23/SUM(Rural!$I$6:$N$6)*100000</f>
        <v>95.543727502586222</v>
      </c>
      <c r="F23" s="168">
        <v>1</v>
      </c>
      <c r="G23" s="169" t="s">
        <v>215</v>
      </c>
      <c r="H23" s="170">
        <v>227.62200000000001</v>
      </c>
      <c r="I23" s="161">
        <f t="shared" ref="I23:I32" si="3">H23/H$22</f>
        <v>0.11793549924743077</v>
      </c>
      <c r="J23" s="172">
        <f>H23/SUM(Rural!$Q$6:$V$6)*100000</f>
        <v>53.234150514643446</v>
      </c>
      <c r="AU23" s="122"/>
      <c r="AV23" s="122"/>
      <c r="AW23" s="122"/>
      <c r="AX23" s="122"/>
      <c r="AY23" s="122"/>
      <c r="AZ23" s="122"/>
    </row>
    <row r="24" spans="1:52">
      <c r="A24" s="163">
        <v>2</v>
      </c>
      <c r="B24" s="164" t="s">
        <v>216</v>
      </c>
      <c r="C24" s="165">
        <v>194.922</v>
      </c>
      <c r="D24" s="166">
        <f t="shared" si="2"/>
        <v>7.4279175102632017E-2</v>
      </c>
      <c r="E24" s="173">
        <f>C24/SUM(Rural!$I$6:$N$6)*100000</f>
        <v>42.398382824117171</v>
      </c>
      <c r="F24" s="168">
        <v>2</v>
      </c>
      <c r="G24" s="169" t="s">
        <v>206</v>
      </c>
      <c r="H24" s="170">
        <v>170.44900000000001</v>
      </c>
      <c r="I24" s="161">
        <f t="shared" si="3"/>
        <v>8.8313027348961556E-2</v>
      </c>
      <c r="J24" s="172">
        <f>H24/SUM(Rural!$Q$6:$V$6)*100000</f>
        <v>39.86305243372987</v>
      </c>
      <c r="AU24" s="122"/>
      <c r="AV24" s="122"/>
      <c r="AW24" s="122"/>
      <c r="AX24" s="122"/>
      <c r="AY24" s="122"/>
      <c r="AZ24" s="122"/>
    </row>
    <row r="25" spans="1:52">
      <c r="A25" s="163">
        <v>3</v>
      </c>
      <c r="B25" s="164" t="s">
        <v>206</v>
      </c>
      <c r="C25" s="165">
        <v>194.05199999999999</v>
      </c>
      <c r="D25" s="166">
        <f t="shared" si="2"/>
        <v>7.3947643093216511E-2</v>
      </c>
      <c r="E25" s="173">
        <f>C25/SUM(Rural!$I$6:$N$6)*100000</f>
        <v>42.20914511335603</v>
      </c>
      <c r="F25" s="168">
        <v>3</v>
      </c>
      <c r="G25" s="169" t="s">
        <v>189</v>
      </c>
      <c r="H25" s="170">
        <v>153.40800000000002</v>
      </c>
      <c r="I25" s="161">
        <f t="shared" si="3"/>
        <v>7.9483745281870216E-2</v>
      </c>
      <c r="J25" s="172">
        <f>H25/SUM(Rural!$Q$6:$V$6)*100000</f>
        <v>35.877659286670102</v>
      </c>
      <c r="AU25" s="122"/>
      <c r="AV25" s="122"/>
      <c r="AW25" s="122"/>
      <c r="AX25" s="122"/>
      <c r="AY25" s="122"/>
      <c r="AZ25" s="122"/>
    </row>
    <row r="26" spans="1:52">
      <c r="A26" s="163">
        <v>4</v>
      </c>
      <c r="B26" s="164" t="s">
        <v>4</v>
      </c>
      <c r="C26" s="165">
        <v>168.18100000000001</v>
      </c>
      <c r="D26" s="166">
        <f t="shared" si="2"/>
        <v>6.4088948132769802E-2</v>
      </c>
      <c r="E26" s="173">
        <f>C26/SUM(Rural!$I$6:$N$6)*100000</f>
        <v>36.581824636228077</v>
      </c>
      <c r="F26" s="168">
        <v>4</v>
      </c>
      <c r="G26" s="169" t="s">
        <v>216</v>
      </c>
      <c r="H26" s="170">
        <v>136.565</v>
      </c>
      <c r="I26" s="161">
        <f t="shared" si="3"/>
        <v>7.0757050964868867E-2</v>
      </c>
      <c r="J26" s="172">
        <f>H26/SUM(Rural!$Q$6:$V$6)*100000</f>
        <v>31.938572567819815</v>
      </c>
      <c r="AU26" s="122"/>
      <c r="AV26" s="122"/>
      <c r="AW26" s="122"/>
      <c r="AX26" s="122"/>
      <c r="AY26" s="122"/>
      <c r="AZ26" s="122"/>
    </row>
    <row r="27" spans="1:52">
      <c r="A27" s="163">
        <v>5</v>
      </c>
      <c r="B27" s="164" t="s">
        <v>189</v>
      </c>
      <c r="C27" s="165">
        <v>157.20500000000001</v>
      </c>
      <c r="D27" s="166">
        <f t="shared" si="2"/>
        <v>5.9906309816281735E-2</v>
      </c>
      <c r="E27" s="173">
        <f>C27/SUM(Rural!$I$6:$N$6)*100000</f>
        <v>34.194384276096791</v>
      </c>
      <c r="F27" s="168">
        <v>5</v>
      </c>
      <c r="G27" s="169" t="s">
        <v>202</v>
      </c>
      <c r="H27" s="170">
        <v>132.93799999999999</v>
      </c>
      <c r="I27" s="161">
        <f t="shared" si="3"/>
        <v>6.8877829906401622E-2</v>
      </c>
      <c r="J27" s="172">
        <f>H27/SUM(Rural!$Q$6:$V$6)*100000</f>
        <v>31.090322996527881</v>
      </c>
      <c r="AU27" s="122"/>
      <c r="AV27" s="122"/>
      <c r="AW27" s="122"/>
      <c r="AX27" s="122"/>
      <c r="AY27" s="122"/>
      <c r="AZ27" s="122"/>
    </row>
    <row r="28" spans="1:52">
      <c r="A28" s="163">
        <v>6</v>
      </c>
      <c r="B28" s="164" t="s">
        <v>225</v>
      </c>
      <c r="C28" s="165">
        <v>153.41800000000001</v>
      </c>
      <c r="D28" s="166">
        <f t="shared" si="2"/>
        <v>5.8463192897136286E-2</v>
      </c>
      <c r="E28" s="173">
        <f>C28/SUM(Rural!$I$6:$N$6)*100000</f>
        <v>33.37065644776068</v>
      </c>
      <c r="F28" s="168">
        <v>6</v>
      </c>
      <c r="G28" s="169" t="s">
        <v>214</v>
      </c>
      <c r="H28" s="170">
        <v>115.37899999999999</v>
      </c>
      <c r="I28" s="161">
        <f t="shared" si="3"/>
        <v>5.9780161705236375E-2</v>
      </c>
      <c r="J28" s="172">
        <f>H28/SUM(Rural!$Q$6:$V$6)*100000</f>
        <v>26.983784749404915</v>
      </c>
      <c r="AU28" s="122"/>
      <c r="AV28" s="122"/>
      <c r="AW28" s="122"/>
      <c r="AX28" s="122"/>
      <c r="AY28" s="122"/>
      <c r="AZ28" s="122"/>
    </row>
    <row r="29" spans="1:52">
      <c r="A29" s="163">
        <v>7</v>
      </c>
      <c r="B29" s="164" t="s">
        <v>214</v>
      </c>
      <c r="C29" s="165">
        <v>152.315</v>
      </c>
      <c r="D29" s="166">
        <f t="shared" si="2"/>
        <v>5.8042871280601448E-2</v>
      </c>
      <c r="E29" s="173">
        <f>C29/SUM(Rural!$I$6:$N$6)*100000</f>
        <v>33.130737832853171</v>
      </c>
      <c r="F29" s="168">
        <v>7</v>
      </c>
      <c r="G29" s="169" t="s">
        <v>80</v>
      </c>
      <c r="H29" s="170">
        <v>104.05700000000002</v>
      </c>
      <c r="I29" s="161">
        <f t="shared" si="3"/>
        <v>5.3914007631906867E-2</v>
      </c>
      <c r="J29" s="172">
        <f>H29/SUM(Rural!$Q$6:$V$6)*100000</f>
        <v>24.335898990880732</v>
      </c>
      <c r="AU29" s="122"/>
      <c r="AV29" s="122"/>
      <c r="AW29" s="122"/>
      <c r="AX29" s="122"/>
      <c r="AY29" s="122"/>
      <c r="AZ29" s="122"/>
    </row>
    <row r="30" spans="1:52">
      <c r="A30" s="163">
        <v>8</v>
      </c>
      <c r="B30" s="164" t="s">
        <v>218</v>
      </c>
      <c r="C30" s="165">
        <v>125.18899999999999</v>
      </c>
      <c r="D30" s="166">
        <f t="shared" si="2"/>
        <v>4.7705931869790989E-2</v>
      </c>
      <c r="E30" s="173">
        <f>C30/SUM(Rural!$I$6:$N$6)*100000</f>
        <v>27.230436520087025</v>
      </c>
      <c r="F30" s="168">
        <v>8</v>
      </c>
      <c r="G30" s="169" t="s">
        <v>55</v>
      </c>
      <c r="H30" s="170">
        <v>95.322000000000003</v>
      </c>
      <c r="I30" s="161">
        <f t="shared" si="3"/>
        <v>4.9388229869096995E-2</v>
      </c>
      <c r="J30" s="172">
        <f>H30/SUM(Rural!$Q$6:$V$6)*100000</f>
        <v>22.293037120123898</v>
      </c>
      <c r="AU30" s="122"/>
      <c r="AV30" s="122"/>
      <c r="AW30" s="122"/>
      <c r="AX30" s="122"/>
      <c r="AY30" s="122"/>
      <c r="AZ30" s="122"/>
    </row>
    <row r="31" spans="1:52">
      <c r="A31" s="163">
        <v>9</v>
      </c>
      <c r="B31" s="164" t="s">
        <v>202</v>
      </c>
      <c r="C31" s="165">
        <v>123.096</v>
      </c>
      <c r="D31" s="166">
        <f t="shared" si="2"/>
        <v>4.6908349690817822E-2</v>
      </c>
      <c r="E31" s="173">
        <f>C31/SUM(Rural!$I$6:$N$6)*100000</f>
        <v>26.775178441209956</v>
      </c>
      <c r="F31" s="168">
        <v>9</v>
      </c>
      <c r="G31" s="169" t="s">
        <v>4</v>
      </c>
      <c r="H31" s="170">
        <v>83.143999999999991</v>
      </c>
      <c r="I31" s="161">
        <f t="shared" si="3"/>
        <v>4.3078565118610607E-2</v>
      </c>
      <c r="J31" s="172">
        <f>H31/SUM(Rural!$Q$6:$V$6)*100000</f>
        <v>19.444957914391026</v>
      </c>
      <c r="AU31" s="122"/>
      <c r="AV31" s="122"/>
      <c r="AW31" s="122"/>
      <c r="AX31" s="122"/>
      <c r="AY31" s="122"/>
      <c r="AZ31" s="122"/>
    </row>
    <row r="32" spans="1:52" ht="15" thickBot="1">
      <c r="A32" s="175">
        <v>10</v>
      </c>
      <c r="B32" s="176" t="s">
        <v>55</v>
      </c>
      <c r="C32" s="177">
        <v>102.21199999999999</v>
      </c>
      <c r="D32" s="178">
        <f t="shared" si="2"/>
        <v>3.895005717974484E-2</v>
      </c>
      <c r="E32" s="195">
        <f>C32/SUM(Rural!$I$6:$N$6)*100000</f>
        <v>22.232603324502435</v>
      </c>
      <c r="F32" s="180">
        <v>10</v>
      </c>
      <c r="G32" s="181" t="s">
        <v>56</v>
      </c>
      <c r="H32" s="182">
        <v>74.938999999999993</v>
      </c>
      <c r="I32" s="196">
        <f t="shared" si="3"/>
        <v>3.8827390929274029E-2</v>
      </c>
      <c r="J32" s="184">
        <f>H32/SUM(Rural!$Q$6:$V$6)*100000</f>
        <v>17.52604759389191</v>
      </c>
      <c r="AU32" s="122"/>
      <c r="AV32" s="122"/>
      <c r="AW32" s="122"/>
      <c r="AX32" s="122"/>
      <c r="AY32" s="122"/>
      <c r="AZ32" s="122"/>
    </row>
    <row r="34" spans="1:52" ht="16.2" thickBot="1">
      <c r="A34" s="138" t="s">
        <v>178</v>
      </c>
      <c r="B34" s="139"/>
      <c r="C34" s="140"/>
      <c r="D34" s="141"/>
      <c r="E34" s="142"/>
      <c r="AU34" s="122"/>
      <c r="AV34" s="122"/>
      <c r="AW34" s="122"/>
      <c r="AX34" s="122"/>
      <c r="AY34" s="122"/>
      <c r="AZ34" s="122"/>
    </row>
    <row r="35" spans="1:52" ht="16.2" thickBot="1">
      <c r="A35" s="287" t="s">
        <v>174</v>
      </c>
      <c r="B35" s="288"/>
      <c r="C35" s="288"/>
      <c r="D35" s="288"/>
      <c r="E35" s="289"/>
      <c r="F35" s="290" t="s">
        <v>175</v>
      </c>
      <c r="G35" s="291"/>
      <c r="H35" s="291"/>
      <c r="I35" s="291"/>
      <c r="J35" s="292"/>
      <c r="AU35" s="122"/>
      <c r="AV35" s="122"/>
      <c r="AW35" s="122"/>
      <c r="AX35" s="122"/>
      <c r="AY35" s="122"/>
      <c r="AZ35" s="122"/>
    </row>
    <row r="36" spans="1:52" ht="29.4" customHeight="1" thickBot="1">
      <c r="A36" s="143" t="s">
        <v>176</v>
      </c>
      <c r="B36" s="144" t="s">
        <v>177</v>
      </c>
      <c r="C36" s="145" t="s">
        <v>197</v>
      </c>
      <c r="D36" s="146" t="s">
        <v>198</v>
      </c>
      <c r="E36" s="147" t="s">
        <v>199</v>
      </c>
      <c r="F36" s="148" t="s">
        <v>176</v>
      </c>
      <c r="G36" s="149" t="s">
        <v>177</v>
      </c>
      <c r="H36" s="150" t="s">
        <v>197</v>
      </c>
      <c r="I36" s="151" t="s">
        <v>198</v>
      </c>
      <c r="J36" s="152" t="s">
        <v>199</v>
      </c>
    </row>
    <row r="37" spans="1:52">
      <c r="A37" s="186">
        <v>0</v>
      </c>
      <c r="B37" s="154" t="s">
        <v>2</v>
      </c>
      <c r="C37" s="187">
        <v>873.59019999999998</v>
      </c>
      <c r="D37" s="188">
        <f t="shared" ref="D37:D47" si="4">C37/C$37</f>
        <v>1</v>
      </c>
      <c r="E37" s="189">
        <f>C37/SUM(Urban!$I$6:$N$6)*100000</f>
        <v>412.2277114231519</v>
      </c>
      <c r="F37" s="158">
        <v>0</v>
      </c>
      <c r="G37" s="159" t="s">
        <v>2</v>
      </c>
      <c r="H37" s="160">
        <v>568.56310999999994</v>
      </c>
      <c r="I37" s="190">
        <f t="shared" ref="I37:I47" si="5">H37/H$37</f>
        <v>1</v>
      </c>
      <c r="J37" s="191">
        <f>H37/SUM(Urban!$Q$6:$V$6)*100000</f>
        <v>295.91204194862297</v>
      </c>
      <c r="AU37" s="122"/>
      <c r="AV37" s="122"/>
      <c r="AW37" s="122"/>
      <c r="AX37" s="122"/>
      <c r="AY37" s="122"/>
      <c r="AZ37" s="122"/>
    </row>
    <row r="38" spans="1:52">
      <c r="A38" s="163">
        <v>1</v>
      </c>
      <c r="B38" s="164" t="s">
        <v>215</v>
      </c>
      <c r="C38" s="165">
        <v>243.71310000000003</v>
      </c>
      <c r="D38" s="166">
        <f t="shared" si="4"/>
        <v>0.27897874770115327</v>
      </c>
      <c r="E38" s="167">
        <f>C38/SUM(Urban!$I$6:$N$6)*100000</f>
        <v>115.00277070054332</v>
      </c>
      <c r="F38" s="168">
        <v>1</v>
      </c>
      <c r="G38" s="169" t="s">
        <v>215</v>
      </c>
      <c r="H38" s="170">
        <v>115.28333999999998</v>
      </c>
      <c r="I38" s="192">
        <f t="shared" si="5"/>
        <v>0.20276260976551924</v>
      </c>
      <c r="J38" s="174">
        <f>H38/SUM(Urban!$Q$6:$V$6)*100000</f>
        <v>59.999897886546606</v>
      </c>
      <c r="AU38" s="122"/>
      <c r="AV38" s="122"/>
      <c r="AW38" s="122"/>
      <c r="AX38" s="122"/>
      <c r="AY38" s="122"/>
      <c r="AZ38" s="122"/>
    </row>
    <row r="39" spans="1:52">
      <c r="A39" s="163">
        <v>2</v>
      </c>
      <c r="B39" s="164" t="s">
        <v>225</v>
      </c>
      <c r="C39" s="165">
        <v>62.118130000000008</v>
      </c>
      <c r="D39" s="166">
        <f t="shared" si="4"/>
        <v>7.1106715711783411E-2</v>
      </c>
      <c r="E39" s="167">
        <f>C39/SUM(Urban!$I$6:$N$6)*100000</f>
        <v>29.312158684685151</v>
      </c>
      <c r="F39" s="168">
        <v>2</v>
      </c>
      <c r="G39" s="169" t="s">
        <v>189</v>
      </c>
      <c r="H39" s="170">
        <v>56.467580000000005</v>
      </c>
      <c r="I39" s="192">
        <f t="shared" si="5"/>
        <v>9.9316292258215644E-2</v>
      </c>
      <c r="J39" s="174">
        <f>H39/SUM(Urban!$Q$6:$V$6)*100000</f>
        <v>29.388886840894806</v>
      </c>
      <c r="AU39" s="122"/>
      <c r="AV39" s="122"/>
      <c r="AW39" s="122"/>
      <c r="AX39" s="122"/>
      <c r="AY39" s="122"/>
      <c r="AZ39" s="122"/>
    </row>
    <row r="40" spans="1:52">
      <c r="A40" s="163">
        <v>3</v>
      </c>
      <c r="B40" s="164" t="s">
        <v>189</v>
      </c>
      <c r="C40" s="165">
        <v>61.739999999999995</v>
      </c>
      <c r="D40" s="166">
        <f t="shared" si="4"/>
        <v>7.0673869738923353E-2</v>
      </c>
      <c r="E40" s="167">
        <f>C40/SUM(Urban!$I$6:$N$6)*100000</f>
        <v>29.133727579894323</v>
      </c>
      <c r="F40" s="168">
        <v>3</v>
      </c>
      <c r="G40" s="169" t="s">
        <v>206</v>
      </c>
      <c r="H40" s="170">
        <v>38.33032</v>
      </c>
      <c r="I40" s="192">
        <f t="shared" si="5"/>
        <v>6.7416122020297814E-2</v>
      </c>
      <c r="J40" s="174">
        <f>H40/SUM(Urban!$Q$6:$V$6)*100000</f>
        <v>19.949242327283851</v>
      </c>
      <c r="AU40" s="122"/>
      <c r="AV40" s="122"/>
      <c r="AW40" s="122"/>
      <c r="AX40" s="122"/>
      <c r="AY40" s="122"/>
      <c r="AZ40" s="122"/>
    </row>
    <row r="41" spans="1:52">
      <c r="A41" s="163">
        <v>4</v>
      </c>
      <c r="B41" s="164" t="s">
        <v>218</v>
      </c>
      <c r="C41" s="165">
        <v>57.894279999999995</v>
      </c>
      <c r="D41" s="166">
        <f t="shared" si="4"/>
        <v>6.6271668340601803E-2</v>
      </c>
      <c r="E41" s="167">
        <f>C41/SUM(Urban!$I$6:$N$6)*100000</f>
        <v>27.31901817224043</v>
      </c>
      <c r="F41" s="168">
        <v>4</v>
      </c>
      <c r="G41" s="169" t="s">
        <v>214</v>
      </c>
      <c r="H41" s="170">
        <v>36.034980000000004</v>
      </c>
      <c r="I41" s="192">
        <f t="shared" si="5"/>
        <v>6.3379032804291524E-2</v>
      </c>
      <c r="J41" s="174">
        <f>H41/SUM(Urban!$Q$6:$V$6)*100000</f>
        <v>18.754619013846664</v>
      </c>
      <c r="AU41" s="122"/>
      <c r="AV41" s="122"/>
      <c r="AW41" s="122"/>
      <c r="AX41" s="122"/>
      <c r="AY41" s="122"/>
      <c r="AZ41" s="122"/>
    </row>
    <row r="42" spans="1:52">
      <c r="A42" s="163">
        <v>5</v>
      </c>
      <c r="B42" s="164" t="s">
        <v>214</v>
      </c>
      <c r="C42" s="165">
        <v>55.000170000000011</v>
      </c>
      <c r="D42" s="166">
        <f t="shared" si="4"/>
        <v>6.2958776323269211E-2</v>
      </c>
      <c r="E42" s="167">
        <f>C42/SUM(Urban!$I$6:$N$6)*100000</f>
        <v>25.953352277743384</v>
      </c>
      <c r="F42" s="168">
        <v>5</v>
      </c>
      <c r="G42" s="169" t="s">
        <v>216</v>
      </c>
      <c r="H42" s="170">
        <v>25.279589999999995</v>
      </c>
      <c r="I42" s="192">
        <f t="shared" si="5"/>
        <v>4.4462240963892292E-2</v>
      </c>
      <c r="J42" s="174">
        <f>H42/SUM(Urban!$Q$6:$V$6)*100000</f>
        <v>13.156912513237078</v>
      </c>
      <c r="AU42" s="122"/>
      <c r="AV42" s="122"/>
      <c r="AW42" s="122"/>
      <c r="AX42" s="122"/>
      <c r="AY42" s="122"/>
      <c r="AZ42" s="122"/>
    </row>
    <row r="43" spans="1:52">
      <c r="A43" s="163">
        <v>6</v>
      </c>
      <c r="B43" s="164" t="s">
        <v>206</v>
      </c>
      <c r="C43" s="165">
        <v>42.619770000000017</v>
      </c>
      <c r="D43" s="166">
        <f t="shared" si="4"/>
        <v>4.8786914047341666E-2</v>
      </c>
      <c r="E43" s="167">
        <f>C43/SUM(Urban!$I$6:$N$6)*100000</f>
        <v>20.11131792513368</v>
      </c>
      <c r="F43" s="168">
        <v>6</v>
      </c>
      <c r="G43" s="169" t="s">
        <v>202</v>
      </c>
      <c r="H43" s="170">
        <v>23.783480000000001</v>
      </c>
      <c r="I43" s="192">
        <f t="shared" si="5"/>
        <v>4.1830853218739437E-2</v>
      </c>
      <c r="J43" s="174">
        <f>H43/SUM(Urban!$Q$6:$V$6)*100000</f>
        <v>12.378253192410314</v>
      </c>
      <c r="AU43" s="122"/>
      <c r="AV43" s="122"/>
      <c r="AW43" s="122"/>
      <c r="AX43" s="122"/>
      <c r="AY43" s="122"/>
      <c r="AZ43" s="122"/>
    </row>
    <row r="44" spans="1:52">
      <c r="A44" s="163">
        <v>7</v>
      </c>
      <c r="B44" s="164" t="s">
        <v>216</v>
      </c>
      <c r="C44" s="165">
        <v>42.462879999999998</v>
      </c>
      <c r="D44" s="166">
        <f t="shared" si="4"/>
        <v>4.8607321831220178E-2</v>
      </c>
      <c r="E44" s="173">
        <f>C44/SUM(Urban!$I$6:$N$6)*100000</f>
        <v>20.037285036892502</v>
      </c>
      <c r="F44" s="168">
        <v>7</v>
      </c>
      <c r="G44" s="169" t="s">
        <v>55</v>
      </c>
      <c r="H44" s="170">
        <v>23.495369999999994</v>
      </c>
      <c r="I44" s="192">
        <f t="shared" si="5"/>
        <v>4.1324119674243369E-2</v>
      </c>
      <c r="J44" s="174">
        <f>H44/SUM(Urban!$Q$6:$V$6)*100000</f>
        <v>12.22830463453462</v>
      </c>
      <c r="AU44" s="122"/>
      <c r="AV44" s="122"/>
      <c r="AW44" s="122"/>
      <c r="AX44" s="122"/>
      <c r="AY44" s="122"/>
      <c r="AZ44" s="122"/>
    </row>
    <row r="45" spans="1:52">
      <c r="A45" s="163">
        <v>8</v>
      </c>
      <c r="B45" s="164" t="s">
        <v>4</v>
      </c>
      <c r="C45" s="165">
        <v>38.079889999999992</v>
      </c>
      <c r="D45" s="166">
        <f t="shared" si="4"/>
        <v>4.3590106665573849E-2</v>
      </c>
      <c r="E45" s="167">
        <f>C45/SUM(Urban!$I$6:$N$6)*100000</f>
        <v>17.969049911440589</v>
      </c>
      <c r="F45" s="168">
        <v>8</v>
      </c>
      <c r="G45" s="169" t="s">
        <v>80</v>
      </c>
      <c r="H45" s="170">
        <v>22.159239999999986</v>
      </c>
      <c r="I45" s="192">
        <f t="shared" si="5"/>
        <v>3.8974107905101314E-2</v>
      </c>
      <c r="J45" s="174">
        <f>H45/SUM(Urban!$Q$6:$V$6)*100000</f>
        <v>11.532907853324497</v>
      </c>
      <c r="AU45" s="122"/>
      <c r="AV45" s="122"/>
      <c r="AW45" s="122"/>
      <c r="AX45" s="122"/>
      <c r="AY45" s="122"/>
      <c r="AZ45" s="122"/>
    </row>
    <row r="46" spans="1:52">
      <c r="A46" s="163">
        <v>9</v>
      </c>
      <c r="B46" s="164" t="s">
        <v>220</v>
      </c>
      <c r="C46" s="165">
        <v>29.305759999999999</v>
      </c>
      <c r="D46" s="166">
        <f t="shared" si="4"/>
        <v>3.3546347017171206E-2</v>
      </c>
      <c r="E46" s="167">
        <f>C46/SUM(Urban!$I$6:$N$6)*100000</f>
        <v>13.828733857495365</v>
      </c>
      <c r="F46" s="168">
        <v>9</v>
      </c>
      <c r="G46" s="169" t="s">
        <v>211</v>
      </c>
      <c r="H46" s="170">
        <v>21.885779999999997</v>
      </c>
      <c r="I46" s="192">
        <f t="shared" si="5"/>
        <v>3.8493141069247352E-2</v>
      </c>
      <c r="J46" s="174">
        <f>H46/SUM(Urban!$Q$6:$V$6)*100000</f>
        <v>11.390583974817384</v>
      </c>
      <c r="AU46" s="122"/>
      <c r="AV46" s="122"/>
      <c r="AW46" s="122"/>
      <c r="AX46" s="122"/>
      <c r="AY46" s="122"/>
      <c r="AZ46" s="122"/>
    </row>
    <row r="47" spans="1:52" ht="15" thickBot="1">
      <c r="A47" s="175">
        <v>10</v>
      </c>
      <c r="B47" s="176" t="s">
        <v>80</v>
      </c>
      <c r="C47" s="177">
        <v>24.427679999999999</v>
      </c>
      <c r="D47" s="178">
        <f t="shared" si="4"/>
        <v>2.7962401592875011E-2</v>
      </c>
      <c r="E47" s="179">
        <f>C47/SUM(Urban!$I$6:$N$6)*100000</f>
        <v>11.526876814525963</v>
      </c>
      <c r="F47" s="180">
        <v>10</v>
      </c>
      <c r="G47" s="181" t="s">
        <v>220</v>
      </c>
      <c r="H47" s="182">
        <v>20.712609999999998</v>
      </c>
      <c r="I47" s="193">
        <f t="shared" si="5"/>
        <v>3.6429746558829676E-2</v>
      </c>
      <c r="J47" s="194">
        <f>H47/SUM(Urban!$Q$6:$V$6)*100000</f>
        <v>10.780000691894111</v>
      </c>
      <c r="AU47" s="122"/>
      <c r="AV47" s="122"/>
      <c r="AW47" s="122"/>
      <c r="AX47" s="122"/>
      <c r="AY47" s="122"/>
      <c r="AZ47" s="122"/>
    </row>
    <row r="49" spans="1:52" ht="16.2" thickBot="1">
      <c r="A49" s="138" t="s">
        <v>135</v>
      </c>
      <c r="B49" s="139"/>
      <c r="C49" s="140"/>
      <c r="D49" s="141"/>
      <c r="E49" s="142"/>
      <c r="AU49" s="122"/>
      <c r="AV49" s="122"/>
      <c r="AW49" s="122"/>
      <c r="AX49" s="122"/>
      <c r="AY49" s="122"/>
      <c r="AZ49" s="122"/>
    </row>
    <row r="50" spans="1:52" ht="16.2" thickBot="1">
      <c r="A50" s="281" t="s">
        <v>174</v>
      </c>
      <c r="B50" s="282"/>
      <c r="C50" s="282"/>
      <c r="D50" s="282"/>
      <c r="E50" s="283"/>
      <c r="F50" s="293" t="s">
        <v>175</v>
      </c>
      <c r="G50" s="294"/>
      <c r="H50" s="294"/>
      <c r="I50" s="294"/>
      <c r="J50" s="295"/>
      <c r="AU50" s="122"/>
      <c r="AV50" s="122"/>
      <c r="AW50" s="122"/>
      <c r="AX50" s="122"/>
      <c r="AY50" s="122"/>
      <c r="AZ50" s="122"/>
    </row>
    <row r="51" spans="1:52" ht="29.4" customHeight="1" thickBot="1">
      <c r="A51" s="197" t="s">
        <v>176</v>
      </c>
      <c r="B51" s="198" t="s">
        <v>177</v>
      </c>
      <c r="C51" s="199" t="s">
        <v>197</v>
      </c>
      <c r="D51" s="200" t="s">
        <v>198</v>
      </c>
      <c r="E51" s="201" t="s">
        <v>199</v>
      </c>
      <c r="F51" s="202" t="s">
        <v>176</v>
      </c>
      <c r="G51" s="203" t="s">
        <v>177</v>
      </c>
      <c r="H51" s="204" t="s">
        <v>197</v>
      </c>
      <c r="I51" s="205" t="s">
        <v>198</v>
      </c>
      <c r="J51" s="206" t="s">
        <v>199</v>
      </c>
      <c r="AU51" s="122"/>
      <c r="AV51" s="122"/>
      <c r="AW51" s="122"/>
      <c r="AX51" s="122"/>
      <c r="AY51" s="122"/>
      <c r="AZ51" s="122"/>
    </row>
    <row r="52" spans="1:52">
      <c r="A52" s="207">
        <v>0</v>
      </c>
      <c r="B52" s="208" t="s">
        <v>2</v>
      </c>
      <c r="C52" s="243">
        <v>27.239509999999992</v>
      </c>
      <c r="D52" s="209">
        <f>C52/C$52</f>
        <v>1</v>
      </c>
      <c r="E52" s="210">
        <f>C52/SUM('J &amp; K'!$I$6:$N$6)*100000</f>
        <v>365.65279863658975</v>
      </c>
      <c r="F52" s="211">
        <v>0</v>
      </c>
      <c r="G52" s="231" t="s">
        <v>2</v>
      </c>
      <c r="H52" s="244">
        <v>17.238299999999999</v>
      </c>
      <c r="I52" s="212">
        <f>H52/H$52</f>
        <v>1</v>
      </c>
      <c r="J52" s="213">
        <f>H52/SUM('J &amp; K'!$Q$6:$V$6)*100000</f>
        <v>268.44754431923616</v>
      </c>
      <c r="AU52" s="122"/>
      <c r="AV52" s="122"/>
      <c r="AW52" s="122"/>
      <c r="AX52" s="122"/>
      <c r="AY52" s="122"/>
      <c r="AZ52" s="122"/>
    </row>
    <row r="53" spans="1:52">
      <c r="A53" s="214">
        <v>1</v>
      </c>
      <c r="B53" s="215" t="s">
        <v>215</v>
      </c>
      <c r="C53" s="241">
        <v>6.0288999999999993</v>
      </c>
      <c r="D53" s="216">
        <f t="shared" ref="D53:D62" si="6">C53/$C$52</f>
        <v>0.22132923830127638</v>
      </c>
      <c r="E53" s="217">
        <f>C53/SUM('J &amp; K'!$I$6:$N$6)*100000</f>
        <v>80.929655404966411</v>
      </c>
      <c r="F53" s="218">
        <v>1</v>
      </c>
      <c r="G53" s="219" t="s">
        <v>215</v>
      </c>
      <c r="H53" s="245">
        <v>3.4916999999999998</v>
      </c>
      <c r="I53" s="220">
        <f t="shared" ref="I53:I62" si="7">H53/H$52</f>
        <v>0.20255477628304416</v>
      </c>
      <c r="J53" s="221">
        <f>H53/SUM('J &amp; K'!$Q$6:$V$6)*100000</f>
        <v>54.375332283315466</v>
      </c>
      <c r="AU53" s="122"/>
      <c r="AV53" s="122"/>
      <c r="AW53" s="122"/>
      <c r="AX53" s="122"/>
      <c r="AY53" s="122"/>
      <c r="AZ53" s="122"/>
    </row>
    <row r="54" spans="1:52">
      <c r="A54" s="214">
        <v>2</v>
      </c>
      <c r="B54" s="215" t="s">
        <v>206</v>
      </c>
      <c r="C54" s="241">
        <v>3.2404899999999999</v>
      </c>
      <c r="D54" s="216">
        <f t="shared" si="6"/>
        <v>0.11896285946406528</v>
      </c>
      <c r="E54" s="217">
        <f>C54/SUM('J &amp; K'!$I$6:$N$6)*100000</f>
        <v>43.499102496846788</v>
      </c>
      <c r="F54" s="218">
        <v>2</v>
      </c>
      <c r="G54" s="219" t="s">
        <v>206</v>
      </c>
      <c r="H54" s="245">
        <v>2.7295199999999999</v>
      </c>
      <c r="I54" s="220">
        <f t="shared" si="7"/>
        <v>0.15834043960251301</v>
      </c>
      <c r="J54" s="221">
        <f>H54/SUM('J &amp; K'!$Q$6:$V$6)*100000</f>
        <v>42.506102177722951</v>
      </c>
      <c r="AU54" s="122"/>
      <c r="AV54" s="122"/>
      <c r="AW54" s="122"/>
      <c r="AX54" s="122"/>
      <c r="AY54" s="122"/>
      <c r="AZ54" s="122"/>
    </row>
    <row r="55" spans="1:52">
      <c r="A55" s="214">
        <v>3</v>
      </c>
      <c r="B55" s="215" t="s">
        <v>225</v>
      </c>
      <c r="C55" s="241">
        <v>2.6498700000000004</v>
      </c>
      <c r="D55" s="216">
        <f t="shared" si="6"/>
        <v>9.7280384265355777E-2</v>
      </c>
      <c r="E55" s="217">
        <f>C55/SUM('J &amp; K'!$I$6:$N$6)*100000</f>
        <v>35.570844759070205</v>
      </c>
      <c r="F55" s="218">
        <v>3</v>
      </c>
      <c r="G55" s="219" t="s">
        <v>189</v>
      </c>
      <c r="H55" s="245">
        <v>1.52094</v>
      </c>
      <c r="I55" s="220">
        <f t="shared" si="7"/>
        <v>8.8230277927637879E-2</v>
      </c>
      <c r="J55" s="221">
        <f>H55/SUM('J &amp; K'!$Q$6:$V$6)*100000</f>
        <v>23.685201444278093</v>
      </c>
      <c r="AU55" s="122"/>
      <c r="AV55" s="122"/>
      <c r="AW55" s="122"/>
      <c r="AX55" s="122"/>
      <c r="AY55" s="122"/>
      <c r="AZ55" s="122"/>
    </row>
    <row r="56" spans="1:52">
      <c r="A56" s="214">
        <v>4</v>
      </c>
      <c r="B56" s="215" t="s">
        <v>189</v>
      </c>
      <c r="C56" s="241">
        <v>2.3963099999999997</v>
      </c>
      <c r="D56" s="216">
        <f t="shared" si="6"/>
        <v>8.7971846776979487E-2</v>
      </c>
      <c r="E56" s="217">
        <f>C56/SUM('J &amp; K'!$I$6:$N$6)*100000</f>
        <v>32.167151975231803</v>
      </c>
      <c r="F56" s="218">
        <v>4</v>
      </c>
      <c r="G56" s="219" t="s">
        <v>216</v>
      </c>
      <c r="H56" s="245">
        <v>1.19265</v>
      </c>
      <c r="I56" s="220">
        <f t="shared" si="7"/>
        <v>6.9186056629714068E-2</v>
      </c>
      <c r="J56" s="221">
        <f>H56/SUM('J &amp; K'!$Q$6:$V$6)*100000</f>
        <v>18.572827003378354</v>
      </c>
      <c r="AU56" s="122"/>
      <c r="AV56" s="122"/>
      <c r="AW56" s="122"/>
      <c r="AX56" s="122"/>
      <c r="AY56" s="122"/>
      <c r="AZ56" s="122"/>
    </row>
    <row r="57" spans="1:52">
      <c r="A57" s="214">
        <v>5</v>
      </c>
      <c r="B57" s="215" t="s">
        <v>216</v>
      </c>
      <c r="C57" s="241">
        <v>2.0731499999999996</v>
      </c>
      <c r="D57" s="216">
        <f t="shared" si="6"/>
        <v>7.6108197247307316E-2</v>
      </c>
      <c r="E57" s="217">
        <f>C57/SUM('J &amp; K'!$I$6:$N$6)*100000</f>
        <v>27.829175322663517</v>
      </c>
      <c r="F57" s="218">
        <v>5</v>
      </c>
      <c r="G57" s="219" t="s">
        <v>55</v>
      </c>
      <c r="H57" s="245">
        <v>0.98315999999999981</v>
      </c>
      <c r="I57" s="220">
        <f t="shared" si="7"/>
        <v>5.7033466177059212E-2</v>
      </c>
      <c r="J57" s="221">
        <f>H57/SUM('J &amp; K'!$Q$6:$V$6)*100000</f>
        <v>15.310493939245761</v>
      </c>
      <c r="AU57" s="122"/>
      <c r="AV57" s="122"/>
      <c r="AW57" s="122"/>
      <c r="AX57" s="122"/>
      <c r="AY57" s="122"/>
      <c r="AZ57" s="122"/>
    </row>
    <row r="58" spans="1:52">
      <c r="A58" s="214">
        <v>6</v>
      </c>
      <c r="B58" s="215" t="s">
        <v>214</v>
      </c>
      <c r="C58" s="241">
        <v>1.2593299999999998</v>
      </c>
      <c r="D58" s="216">
        <f t="shared" si="6"/>
        <v>4.6231742054097164E-2</v>
      </c>
      <c r="E58" s="217">
        <f>C58/SUM('J &amp; K'!$I$6:$N$6)*100000</f>
        <v>16.904765867925548</v>
      </c>
      <c r="F58" s="218">
        <v>6</v>
      </c>
      <c r="G58" s="219" t="s">
        <v>214</v>
      </c>
      <c r="H58" s="245">
        <v>0.89137999999999995</v>
      </c>
      <c r="I58" s="220">
        <f t="shared" si="7"/>
        <v>5.1709275276564395E-2</v>
      </c>
      <c r="J58" s="221">
        <f>H58/SUM('J &amp; K'!$Q$6:$V$6)*100000</f>
        <v>13.881227966521104</v>
      </c>
      <c r="AU58" s="122"/>
      <c r="AV58" s="122"/>
      <c r="AW58" s="122"/>
      <c r="AX58" s="122"/>
      <c r="AY58" s="122"/>
      <c r="AZ58" s="122"/>
    </row>
    <row r="59" spans="1:52">
      <c r="A59" s="214">
        <v>7</v>
      </c>
      <c r="B59" s="215" t="s">
        <v>218</v>
      </c>
      <c r="C59" s="241">
        <v>1.2209299999999998</v>
      </c>
      <c r="D59" s="216">
        <f t="shared" si="6"/>
        <v>4.4822025065795981E-2</v>
      </c>
      <c r="E59" s="217">
        <f>C59/SUM('J &amp; K'!$I$6:$N$6)*100000</f>
        <v>16.389298905867676</v>
      </c>
      <c r="F59" s="218">
        <v>7</v>
      </c>
      <c r="G59" s="219" t="s">
        <v>4</v>
      </c>
      <c r="H59" s="245">
        <v>0.54986999999999986</v>
      </c>
      <c r="I59" s="220">
        <f t="shared" si="7"/>
        <v>3.1898157010842129E-2</v>
      </c>
      <c r="J59" s="221">
        <f>H59/SUM('J &amp; K'!$Q$6:$V$6)*100000</f>
        <v>8.5629819178699975</v>
      </c>
      <c r="AU59" s="122"/>
      <c r="AV59" s="122"/>
      <c r="AW59" s="122"/>
      <c r="AX59" s="122"/>
      <c r="AY59" s="122"/>
      <c r="AZ59" s="122"/>
    </row>
    <row r="60" spans="1:52">
      <c r="A60" s="214">
        <v>8</v>
      </c>
      <c r="B60" s="215" t="s">
        <v>55</v>
      </c>
      <c r="C60" s="241">
        <v>1.2188299999999999</v>
      </c>
      <c r="D60" s="216">
        <f t="shared" si="6"/>
        <v>4.4744931167998256E-2</v>
      </c>
      <c r="E60" s="217">
        <f>C60/SUM('J &amp; K'!$I$6:$N$6)*100000</f>
        <v>16.361109306380136</v>
      </c>
      <c r="F60" s="218">
        <v>8</v>
      </c>
      <c r="G60" s="219" t="s">
        <v>202</v>
      </c>
      <c r="H60" s="245">
        <v>0.54671000000000003</v>
      </c>
      <c r="I60" s="220">
        <f t="shared" si="7"/>
        <v>3.1714844271186836E-2</v>
      </c>
      <c r="J60" s="221">
        <f>H60/SUM('J &amp; K'!$Q$6:$V$6)*100000</f>
        <v>8.513772063067103</v>
      </c>
      <c r="AU60" s="122"/>
      <c r="AV60" s="122"/>
      <c r="AW60" s="122"/>
      <c r="AX60" s="122"/>
      <c r="AY60" s="122"/>
      <c r="AZ60" s="122"/>
    </row>
    <row r="61" spans="1:52">
      <c r="A61" s="214">
        <v>9</v>
      </c>
      <c r="B61" s="215" t="s">
        <v>4</v>
      </c>
      <c r="C61" s="241">
        <v>0.75278</v>
      </c>
      <c r="D61" s="216">
        <f t="shared" si="6"/>
        <v>2.7635592563889741E-2</v>
      </c>
      <c r="E61" s="217">
        <f>C61/SUM('J &amp; K'!$I$6:$N$6)*100000</f>
        <v>10.105031762966812</v>
      </c>
      <c r="F61" s="218">
        <v>9</v>
      </c>
      <c r="G61" s="219" t="s">
        <v>80</v>
      </c>
      <c r="H61" s="245">
        <v>0.46812999999999999</v>
      </c>
      <c r="I61" s="220">
        <f t="shared" si="7"/>
        <v>2.7156390131277446E-2</v>
      </c>
      <c r="J61" s="221">
        <f>H61/SUM('J &amp; K'!$Q$6:$V$6)*100000</f>
        <v>7.2900662433165708</v>
      </c>
      <c r="AU61" s="122"/>
      <c r="AV61" s="122"/>
      <c r="AW61" s="122"/>
      <c r="AX61" s="122"/>
      <c r="AY61" s="122"/>
      <c r="AZ61" s="122"/>
    </row>
    <row r="62" spans="1:52" ht="15" thickBot="1">
      <c r="A62" s="222">
        <v>10</v>
      </c>
      <c r="B62" s="223" t="s">
        <v>220</v>
      </c>
      <c r="C62" s="242">
        <v>0.71071000000000006</v>
      </c>
      <c r="D62" s="224">
        <f t="shared" si="6"/>
        <v>2.6091144811342063E-2</v>
      </c>
      <c r="E62" s="225">
        <f>C62/SUM('J &amp; K'!$I$6:$N$6)*100000</f>
        <v>9.5403001198997632</v>
      </c>
      <c r="F62" s="226">
        <v>10</v>
      </c>
      <c r="G62" s="227" t="s">
        <v>204</v>
      </c>
      <c r="H62" s="246">
        <v>0.42000999999999999</v>
      </c>
      <c r="I62" s="228">
        <f t="shared" si="7"/>
        <v>2.4364931576779613E-2</v>
      </c>
      <c r="J62" s="229">
        <f>H62/SUM('J &amp; K'!$Q$6:$V$6)*100000</f>
        <v>6.5407060492927025</v>
      </c>
      <c r="AU62" s="122"/>
      <c r="AV62" s="122"/>
      <c r="AW62" s="122"/>
      <c r="AX62" s="122"/>
      <c r="AY62" s="122"/>
      <c r="AZ62" s="122"/>
    </row>
    <row r="64" spans="1:52" ht="16.2" thickBot="1">
      <c r="A64" s="138" t="s">
        <v>136</v>
      </c>
      <c r="B64" s="139"/>
      <c r="C64" s="140"/>
      <c r="D64" s="141"/>
      <c r="E64" s="142"/>
      <c r="AU64" s="122"/>
      <c r="AV64" s="122"/>
      <c r="AW64" s="122"/>
      <c r="AX64" s="122"/>
      <c r="AY64" s="122"/>
      <c r="AZ64" s="122"/>
    </row>
    <row r="65" spans="1:52" ht="16.2" thickBot="1">
      <c r="A65" s="281" t="s">
        <v>174</v>
      </c>
      <c r="B65" s="282"/>
      <c r="C65" s="282"/>
      <c r="D65" s="282"/>
      <c r="E65" s="283"/>
      <c r="F65" s="284" t="s">
        <v>175</v>
      </c>
      <c r="G65" s="285"/>
      <c r="H65" s="285"/>
      <c r="I65" s="285"/>
      <c r="J65" s="286"/>
      <c r="AU65" s="122"/>
      <c r="AV65" s="122"/>
      <c r="AW65" s="122"/>
      <c r="AX65" s="122"/>
      <c r="AY65" s="122"/>
      <c r="AZ65" s="122"/>
    </row>
    <row r="66" spans="1:52" ht="29.4" customHeight="1" thickBot="1">
      <c r="A66" s="197" t="s">
        <v>176</v>
      </c>
      <c r="B66" s="198" t="s">
        <v>177</v>
      </c>
      <c r="C66" s="199" t="s">
        <v>197</v>
      </c>
      <c r="D66" s="200" t="s">
        <v>198</v>
      </c>
      <c r="E66" s="201" t="s">
        <v>199</v>
      </c>
      <c r="F66" s="202" t="s">
        <v>176</v>
      </c>
      <c r="G66" s="203" t="s">
        <v>177</v>
      </c>
      <c r="H66" s="204" t="s">
        <v>197</v>
      </c>
      <c r="I66" s="205" t="s">
        <v>198</v>
      </c>
      <c r="J66" s="206" t="s">
        <v>199</v>
      </c>
      <c r="AU66" s="122"/>
      <c r="AV66" s="122"/>
      <c r="AW66" s="122"/>
      <c r="AX66" s="122"/>
      <c r="AY66" s="122"/>
      <c r="AZ66" s="122"/>
    </row>
    <row r="67" spans="1:52">
      <c r="A67" s="207">
        <v>0</v>
      </c>
      <c r="B67" s="208" t="s">
        <v>2</v>
      </c>
      <c r="C67" s="243">
        <v>76.559519999999992</v>
      </c>
      <c r="D67" s="209">
        <f t="shared" ref="D67:D77" si="8">C67/C$67</f>
        <v>1</v>
      </c>
      <c r="E67" s="210">
        <f>C67/SUM(Punjab!$I$6:$N$6)*100000</f>
        <v>496.01690614512171</v>
      </c>
      <c r="F67" s="230">
        <v>0</v>
      </c>
      <c r="G67" s="231" t="s">
        <v>2</v>
      </c>
      <c r="H67" s="247">
        <v>47.813810000000004</v>
      </c>
      <c r="I67" s="232">
        <f>H67/H$67</f>
        <v>1</v>
      </c>
      <c r="J67" s="213">
        <f>H67/SUM(Punjab!$Q$6:$V$6)*100000</f>
        <v>349.79143674034697</v>
      </c>
      <c r="K67"/>
      <c r="AU67" s="122"/>
      <c r="AV67" s="122"/>
      <c r="AW67" s="122"/>
      <c r="AX67" s="122"/>
      <c r="AY67" s="122"/>
      <c r="AZ67" s="122"/>
    </row>
    <row r="68" spans="1:52">
      <c r="A68" s="214">
        <v>1</v>
      </c>
      <c r="B68" s="215" t="s">
        <v>215</v>
      </c>
      <c r="C68" s="241">
        <v>26.92728</v>
      </c>
      <c r="D68" s="216">
        <f t="shared" si="8"/>
        <v>0.35171693866419229</v>
      </c>
      <c r="E68" s="217">
        <f>C68/SUM(Punjab!$I$6:$N$6)*100000</f>
        <v>174.45754775504619</v>
      </c>
      <c r="F68" s="218">
        <v>1</v>
      </c>
      <c r="G68" s="219" t="s">
        <v>215</v>
      </c>
      <c r="H68" s="245">
        <v>13.69284</v>
      </c>
      <c r="I68" s="220">
        <f t="shared" ref="I68:I77" si="9">H68/H$67</f>
        <v>0.28637834968600073</v>
      </c>
      <c r="J68" s="221">
        <f>H68/SUM(Punjab!$Q$6:$V$6)*100000</f>
        <v>100.17269438799569</v>
      </c>
      <c r="K68"/>
      <c r="AU68" s="122"/>
      <c r="AV68" s="122"/>
      <c r="AW68" s="122"/>
      <c r="AX68" s="122"/>
      <c r="AY68" s="122"/>
      <c r="AZ68" s="122"/>
    </row>
    <row r="69" spans="1:52">
      <c r="A69" s="214">
        <v>2</v>
      </c>
      <c r="B69" s="215" t="s">
        <v>225</v>
      </c>
      <c r="C69" s="241">
        <v>7.2446099999999998</v>
      </c>
      <c r="D69" s="216">
        <f t="shared" si="8"/>
        <v>9.4627160671853755E-2</v>
      </c>
      <c r="E69" s="217">
        <f>C69/SUM(Punjab!$I$6:$N$6)*100000</f>
        <v>46.936671473750238</v>
      </c>
      <c r="F69" s="218">
        <v>2</v>
      </c>
      <c r="G69" s="219" t="s">
        <v>189</v>
      </c>
      <c r="H69" s="245">
        <v>5.8501000000000003</v>
      </c>
      <c r="I69" s="220">
        <f t="shared" si="9"/>
        <v>0.12235168040363234</v>
      </c>
      <c r="J69" s="221">
        <f>H69/SUM(Punjab!$Q$6:$V$6)*100000</f>
        <v>42.797570075982307</v>
      </c>
      <c r="K69"/>
      <c r="AU69" s="122"/>
      <c r="AV69" s="122"/>
      <c r="AW69" s="122"/>
      <c r="AX69" s="122"/>
      <c r="AY69" s="122"/>
      <c r="AZ69" s="122"/>
    </row>
    <row r="70" spans="1:52">
      <c r="A70" s="214">
        <v>3</v>
      </c>
      <c r="B70" s="215" t="s">
        <v>189</v>
      </c>
      <c r="C70" s="241">
        <v>5.0994999999999999</v>
      </c>
      <c r="D70" s="216">
        <f t="shared" si="8"/>
        <v>6.6608306844139056E-2</v>
      </c>
      <c r="E70" s="217">
        <f>C70/SUM(Punjab!$I$6:$N$6)*100000</f>
        <v>33.038846284394786</v>
      </c>
      <c r="F70" s="218">
        <v>3</v>
      </c>
      <c r="G70" s="219" t="s">
        <v>211</v>
      </c>
      <c r="H70" s="245">
        <v>3.2364700000000002</v>
      </c>
      <c r="I70" s="220">
        <f t="shared" si="9"/>
        <v>6.7689021226294249E-2</v>
      </c>
      <c r="J70" s="221">
        <f>H70/SUM(Punjab!$Q$6:$V$6)*100000</f>
        <v>23.677039986293305</v>
      </c>
      <c r="K70"/>
      <c r="AU70" s="122"/>
      <c r="AV70" s="122"/>
      <c r="AW70" s="122"/>
      <c r="AX70" s="122"/>
      <c r="AY70" s="122"/>
      <c r="AZ70" s="122"/>
    </row>
    <row r="71" spans="1:52">
      <c r="A71" s="214">
        <v>4</v>
      </c>
      <c r="B71" s="215" t="s">
        <v>218</v>
      </c>
      <c r="C71" s="241">
        <v>3.7122699999999997</v>
      </c>
      <c r="D71" s="216">
        <f t="shared" si="8"/>
        <v>4.848867913487441E-2</v>
      </c>
      <c r="E71" s="217">
        <f>C71/SUM(Punjab!$I$6:$N$6)*100000</f>
        <v>24.051204607543923</v>
      </c>
      <c r="F71" s="218">
        <v>4</v>
      </c>
      <c r="G71" s="219" t="s">
        <v>202</v>
      </c>
      <c r="H71" s="245">
        <v>2.25983</v>
      </c>
      <c r="I71" s="220">
        <f t="shared" si="9"/>
        <v>4.7263123352855582E-2</v>
      </c>
      <c r="J71" s="221">
        <f>H71/SUM(Punjab!$Q$6:$V$6)*100000</f>
        <v>16.532235822431598</v>
      </c>
      <c r="K71"/>
      <c r="AU71" s="122"/>
      <c r="AV71" s="122"/>
      <c r="AW71" s="122"/>
      <c r="AX71" s="122"/>
      <c r="AY71" s="122"/>
      <c r="AZ71" s="122"/>
    </row>
    <row r="72" spans="1:52">
      <c r="A72" s="214">
        <v>5</v>
      </c>
      <c r="B72" s="215" t="s">
        <v>220</v>
      </c>
      <c r="C72" s="241">
        <v>2.9870100000000002</v>
      </c>
      <c r="D72" s="216">
        <f t="shared" si="8"/>
        <v>3.9015526743114384E-2</v>
      </c>
      <c r="E72" s="217">
        <f>C72/SUM(Punjab!$I$6:$N$6)*100000</f>
        <v>19.352360866741854</v>
      </c>
      <c r="F72" s="218">
        <v>5</v>
      </c>
      <c r="G72" s="219" t="s">
        <v>206</v>
      </c>
      <c r="H72" s="245">
        <v>2.1349800000000001</v>
      </c>
      <c r="I72" s="220">
        <f t="shared" si="9"/>
        <v>4.4651953065442805E-2</v>
      </c>
      <c r="J72" s="221">
        <f>H72/SUM(Punjab!$Q$6:$V$6)*100000</f>
        <v>15.618870816023778</v>
      </c>
      <c r="AU72" s="122"/>
      <c r="AV72" s="122"/>
      <c r="AW72" s="122"/>
      <c r="AX72" s="122"/>
      <c r="AY72" s="122"/>
      <c r="AZ72" s="122"/>
    </row>
    <row r="73" spans="1:52">
      <c r="A73" s="214">
        <v>6</v>
      </c>
      <c r="B73" s="215" t="s">
        <v>211</v>
      </c>
      <c r="C73" s="241">
        <v>2.7924100000000003</v>
      </c>
      <c r="D73" s="216">
        <f t="shared" si="8"/>
        <v>3.6473713523804754E-2</v>
      </c>
      <c r="E73" s="217">
        <f>C73/SUM(Punjab!$I$6:$N$6)*100000</f>
        <v>18.091578537701121</v>
      </c>
      <c r="F73" s="218">
        <v>6</v>
      </c>
      <c r="G73" s="219" t="s">
        <v>214</v>
      </c>
      <c r="H73" s="245">
        <v>1.8702199999999998</v>
      </c>
      <c r="I73" s="220">
        <f t="shared" si="9"/>
        <v>3.9114640728274939E-2</v>
      </c>
      <c r="J73" s="221">
        <f>H73/SUM(Punjab!$Q$6:$V$6)*100000</f>
        <v>13.681966377925782</v>
      </c>
      <c r="AU73" s="122"/>
      <c r="AV73" s="122"/>
      <c r="AW73" s="122"/>
      <c r="AX73" s="122"/>
      <c r="AY73" s="122"/>
      <c r="AZ73" s="122"/>
    </row>
    <row r="74" spans="1:52">
      <c r="A74" s="214">
        <v>7</v>
      </c>
      <c r="B74" s="215" t="s">
        <v>206</v>
      </c>
      <c r="C74" s="241">
        <v>2.6642899999999998</v>
      </c>
      <c r="D74" s="216">
        <f t="shared" si="8"/>
        <v>3.4800244306651872E-2</v>
      </c>
      <c r="E74" s="217">
        <f>C74/SUM(Punjab!$I$6:$N$6)*100000</f>
        <v>17.261509514079851</v>
      </c>
      <c r="F74" s="218">
        <v>7</v>
      </c>
      <c r="G74" s="219" t="s">
        <v>55</v>
      </c>
      <c r="H74" s="245">
        <v>1.8551000000000002</v>
      </c>
      <c r="I74" s="220">
        <f t="shared" si="9"/>
        <v>3.8798414098353592E-2</v>
      </c>
      <c r="J74" s="221">
        <f>H74/SUM(Punjab!$Q$6:$V$6)*100000</f>
        <v>13.571353010710038</v>
      </c>
      <c r="AU74" s="122"/>
      <c r="AV74" s="122"/>
      <c r="AW74" s="122"/>
      <c r="AX74" s="122"/>
      <c r="AY74" s="122"/>
      <c r="AZ74" s="122"/>
    </row>
    <row r="75" spans="1:52">
      <c r="A75" s="214">
        <v>8</v>
      </c>
      <c r="B75" s="215" t="s">
        <v>214</v>
      </c>
      <c r="C75" s="241">
        <v>2.6209099999999999</v>
      </c>
      <c r="D75" s="216">
        <f t="shared" si="8"/>
        <v>3.4233626334125397E-2</v>
      </c>
      <c r="E75" s="217">
        <f>C75/SUM(Punjab!$I$6:$N$6)*100000</f>
        <v>16.980457420381047</v>
      </c>
      <c r="F75" s="218">
        <v>8</v>
      </c>
      <c r="G75" s="219" t="s">
        <v>216</v>
      </c>
      <c r="H75" s="245">
        <v>1.6484400000000001</v>
      </c>
      <c r="I75" s="220">
        <f t="shared" si="9"/>
        <v>3.4476231866902053E-2</v>
      </c>
      <c r="J75" s="221">
        <f>H75/SUM(Punjab!$Q$6:$V$6)*100000</f>
        <v>12.059490678117003</v>
      </c>
      <c r="AU75" s="122"/>
      <c r="AV75" s="122"/>
      <c r="AW75" s="122"/>
      <c r="AX75" s="122"/>
      <c r="AY75" s="122"/>
      <c r="AZ75" s="122"/>
    </row>
    <row r="76" spans="1:52">
      <c r="A76" s="214">
        <v>9</v>
      </c>
      <c r="B76" s="215" t="s">
        <v>4</v>
      </c>
      <c r="C76" s="241">
        <v>2.38693</v>
      </c>
      <c r="D76" s="216">
        <f t="shared" si="8"/>
        <v>3.1177442073827007E-2</v>
      </c>
      <c r="E76" s="217">
        <f>C76/SUM(Punjab!$I$6:$N$6)*100000</f>
        <v>15.46453835897842</v>
      </c>
      <c r="F76" s="218">
        <v>9</v>
      </c>
      <c r="G76" s="219" t="s">
        <v>56</v>
      </c>
      <c r="H76" s="245">
        <v>1.4940199999999999</v>
      </c>
      <c r="I76" s="220">
        <f t="shared" si="9"/>
        <v>3.1246621007612649E-2</v>
      </c>
      <c r="J76" s="221">
        <f>H76/SUM(Punjab!$Q$6:$V$6)*100000</f>
        <v>10.929800455533936</v>
      </c>
      <c r="AU76" s="122"/>
      <c r="AV76" s="122"/>
      <c r="AW76" s="122"/>
      <c r="AX76" s="122"/>
      <c r="AY76" s="122"/>
      <c r="AZ76" s="122"/>
    </row>
    <row r="77" spans="1:52" ht="15" thickBot="1">
      <c r="A77" s="222">
        <v>10</v>
      </c>
      <c r="B77" s="223" t="s">
        <v>216</v>
      </c>
      <c r="C77" s="242">
        <v>2.3438000000000003</v>
      </c>
      <c r="D77" s="224">
        <f t="shared" si="8"/>
        <v>3.0614089534521646E-2</v>
      </c>
      <c r="E77" s="225">
        <f>C77/SUM(Punjab!$I$6:$N$6)*100000</f>
        <v>15.185105975363175</v>
      </c>
      <c r="F77" s="226">
        <v>10</v>
      </c>
      <c r="G77" s="227" t="s">
        <v>220</v>
      </c>
      <c r="H77" s="246">
        <v>1.4790399999999999</v>
      </c>
      <c r="I77" s="228">
        <f t="shared" si="9"/>
        <v>3.0933322402042419E-2</v>
      </c>
      <c r="J77" s="229">
        <f>H77/SUM(Punjab!$Q$6:$V$6)*100000</f>
        <v>10.820211286162777</v>
      </c>
      <c r="AU77" s="122"/>
      <c r="AV77" s="122"/>
      <c r="AW77" s="122"/>
      <c r="AX77" s="122"/>
      <c r="AY77" s="122"/>
      <c r="AZ77" s="122"/>
    </row>
    <row r="79" spans="1:52" ht="16.2" thickBot="1">
      <c r="A79" s="138" t="s">
        <v>139</v>
      </c>
      <c r="B79" s="139"/>
      <c r="C79" s="140"/>
      <c r="D79" s="141"/>
      <c r="E79" s="142"/>
      <c r="AU79" s="122"/>
      <c r="AV79" s="122"/>
      <c r="AW79" s="122"/>
      <c r="AX79" s="122"/>
      <c r="AY79" s="122"/>
      <c r="AZ79" s="122"/>
    </row>
    <row r="80" spans="1:52" ht="16.2" thickBot="1">
      <c r="A80" s="281" t="s">
        <v>174</v>
      </c>
      <c r="B80" s="282"/>
      <c r="C80" s="282"/>
      <c r="D80" s="282"/>
      <c r="E80" s="283"/>
      <c r="F80" s="284" t="s">
        <v>175</v>
      </c>
      <c r="G80" s="285"/>
      <c r="H80" s="285"/>
      <c r="I80" s="285"/>
      <c r="J80" s="286"/>
      <c r="AU80" s="122"/>
      <c r="AV80" s="122"/>
      <c r="AW80" s="122"/>
      <c r="AX80" s="122"/>
      <c r="AY80" s="122"/>
      <c r="AZ80" s="122"/>
    </row>
    <row r="81" spans="1:52" ht="29.4" customHeight="1" thickBot="1">
      <c r="A81" s="197" t="s">
        <v>176</v>
      </c>
      <c r="B81" s="198" t="s">
        <v>177</v>
      </c>
      <c r="C81" s="199" t="s">
        <v>197</v>
      </c>
      <c r="D81" s="200" t="s">
        <v>198</v>
      </c>
      <c r="E81" s="201" t="s">
        <v>199</v>
      </c>
      <c r="F81" s="202" t="s">
        <v>176</v>
      </c>
      <c r="G81" s="203" t="s">
        <v>177</v>
      </c>
      <c r="H81" s="204" t="s">
        <v>197</v>
      </c>
      <c r="I81" s="205" t="s">
        <v>198</v>
      </c>
      <c r="J81" s="206" t="s">
        <v>199</v>
      </c>
      <c r="AU81" s="122"/>
      <c r="AV81" s="122"/>
      <c r="AW81" s="122"/>
      <c r="AX81" s="122"/>
      <c r="AY81" s="122"/>
      <c r="AZ81" s="122"/>
    </row>
    <row r="82" spans="1:52">
      <c r="A82" s="207">
        <v>0</v>
      </c>
      <c r="B82" s="208" t="s">
        <v>2</v>
      </c>
      <c r="C82" s="243">
        <v>82.983620000000016</v>
      </c>
      <c r="D82" s="209">
        <f t="shared" ref="D82:D92" si="10">C82/C$82</f>
        <v>1</v>
      </c>
      <c r="E82" s="210">
        <f>C82/SUM(Haryana!$I$6:$N$6)*100000</f>
        <v>560.21339297160671</v>
      </c>
      <c r="F82" s="230">
        <v>0</v>
      </c>
      <c r="G82" s="231" t="s">
        <v>2</v>
      </c>
      <c r="H82" s="247">
        <v>50.363900000000001</v>
      </c>
      <c r="I82" s="232">
        <f>H82/H$82</f>
        <v>1</v>
      </c>
      <c r="J82" s="213">
        <f>H82/SUM(Haryana!$Q$6:$V$6)*100000</f>
        <v>392.99536112548401</v>
      </c>
      <c r="AU82" s="122"/>
      <c r="AV82" s="122"/>
      <c r="AW82" s="122"/>
      <c r="AX82" s="122"/>
      <c r="AY82" s="122"/>
      <c r="AZ82" s="122"/>
    </row>
    <row r="83" spans="1:52">
      <c r="A83" s="214">
        <v>1</v>
      </c>
      <c r="B83" s="215" t="s">
        <v>215</v>
      </c>
      <c r="C83" s="241">
        <v>22.678510000000003</v>
      </c>
      <c r="D83" s="216">
        <f t="shared" si="10"/>
        <v>0.27328899365923054</v>
      </c>
      <c r="E83" s="217">
        <f>C83/SUM(Haryana!$I$6:$N$6)*100000</f>
        <v>153.10015439963348</v>
      </c>
      <c r="F83" s="218">
        <v>1</v>
      </c>
      <c r="G83" s="219" t="s">
        <v>215</v>
      </c>
      <c r="H83" s="245">
        <v>9.09483</v>
      </c>
      <c r="I83" s="220">
        <f t="shared" ref="I83:I92" si="11">H83/H$82</f>
        <v>0.18058232186149206</v>
      </c>
      <c r="J83" s="221">
        <f>H83/SUM(Haryana!$Q$6:$V$6)*100000</f>
        <v>70.968014792835461</v>
      </c>
      <c r="AU83" s="122"/>
      <c r="AV83" s="122"/>
      <c r="AW83" s="122"/>
      <c r="AX83" s="122"/>
      <c r="AY83" s="122"/>
      <c r="AZ83" s="122"/>
    </row>
    <row r="84" spans="1:52">
      <c r="A84" s="214">
        <v>2</v>
      </c>
      <c r="B84" s="215" t="s">
        <v>225</v>
      </c>
      <c r="C84" s="241">
        <v>6.2720300000000009</v>
      </c>
      <c r="D84" s="216">
        <f t="shared" si="10"/>
        <v>7.5581542477901054E-2</v>
      </c>
      <c r="E84" s="217">
        <f>C84/SUM(Haryana!$I$6:$N$6)*100000</f>
        <v>42.341792357572579</v>
      </c>
      <c r="F84" s="218">
        <v>2</v>
      </c>
      <c r="G84" s="219" t="s">
        <v>189</v>
      </c>
      <c r="H84" s="245">
        <v>5.0761500000000002</v>
      </c>
      <c r="I84" s="220">
        <f t="shared" si="11"/>
        <v>0.10078945435123174</v>
      </c>
      <c r="J84" s="221">
        <f>H84/SUM(Haryana!$Q$6:$V$6)*100000</f>
        <v>39.609788010402802</v>
      </c>
      <c r="AU84" s="122"/>
      <c r="AV84" s="122"/>
      <c r="AW84" s="122"/>
      <c r="AX84" s="122"/>
      <c r="AY84" s="122"/>
      <c r="AZ84" s="122"/>
    </row>
    <row r="85" spans="1:52">
      <c r="A85" s="214">
        <v>3</v>
      </c>
      <c r="B85" s="215" t="s">
        <v>216</v>
      </c>
      <c r="C85" s="241">
        <v>6.03559</v>
      </c>
      <c r="D85" s="216">
        <f t="shared" si="10"/>
        <v>7.2732305483901513E-2</v>
      </c>
      <c r="E85" s="217">
        <f>C85/SUM(Haryana!$I$6:$N$6)*100000</f>
        <v>40.745611633783867</v>
      </c>
      <c r="F85" s="218">
        <v>3</v>
      </c>
      <c r="G85" s="219" t="s">
        <v>216</v>
      </c>
      <c r="H85" s="245">
        <v>4.0037600000000007</v>
      </c>
      <c r="I85" s="220">
        <f t="shared" si="11"/>
        <v>7.9496623573631117E-2</v>
      </c>
      <c r="J85" s="221">
        <f>H85/SUM(Haryana!$Q$6:$V$6)*100000</f>
        <v>31.241804289575832</v>
      </c>
      <c r="AU85" s="122"/>
      <c r="AV85" s="122"/>
      <c r="AW85" s="122"/>
      <c r="AX85" s="122"/>
      <c r="AY85" s="122"/>
      <c r="AZ85" s="122"/>
    </row>
    <row r="86" spans="1:52">
      <c r="A86" s="214">
        <v>4</v>
      </c>
      <c r="B86" s="215" t="s">
        <v>189</v>
      </c>
      <c r="C86" s="241">
        <v>6.0232999999999999</v>
      </c>
      <c r="D86" s="216">
        <f t="shared" si="10"/>
        <v>7.258420396699973E-2</v>
      </c>
      <c r="E86" s="217">
        <f>C86/SUM(Haryana!$I$6:$N$6)*100000</f>
        <v>40.66264318049609</v>
      </c>
      <c r="F86" s="218">
        <v>4</v>
      </c>
      <c r="G86" s="219" t="s">
        <v>206</v>
      </c>
      <c r="H86" s="245">
        <v>3.5532599999999999</v>
      </c>
      <c r="I86" s="220">
        <f t="shared" si="11"/>
        <v>7.0551724548734304E-2</v>
      </c>
      <c r="J86" s="221">
        <f>H86/SUM(Haryana!$Q$6:$V$6)*100000</f>
        <v>27.726500467055512</v>
      </c>
      <c r="AU86" s="122"/>
      <c r="AV86" s="122"/>
      <c r="AW86" s="122"/>
      <c r="AX86" s="122"/>
      <c r="AY86" s="122"/>
      <c r="AZ86" s="122"/>
    </row>
    <row r="87" spans="1:52">
      <c r="A87" s="214">
        <v>5</v>
      </c>
      <c r="B87" s="215" t="s">
        <v>206</v>
      </c>
      <c r="C87" s="241">
        <v>5.3666</v>
      </c>
      <c r="D87" s="216">
        <f t="shared" si="10"/>
        <v>6.4670594028074443E-2</v>
      </c>
      <c r="E87" s="217">
        <f>C87/SUM(Haryana!$I$6:$N$6)*100000</f>
        <v>36.229332905956916</v>
      </c>
      <c r="F87" s="218">
        <v>5</v>
      </c>
      <c r="G87" s="219" t="s">
        <v>202</v>
      </c>
      <c r="H87" s="245">
        <v>2.8322099999999999</v>
      </c>
      <c r="I87" s="220">
        <f t="shared" si="11"/>
        <v>5.6234922235966635E-2</v>
      </c>
      <c r="J87" s="221">
        <f>H87/SUM(Haryana!$Q$6:$V$6)*100000</f>
        <v>22.100063571987217</v>
      </c>
      <c r="AU87" s="122"/>
      <c r="AV87" s="122"/>
      <c r="AW87" s="122"/>
      <c r="AX87" s="122"/>
      <c r="AY87" s="122"/>
      <c r="AZ87" s="122"/>
    </row>
    <row r="88" spans="1:52">
      <c r="A88" s="214">
        <v>6</v>
      </c>
      <c r="B88" s="215" t="s">
        <v>4</v>
      </c>
      <c r="C88" s="241">
        <v>5.1148999999999996</v>
      </c>
      <c r="D88" s="216">
        <f t="shared" si="10"/>
        <v>6.1637465321469451E-2</v>
      </c>
      <c r="E88" s="217">
        <f>C88/SUM(Haryana!$I$6:$N$6)*100000</f>
        <v>34.53013358191015</v>
      </c>
      <c r="F88" s="218">
        <v>6</v>
      </c>
      <c r="G88" s="219" t="s">
        <v>55</v>
      </c>
      <c r="H88" s="245">
        <v>2.3839600000000001</v>
      </c>
      <c r="I88" s="220">
        <f t="shared" si="11"/>
        <v>4.7334698067464993E-2</v>
      </c>
      <c r="J88" s="221">
        <f>H88/SUM(Haryana!$Q$6:$V$6)*100000</f>
        <v>18.602316760789154</v>
      </c>
      <c r="AU88" s="122"/>
      <c r="AV88" s="122"/>
      <c r="AW88" s="122"/>
      <c r="AX88" s="122"/>
      <c r="AY88" s="122"/>
      <c r="AZ88" s="122"/>
    </row>
    <row r="89" spans="1:52">
      <c r="A89" s="214">
        <v>7</v>
      </c>
      <c r="B89" s="215" t="s">
        <v>218</v>
      </c>
      <c r="C89" s="241">
        <v>4.1286300000000002</v>
      </c>
      <c r="D89" s="216">
        <f t="shared" si="10"/>
        <v>4.975234871652983E-2</v>
      </c>
      <c r="E89" s="217">
        <f>C89/SUM(Haryana!$I$6:$N$6)*100000</f>
        <v>27.871932082793744</v>
      </c>
      <c r="F89" s="218">
        <v>7</v>
      </c>
      <c r="G89" s="219" t="s">
        <v>4</v>
      </c>
      <c r="H89" s="245">
        <v>2.35981</v>
      </c>
      <c r="I89" s="220">
        <f t="shared" si="11"/>
        <v>4.6855187942156977E-2</v>
      </c>
      <c r="J89" s="221">
        <f>H89/SUM(Haryana!$Q$6:$V$6)*100000</f>
        <v>18.413871505930405</v>
      </c>
      <c r="AU89" s="122"/>
      <c r="AV89" s="122"/>
      <c r="AW89" s="122"/>
      <c r="AX89" s="122"/>
      <c r="AY89" s="122"/>
      <c r="AZ89" s="122"/>
    </row>
    <row r="90" spans="1:52">
      <c r="A90" s="214">
        <v>8</v>
      </c>
      <c r="B90" s="215" t="s">
        <v>214</v>
      </c>
      <c r="C90" s="241">
        <v>2.7918999999999996</v>
      </c>
      <c r="D90" s="216">
        <f t="shared" si="10"/>
        <v>3.3643989018555698E-2</v>
      </c>
      <c r="E90" s="217">
        <f>C90/SUM(Haryana!$I$6:$N$6)*100000</f>
        <v>18.847813241184568</v>
      </c>
      <c r="F90" s="218">
        <v>8</v>
      </c>
      <c r="G90" s="219" t="s">
        <v>56</v>
      </c>
      <c r="H90" s="245">
        <v>2.0920600000000005</v>
      </c>
      <c r="I90" s="220">
        <f t="shared" si="11"/>
        <v>4.1538880031133422E-2</v>
      </c>
      <c r="J90" s="221">
        <f>H90/SUM(Haryana!$Q$6:$V$6)*100000</f>
        <v>16.324587158583437</v>
      </c>
      <c r="AU90" s="122"/>
      <c r="AV90" s="122"/>
      <c r="AW90" s="122"/>
      <c r="AX90" s="122"/>
      <c r="AY90" s="122"/>
      <c r="AZ90" s="122"/>
    </row>
    <row r="91" spans="1:52">
      <c r="A91" s="214">
        <v>9</v>
      </c>
      <c r="B91" s="215" t="s">
        <v>55</v>
      </c>
      <c r="C91" s="241">
        <v>2.1846699999999997</v>
      </c>
      <c r="D91" s="216">
        <f t="shared" si="10"/>
        <v>2.6326520824230121E-2</v>
      </c>
      <c r="E91" s="217">
        <f>C91/SUM(Haryana!$I$6:$N$6)*100000</f>
        <v>14.748469556079618</v>
      </c>
      <c r="F91" s="218">
        <v>9</v>
      </c>
      <c r="G91" s="219" t="s">
        <v>214</v>
      </c>
      <c r="H91" s="245">
        <v>1.9817</v>
      </c>
      <c r="I91" s="220">
        <f t="shared" si="11"/>
        <v>3.9347627963680333E-2</v>
      </c>
      <c r="J91" s="221">
        <f>H91/SUM(Haryana!$Q$6:$V$6)*100000</f>
        <v>15.463435261017748</v>
      </c>
      <c r="AU91" s="122"/>
      <c r="AV91" s="122"/>
      <c r="AW91" s="122"/>
      <c r="AX91" s="122"/>
      <c r="AY91" s="122"/>
      <c r="AZ91" s="122"/>
    </row>
    <row r="92" spans="1:52" ht="15" thickBot="1">
      <c r="A92" s="222">
        <v>10</v>
      </c>
      <c r="B92" s="223" t="s">
        <v>56</v>
      </c>
      <c r="C92" s="242">
        <v>2.1414800000000001</v>
      </c>
      <c r="D92" s="224">
        <f t="shared" si="10"/>
        <v>2.5806056665158734E-2</v>
      </c>
      <c r="E92" s="225">
        <f>C92/SUM(Haryana!$I$6:$N$6)*100000</f>
        <v>14.456898563606121</v>
      </c>
      <c r="F92" s="226">
        <v>10</v>
      </c>
      <c r="G92" s="227" t="s">
        <v>211</v>
      </c>
      <c r="H92" s="246">
        <v>1.7224899999999999</v>
      </c>
      <c r="I92" s="228">
        <f t="shared" si="11"/>
        <v>3.4200885952041044E-2</v>
      </c>
      <c r="J92" s="229">
        <f>H92/SUM(Haryana!$Q$6:$V$6)*100000</f>
        <v>13.440789525533862</v>
      </c>
      <c r="AU92" s="122"/>
      <c r="AV92" s="122"/>
      <c r="AW92" s="122"/>
      <c r="AX92" s="122"/>
      <c r="AY92" s="122"/>
      <c r="AZ92" s="122"/>
    </row>
    <row r="94" spans="1:52" ht="16.2" thickBot="1">
      <c r="A94" s="138" t="s">
        <v>140</v>
      </c>
      <c r="B94" s="139"/>
      <c r="C94" s="140"/>
      <c r="D94" s="141"/>
      <c r="E94" s="142"/>
      <c r="AU94" s="122"/>
      <c r="AV94" s="122"/>
      <c r="AW94" s="122"/>
      <c r="AX94" s="122"/>
      <c r="AY94" s="122"/>
      <c r="AZ94" s="122"/>
    </row>
    <row r="95" spans="1:52" ht="16.2" thickBot="1">
      <c r="A95" s="281" t="s">
        <v>174</v>
      </c>
      <c r="B95" s="282"/>
      <c r="C95" s="282"/>
      <c r="D95" s="282"/>
      <c r="E95" s="283"/>
      <c r="F95" s="284" t="s">
        <v>175</v>
      </c>
      <c r="G95" s="285"/>
      <c r="H95" s="285"/>
      <c r="I95" s="285"/>
      <c r="J95" s="286"/>
      <c r="AU95" s="122"/>
      <c r="AV95" s="122"/>
      <c r="AW95" s="122"/>
      <c r="AX95" s="122"/>
      <c r="AY95" s="122"/>
      <c r="AZ95" s="122"/>
    </row>
    <row r="96" spans="1:52" ht="29.4" customHeight="1" thickBot="1">
      <c r="A96" s="197" t="s">
        <v>176</v>
      </c>
      <c r="B96" s="198" t="s">
        <v>177</v>
      </c>
      <c r="C96" s="199" t="s">
        <v>197</v>
      </c>
      <c r="D96" s="200" t="s">
        <v>198</v>
      </c>
      <c r="E96" s="201" t="s">
        <v>199</v>
      </c>
      <c r="F96" s="202" t="s">
        <v>176</v>
      </c>
      <c r="G96" s="203" t="s">
        <v>177</v>
      </c>
      <c r="H96" s="204" t="s">
        <v>197</v>
      </c>
      <c r="I96" s="205" t="s">
        <v>198</v>
      </c>
      <c r="J96" s="206" t="s">
        <v>199</v>
      </c>
      <c r="AU96" s="122"/>
      <c r="AV96" s="122"/>
      <c r="AW96" s="122"/>
      <c r="AX96" s="122"/>
      <c r="AY96" s="122"/>
      <c r="AZ96" s="122"/>
    </row>
    <row r="97" spans="1:52">
      <c r="A97" s="207">
        <v>0</v>
      </c>
      <c r="B97" s="208" t="s">
        <v>2</v>
      </c>
      <c r="C97" s="243">
        <v>33.168510000000005</v>
      </c>
      <c r="D97" s="209">
        <f t="shared" ref="D97:D107" si="12">C97/C$97</f>
        <v>1</v>
      </c>
      <c r="E97" s="210">
        <f>C97/SUM(Delhi!$I$6:$N$6)*100000</f>
        <v>335.00611613104189</v>
      </c>
      <c r="F97" s="230">
        <v>0</v>
      </c>
      <c r="G97" s="231" t="s">
        <v>2</v>
      </c>
      <c r="H97" s="247">
        <v>19.140910000000002</v>
      </c>
      <c r="I97" s="232">
        <f>H97/H$97</f>
        <v>1</v>
      </c>
      <c r="J97" s="213">
        <f>H97/SUM(Delhi!$Q$6:$V$6)*100000</f>
        <v>221.21409327972211</v>
      </c>
      <c r="AU97" s="122"/>
      <c r="AV97" s="122"/>
      <c r="AW97" s="122"/>
      <c r="AX97" s="122"/>
      <c r="AY97" s="122"/>
      <c r="AZ97" s="122"/>
    </row>
    <row r="98" spans="1:52">
      <c r="A98" s="214">
        <v>1</v>
      </c>
      <c r="B98" s="215" t="s">
        <v>215</v>
      </c>
      <c r="C98" s="241">
        <v>7.8306100000000001</v>
      </c>
      <c r="D98" s="216">
        <f t="shared" si="12"/>
        <v>0.23608567282642479</v>
      </c>
      <c r="E98" s="233">
        <f>C98/SUM(Delhi!$I$6:$N$6)*100000</f>
        <v>79.090144327764435</v>
      </c>
      <c r="F98" s="218">
        <v>1</v>
      </c>
      <c r="G98" s="219" t="s">
        <v>215</v>
      </c>
      <c r="H98" s="245">
        <v>4.1316999999999995</v>
      </c>
      <c r="I98" s="220">
        <f t="shared" ref="I98:I107" si="13">H98/H$97</f>
        <v>0.21585703083082253</v>
      </c>
      <c r="J98" s="221">
        <f>H98/SUM(Delhi!$Q$6:$V$6)*100000</f>
        <v>47.750617353293421</v>
      </c>
      <c r="AU98" s="122"/>
      <c r="AV98" s="122"/>
      <c r="AW98" s="122"/>
      <c r="AX98" s="122"/>
      <c r="AY98" s="122"/>
      <c r="AZ98" s="122"/>
    </row>
    <row r="99" spans="1:52">
      <c r="A99" s="214">
        <v>2</v>
      </c>
      <c r="B99" s="215" t="s">
        <v>218</v>
      </c>
      <c r="C99" s="241">
        <v>2.9217299999999997</v>
      </c>
      <c r="D99" s="216">
        <f t="shared" si="12"/>
        <v>8.808746609359297E-2</v>
      </c>
      <c r="E99" s="233">
        <f>C99/SUM(Delhi!$I$6:$N$6)*100000</f>
        <v>29.50983989583942</v>
      </c>
      <c r="F99" s="218">
        <v>2</v>
      </c>
      <c r="G99" s="219" t="s">
        <v>189</v>
      </c>
      <c r="H99" s="245">
        <v>2.06507</v>
      </c>
      <c r="I99" s="220">
        <f t="shared" si="13"/>
        <v>0.10788776500176846</v>
      </c>
      <c r="J99" s="221">
        <f>H99/SUM(Delhi!$Q$6:$V$6)*100000</f>
        <v>23.866294110841945</v>
      </c>
      <c r="AU99" s="122"/>
      <c r="AV99" s="122"/>
      <c r="AW99" s="122"/>
      <c r="AX99" s="122"/>
      <c r="AY99" s="122"/>
      <c r="AZ99" s="122"/>
    </row>
    <row r="100" spans="1:52">
      <c r="A100" s="214">
        <v>3</v>
      </c>
      <c r="B100" s="215" t="s">
        <v>189</v>
      </c>
      <c r="C100" s="241">
        <v>2.7971700000000004</v>
      </c>
      <c r="D100" s="216">
        <f t="shared" si="12"/>
        <v>8.4332096919638541E-2</v>
      </c>
      <c r="E100" s="233">
        <f>C100/SUM(Delhi!$I$6:$N$6)*100000</f>
        <v>28.251768254234705</v>
      </c>
      <c r="F100" s="218">
        <v>3</v>
      </c>
      <c r="G100" s="219" t="s">
        <v>4</v>
      </c>
      <c r="H100" s="245">
        <v>1.3624799999999999</v>
      </c>
      <c r="I100" s="220">
        <f t="shared" si="13"/>
        <v>7.1181568692397584E-2</v>
      </c>
      <c r="J100" s="221">
        <f>H100/SUM(Delhi!$Q$6:$V$6)*100000</f>
        <v>15.746366176516984</v>
      </c>
      <c r="AU100" s="122"/>
      <c r="AV100" s="122"/>
      <c r="AW100" s="122"/>
      <c r="AX100" s="122"/>
      <c r="AY100" s="122"/>
      <c r="AZ100" s="122"/>
    </row>
    <row r="101" spans="1:52">
      <c r="A101" s="214">
        <v>4</v>
      </c>
      <c r="B101" s="215" t="s">
        <v>4</v>
      </c>
      <c r="C101" s="241">
        <v>2.28294</v>
      </c>
      <c r="D101" s="216">
        <f t="shared" si="12"/>
        <v>6.8828536464254783E-2</v>
      </c>
      <c r="E101" s="233">
        <f>C101/SUM(Delhi!$I$6:$N$6)*100000</f>
        <v>23.05798067987379</v>
      </c>
      <c r="F101" s="218">
        <v>4</v>
      </c>
      <c r="G101" s="219" t="s">
        <v>206</v>
      </c>
      <c r="H101" s="245">
        <v>1.05433</v>
      </c>
      <c r="I101" s="220">
        <f t="shared" si="13"/>
        <v>5.508254309748073E-2</v>
      </c>
      <c r="J101" s="221">
        <f>H101/SUM(Delhi!$Q$6:$V$6)*100000</f>
        <v>12.185034826850414</v>
      </c>
      <c r="AU101" s="122"/>
      <c r="AV101" s="122"/>
      <c r="AW101" s="122"/>
      <c r="AX101" s="122"/>
      <c r="AY101" s="122"/>
      <c r="AZ101" s="122"/>
    </row>
    <row r="102" spans="1:52">
      <c r="A102" s="214">
        <v>5</v>
      </c>
      <c r="B102" s="215" t="s">
        <v>216</v>
      </c>
      <c r="C102" s="241">
        <v>2.0597399999999997</v>
      </c>
      <c r="D102" s="216">
        <f t="shared" si="12"/>
        <v>6.2099262221908653E-2</v>
      </c>
      <c r="E102" s="233">
        <f>C102/SUM(Delhi!$I$6:$N$6)*100000</f>
        <v>20.803632651564754</v>
      </c>
      <c r="F102" s="218">
        <v>5</v>
      </c>
      <c r="G102" s="219" t="s">
        <v>55</v>
      </c>
      <c r="H102" s="245">
        <v>1.04067</v>
      </c>
      <c r="I102" s="220">
        <f t="shared" si="13"/>
        <v>5.436888841753082E-2</v>
      </c>
      <c r="J102" s="221">
        <f>H102/SUM(Delhi!$Q$6:$V$6)*100000</f>
        <v>12.027164353910466</v>
      </c>
      <c r="AU102" s="122"/>
      <c r="AV102" s="122"/>
      <c r="AW102" s="122"/>
      <c r="AX102" s="122"/>
      <c r="AY102" s="122"/>
      <c r="AZ102" s="122"/>
    </row>
    <row r="103" spans="1:52">
      <c r="A103" s="214">
        <v>6</v>
      </c>
      <c r="B103" s="215" t="s">
        <v>225</v>
      </c>
      <c r="C103" s="241">
        <v>1.9116200000000001</v>
      </c>
      <c r="D103" s="216">
        <f t="shared" si="12"/>
        <v>5.7633580766817676E-2</v>
      </c>
      <c r="E103" s="233">
        <f>C103/SUM(Delhi!$I$6:$N$6)*100000</f>
        <v>19.307602051416303</v>
      </c>
      <c r="F103" s="218">
        <v>6</v>
      </c>
      <c r="G103" s="219" t="s">
        <v>202</v>
      </c>
      <c r="H103" s="245">
        <v>0.91007000000000005</v>
      </c>
      <c r="I103" s="220">
        <f t="shared" si="13"/>
        <v>4.7545806338361134E-2</v>
      </c>
      <c r="J103" s="221">
        <f>H103/SUM(Delhi!$Q$6:$V$6)*100000</f>
        <v>10.517802438393822</v>
      </c>
      <c r="AU103" s="122"/>
      <c r="AV103" s="122"/>
      <c r="AW103" s="122"/>
      <c r="AX103" s="122"/>
      <c r="AY103" s="122"/>
      <c r="AZ103" s="122"/>
    </row>
    <row r="104" spans="1:52">
      <c r="A104" s="214">
        <v>7</v>
      </c>
      <c r="B104" s="215" t="s">
        <v>214</v>
      </c>
      <c r="C104" s="241">
        <v>1.4923</v>
      </c>
      <c r="D104" s="216">
        <f t="shared" si="12"/>
        <v>4.4991469318338383E-2</v>
      </c>
      <c r="E104" s="233">
        <f>C104/SUM(Delhi!$I$6:$N$6)*100000</f>
        <v>15.072417395365475</v>
      </c>
      <c r="F104" s="218">
        <v>7</v>
      </c>
      <c r="G104" s="219" t="s">
        <v>216</v>
      </c>
      <c r="H104" s="245">
        <v>0.82984000000000002</v>
      </c>
      <c r="I104" s="220">
        <f t="shared" si="13"/>
        <v>4.3354260586356656E-2</v>
      </c>
      <c r="J104" s="221">
        <f>H104/SUM(Delhi!$Q$6:$V$6)*100000</f>
        <v>9.5905734454236811</v>
      </c>
      <c r="AU104" s="122"/>
      <c r="AV104" s="122"/>
      <c r="AW104" s="122"/>
      <c r="AX104" s="122"/>
      <c r="AY104" s="122"/>
      <c r="AZ104" s="122"/>
    </row>
    <row r="105" spans="1:52">
      <c r="A105" s="214">
        <v>8</v>
      </c>
      <c r="B105" s="215" t="s">
        <v>206</v>
      </c>
      <c r="C105" s="241">
        <v>1.45096</v>
      </c>
      <c r="D105" s="216">
        <f t="shared" si="12"/>
        <v>4.3745106427753304E-2</v>
      </c>
      <c r="E105" s="233">
        <f>C105/SUM(Delhi!$I$6:$N$6)*100000</f>
        <v>14.654878204100713</v>
      </c>
      <c r="F105" s="218">
        <v>8</v>
      </c>
      <c r="G105" s="219" t="s">
        <v>56</v>
      </c>
      <c r="H105" s="245">
        <v>0.82011999999999996</v>
      </c>
      <c r="I105" s="220">
        <f t="shared" si="13"/>
        <v>4.2846447739423039E-2</v>
      </c>
      <c r="J105" s="221">
        <f>H105/SUM(Delhi!$Q$6:$V$6)*100000</f>
        <v>9.4782380869334659</v>
      </c>
      <c r="AU105" s="122"/>
      <c r="AV105" s="122"/>
      <c r="AW105" s="122"/>
      <c r="AX105" s="122"/>
      <c r="AY105" s="122"/>
      <c r="AZ105" s="122"/>
    </row>
    <row r="106" spans="1:52">
      <c r="A106" s="214">
        <v>9</v>
      </c>
      <c r="B106" s="215" t="s">
        <v>202</v>
      </c>
      <c r="C106" s="241">
        <v>1.33033</v>
      </c>
      <c r="D106" s="216">
        <f t="shared" si="12"/>
        <v>4.010822313091543E-2</v>
      </c>
      <c r="E106" s="233">
        <f>C106/SUM(Delhi!$I$6:$N$6)*100000</f>
        <v>13.436500056005196</v>
      </c>
      <c r="F106" s="218">
        <v>9</v>
      </c>
      <c r="G106" s="219" t="s">
        <v>214</v>
      </c>
      <c r="H106" s="245">
        <v>0.81361000000000006</v>
      </c>
      <c r="I106" s="220">
        <f t="shared" si="13"/>
        <v>4.2506338517865658E-2</v>
      </c>
      <c r="J106" s="221">
        <f>H106/SUM(Delhi!$Q$6:$V$6)*100000</f>
        <v>9.4030011338705783</v>
      </c>
      <c r="AU106" s="122"/>
      <c r="AV106" s="122"/>
      <c r="AW106" s="122"/>
      <c r="AX106" s="122"/>
      <c r="AY106" s="122"/>
      <c r="AZ106" s="122"/>
    </row>
    <row r="107" spans="1:52" ht="15" thickBot="1">
      <c r="A107" s="222">
        <v>10</v>
      </c>
      <c r="B107" s="223" t="s">
        <v>220</v>
      </c>
      <c r="C107" s="242">
        <v>0.95649000000000006</v>
      </c>
      <c r="D107" s="224">
        <f t="shared" si="12"/>
        <v>2.8837291756548603E-2</v>
      </c>
      <c r="E107" s="234">
        <f>C107/SUM(Delhi!$I$6:$N$6)*100000</f>
        <v>9.6606691110990575</v>
      </c>
      <c r="F107" s="226">
        <v>10</v>
      </c>
      <c r="G107" s="227" t="s">
        <v>220</v>
      </c>
      <c r="H107" s="246">
        <v>0.81189000000000011</v>
      </c>
      <c r="I107" s="228">
        <f t="shared" si="13"/>
        <v>4.2416478631371241E-2</v>
      </c>
      <c r="J107" s="229">
        <f>H107/SUM(Delhi!$Q$6:$V$6)*100000</f>
        <v>9.3831228605574957</v>
      </c>
      <c r="AU107" s="122"/>
      <c r="AV107" s="122"/>
      <c r="AW107" s="122"/>
      <c r="AX107" s="122"/>
      <c r="AY107" s="122"/>
      <c r="AZ107" s="122"/>
    </row>
    <row r="109" spans="1:52" ht="16.2" thickBot="1">
      <c r="A109" s="138" t="s">
        <v>141</v>
      </c>
      <c r="B109" s="139"/>
      <c r="C109" s="140"/>
      <c r="D109" s="141"/>
      <c r="E109" s="142"/>
      <c r="AU109" s="122"/>
      <c r="AV109" s="122"/>
      <c r="AW109" s="122"/>
      <c r="AX109" s="122"/>
      <c r="AY109" s="122"/>
      <c r="AZ109" s="122"/>
    </row>
    <row r="110" spans="1:52" ht="16.2" thickBot="1">
      <c r="A110" s="281" t="s">
        <v>174</v>
      </c>
      <c r="B110" s="282"/>
      <c r="C110" s="282"/>
      <c r="D110" s="282"/>
      <c r="E110" s="283"/>
      <c r="F110" s="284" t="s">
        <v>175</v>
      </c>
      <c r="G110" s="285"/>
      <c r="H110" s="285"/>
      <c r="I110" s="285"/>
      <c r="J110" s="286"/>
      <c r="AU110" s="122"/>
      <c r="AV110" s="122"/>
      <c r="AW110" s="122"/>
      <c r="AX110" s="122"/>
      <c r="AY110" s="122"/>
      <c r="AZ110" s="122"/>
    </row>
    <row r="111" spans="1:52" ht="29.4" customHeight="1" thickBot="1">
      <c r="A111" s="197" t="s">
        <v>176</v>
      </c>
      <c r="B111" s="198" t="s">
        <v>177</v>
      </c>
      <c r="C111" s="199" t="s">
        <v>197</v>
      </c>
      <c r="D111" s="200" t="s">
        <v>198</v>
      </c>
      <c r="E111" s="201" t="s">
        <v>199</v>
      </c>
      <c r="F111" s="202" t="s">
        <v>176</v>
      </c>
      <c r="G111" s="203" t="s">
        <v>177</v>
      </c>
      <c r="H111" s="204" t="s">
        <v>197</v>
      </c>
      <c r="I111" s="205" t="s">
        <v>198</v>
      </c>
      <c r="J111" s="206" t="s">
        <v>199</v>
      </c>
      <c r="AU111" s="122"/>
      <c r="AV111" s="122"/>
      <c r="AW111" s="122"/>
      <c r="AX111" s="122"/>
      <c r="AY111" s="122"/>
      <c r="AZ111" s="122"/>
    </row>
    <row r="112" spans="1:52">
      <c r="A112" s="207">
        <v>0</v>
      </c>
      <c r="B112" s="208" t="s">
        <v>2</v>
      </c>
      <c r="C112" s="243">
        <v>217.39839999999998</v>
      </c>
      <c r="D112" s="209">
        <f t="shared" ref="D112:D122" si="14">C112/C$112</f>
        <v>1</v>
      </c>
      <c r="E112" s="210">
        <f>C112/SUM(Rajasthan!$I$6:$N$6)*100000</f>
        <v>556.78633674178366</v>
      </c>
      <c r="F112" s="230">
        <v>0</v>
      </c>
      <c r="G112" s="231" t="s">
        <v>2</v>
      </c>
      <c r="H112" s="247">
        <v>128.22758000000002</v>
      </c>
      <c r="I112" s="232">
        <f>H112/H$112</f>
        <v>1</v>
      </c>
      <c r="J112" s="213">
        <f>H112/SUM(Rajasthan!$Q$6:$V$6)*100000</f>
        <v>363.39969194188564</v>
      </c>
      <c r="AU112" s="122"/>
      <c r="AV112" s="122"/>
      <c r="AW112" s="122"/>
      <c r="AX112" s="122"/>
      <c r="AY112" s="122"/>
      <c r="AZ112" s="122"/>
    </row>
    <row r="113" spans="1:52">
      <c r="A113" s="214">
        <v>1</v>
      </c>
      <c r="B113" s="215" t="s">
        <v>215</v>
      </c>
      <c r="C113" s="241">
        <v>35.493580000000001</v>
      </c>
      <c r="D113" s="216">
        <f t="shared" si="14"/>
        <v>0.1632651390258622</v>
      </c>
      <c r="E113" s="233">
        <f>C113/SUM(Rajasthan!$I$6:$N$6)*100000</f>
        <v>90.903798675847838</v>
      </c>
      <c r="F113" s="218">
        <v>1</v>
      </c>
      <c r="G113" s="219" t="s">
        <v>216</v>
      </c>
      <c r="H113" s="245">
        <v>15.306290000000001</v>
      </c>
      <c r="I113" s="220">
        <f t="shared" ref="I113:I122" si="15">H113/H$112</f>
        <v>0.11936815777073854</v>
      </c>
      <c r="J113" s="221">
        <f>H113/SUM(Rajasthan!$Q$6:$V$6)*100000</f>
        <v>43.378351761556793</v>
      </c>
      <c r="AU113" s="122"/>
      <c r="AV113" s="122"/>
      <c r="AW113" s="122"/>
      <c r="AX113" s="122"/>
      <c r="AY113" s="122"/>
      <c r="AZ113" s="122"/>
    </row>
    <row r="114" spans="1:52">
      <c r="A114" s="214">
        <v>2</v>
      </c>
      <c r="B114" s="215" t="s">
        <v>216</v>
      </c>
      <c r="C114" s="241">
        <v>27.196940000000001</v>
      </c>
      <c r="D114" s="216">
        <f t="shared" si="14"/>
        <v>0.12510184067592037</v>
      </c>
      <c r="E114" s="233">
        <f>C114/SUM(Rajasthan!$I$6:$N$6)*100000</f>
        <v>69.654995589599963</v>
      </c>
      <c r="F114" s="218">
        <v>2</v>
      </c>
      <c r="G114" s="219" t="s">
        <v>206</v>
      </c>
      <c r="H114" s="245">
        <v>15.266080000000001</v>
      </c>
      <c r="I114" s="220">
        <f t="shared" si="15"/>
        <v>0.11905457468666256</v>
      </c>
      <c r="J114" s="221">
        <f>H114/SUM(Rajasthan!$Q$6:$V$6)*100000</f>
        <v>43.264395765405389</v>
      </c>
      <c r="AU114" s="122"/>
      <c r="AV114" s="122"/>
      <c r="AW114" s="122"/>
      <c r="AX114" s="122"/>
      <c r="AY114" s="122"/>
      <c r="AZ114" s="122"/>
    </row>
    <row r="115" spans="1:52">
      <c r="A115" s="214">
        <v>3</v>
      </c>
      <c r="B115" s="215" t="s">
        <v>4</v>
      </c>
      <c r="C115" s="241">
        <v>19.954499999999999</v>
      </c>
      <c r="D115" s="216">
        <f t="shared" si="14"/>
        <v>9.1787704049339836E-2</v>
      </c>
      <c r="E115" s="233">
        <f>C115/SUM(Rajasthan!$I$6:$N$6)*100000</f>
        <v>51.106139495570915</v>
      </c>
      <c r="F115" s="218">
        <v>3</v>
      </c>
      <c r="G115" s="219" t="s">
        <v>55</v>
      </c>
      <c r="H115" s="245">
        <v>13.883389999999997</v>
      </c>
      <c r="I115" s="220">
        <f t="shared" si="15"/>
        <v>0.1082714810651499</v>
      </c>
      <c r="J115" s="221">
        <f>H115/SUM(Rajasthan!$Q$6:$V$6)*100000</f>
        <v>39.345822865167186</v>
      </c>
      <c r="AU115" s="122"/>
      <c r="AV115" s="122"/>
      <c r="AW115" s="122"/>
      <c r="AX115" s="122"/>
      <c r="AY115" s="122"/>
      <c r="AZ115" s="122"/>
    </row>
    <row r="116" spans="1:52">
      <c r="A116" s="214">
        <v>4</v>
      </c>
      <c r="B116" s="215" t="s">
        <v>55</v>
      </c>
      <c r="C116" s="241">
        <v>16.524030000000003</v>
      </c>
      <c r="D116" s="216">
        <f t="shared" si="14"/>
        <v>7.6008057097016371E-2</v>
      </c>
      <c r="E116" s="233">
        <f>C116/SUM(Rajasthan!$I$6:$N$6)*100000</f>
        <v>42.320247673908078</v>
      </c>
      <c r="F116" s="218">
        <v>4</v>
      </c>
      <c r="G116" s="219" t="s">
        <v>215</v>
      </c>
      <c r="H116" s="245">
        <v>12.398699999999998</v>
      </c>
      <c r="I116" s="220">
        <f t="shared" si="15"/>
        <v>9.6692926747896174E-2</v>
      </c>
      <c r="J116" s="221">
        <f>H116/SUM(Rajasthan!$Q$6:$V$6)*100000</f>
        <v>35.138179793144786</v>
      </c>
      <c r="AU116" s="122"/>
      <c r="AV116" s="122"/>
      <c r="AW116" s="122"/>
      <c r="AX116" s="122"/>
      <c r="AY116" s="122"/>
      <c r="AZ116" s="122"/>
    </row>
    <row r="117" spans="1:52">
      <c r="A117" s="214">
        <v>5</v>
      </c>
      <c r="B117" s="215" t="s">
        <v>206</v>
      </c>
      <c r="C117" s="241">
        <v>16.248719999999999</v>
      </c>
      <c r="D117" s="216">
        <f t="shared" si="14"/>
        <v>7.4741672431811831E-2</v>
      </c>
      <c r="E117" s="217">
        <f>C117/SUM(Rajasthan!$I$6:$N$6)*100000</f>
        <v>41.615141995262867</v>
      </c>
      <c r="F117" s="218">
        <v>5</v>
      </c>
      <c r="G117" s="219" t="s">
        <v>189</v>
      </c>
      <c r="H117" s="245">
        <v>9.685509999999999</v>
      </c>
      <c r="I117" s="220">
        <f t="shared" si="15"/>
        <v>7.5533750227525134E-2</v>
      </c>
      <c r="J117" s="221">
        <f>H117/SUM(Rajasthan!$Q$6:$V$6)*100000</f>
        <v>27.448941563897971</v>
      </c>
      <c r="AU117" s="122"/>
      <c r="AV117" s="122"/>
      <c r="AW117" s="122"/>
      <c r="AX117" s="122"/>
      <c r="AY117" s="122"/>
      <c r="AZ117" s="122"/>
    </row>
    <row r="118" spans="1:52">
      <c r="A118" s="214">
        <v>6</v>
      </c>
      <c r="B118" s="215" t="s">
        <v>189</v>
      </c>
      <c r="C118" s="241">
        <v>16.108000000000001</v>
      </c>
      <c r="D118" s="216">
        <f t="shared" si="14"/>
        <v>7.4094381559385913E-2</v>
      </c>
      <c r="E118" s="233">
        <f>C118/SUM(Rajasthan!$I$6:$N$6)*100000</f>
        <v>41.254739281598454</v>
      </c>
      <c r="F118" s="218">
        <v>6</v>
      </c>
      <c r="G118" s="219" t="s">
        <v>202</v>
      </c>
      <c r="H118" s="245">
        <v>7.9267099999999999</v>
      </c>
      <c r="I118" s="220">
        <f t="shared" si="15"/>
        <v>6.1817512269981223E-2</v>
      </c>
      <c r="J118" s="221">
        <f>H118/SUM(Rajasthan!$Q$6:$V$6)*100000</f>
        <v>22.464464915524914</v>
      </c>
      <c r="AU118" s="122"/>
      <c r="AV118" s="122"/>
      <c r="AW118" s="122"/>
      <c r="AX118" s="122"/>
      <c r="AY118" s="122"/>
      <c r="AZ118" s="122"/>
    </row>
    <row r="119" spans="1:52">
      <c r="A119" s="214">
        <v>7</v>
      </c>
      <c r="B119" s="215" t="s">
        <v>225</v>
      </c>
      <c r="C119" s="241">
        <v>13.00675</v>
      </c>
      <c r="D119" s="216">
        <f t="shared" si="14"/>
        <v>5.9829097178268106E-2</v>
      </c>
      <c r="E119" s="233">
        <f>C119/SUM(Rajasthan!$I$6:$N$6)*100000</f>
        <v>33.312023848456086</v>
      </c>
      <c r="F119" s="218">
        <v>7</v>
      </c>
      <c r="G119" s="219" t="s">
        <v>4</v>
      </c>
      <c r="H119" s="245">
        <v>6.8045299999999997</v>
      </c>
      <c r="I119" s="220">
        <f t="shared" si="15"/>
        <v>5.3066040862659959E-2</v>
      </c>
      <c r="J119" s="221">
        <f>H119/SUM(Rajasthan!$Q$6:$V$6)*100000</f>
        <v>19.284182902066142</v>
      </c>
      <c r="AU119" s="122"/>
      <c r="AV119" s="122"/>
      <c r="AW119" s="122"/>
      <c r="AX119" s="122"/>
      <c r="AY119" s="122"/>
      <c r="AZ119" s="122"/>
    </row>
    <row r="120" spans="1:52">
      <c r="A120" s="214">
        <v>8</v>
      </c>
      <c r="B120" s="215" t="s">
        <v>214</v>
      </c>
      <c r="C120" s="241">
        <v>8.8097300000000001</v>
      </c>
      <c r="D120" s="216">
        <f t="shared" si="14"/>
        <v>4.052343531507132E-2</v>
      </c>
      <c r="E120" s="233">
        <f>C120/SUM(Rajasthan!$I$6:$N$6)*100000</f>
        <v>22.562895101271192</v>
      </c>
      <c r="F120" s="218">
        <v>8</v>
      </c>
      <c r="G120" s="219" t="s">
        <v>56</v>
      </c>
      <c r="H120" s="245">
        <v>5.2517800000000001</v>
      </c>
      <c r="I120" s="220">
        <f t="shared" si="15"/>
        <v>4.095671149685582E-2</v>
      </c>
      <c r="J120" s="221">
        <f>H120/SUM(Rajasthan!$Q$6:$V$6)*100000</f>
        <v>14.88365634091009</v>
      </c>
      <c r="AU120" s="122"/>
      <c r="AV120" s="122"/>
      <c r="AW120" s="122"/>
      <c r="AX120" s="122"/>
      <c r="AY120" s="122"/>
      <c r="AZ120" s="122"/>
    </row>
    <row r="121" spans="1:52">
      <c r="A121" s="214">
        <v>9</v>
      </c>
      <c r="B121" s="215" t="s">
        <v>202</v>
      </c>
      <c r="C121" s="241">
        <v>8.0414500000000011</v>
      </c>
      <c r="D121" s="216">
        <f t="shared" si="14"/>
        <v>3.6989462663938655E-2</v>
      </c>
      <c r="E121" s="233">
        <f>C121/SUM(Rajasthan!$I$6:$N$6)*100000</f>
        <v>20.595227414701384</v>
      </c>
      <c r="F121" s="218">
        <v>9</v>
      </c>
      <c r="G121" s="219" t="s">
        <v>214</v>
      </c>
      <c r="H121" s="245">
        <v>4.7037200000000006</v>
      </c>
      <c r="I121" s="220">
        <f t="shared" si="15"/>
        <v>3.6682591997758987E-2</v>
      </c>
      <c r="J121" s="221">
        <f>H121/SUM(Rajasthan!$Q$6:$V$6)*100000</f>
        <v>13.330442631615496</v>
      </c>
      <c r="AU121" s="122"/>
      <c r="AV121" s="122"/>
      <c r="AW121" s="122"/>
      <c r="AX121" s="122"/>
      <c r="AY121" s="122"/>
      <c r="AZ121" s="122"/>
    </row>
    <row r="122" spans="1:52" ht="15" thickBot="1">
      <c r="A122" s="222">
        <v>10</v>
      </c>
      <c r="B122" s="223" t="s">
        <v>218</v>
      </c>
      <c r="C122" s="242">
        <v>6.8414200000000003</v>
      </c>
      <c r="D122" s="224">
        <f t="shared" si="14"/>
        <v>3.1469504835362178E-2</v>
      </c>
      <c r="E122" s="234">
        <f>C122/SUM(Rajasthan!$I$6:$N$6)*100000</f>
        <v>17.521790316359155</v>
      </c>
      <c r="F122" s="226">
        <v>10</v>
      </c>
      <c r="G122" s="227" t="s">
        <v>80</v>
      </c>
      <c r="H122" s="246">
        <v>3.61137</v>
      </c>
      <c r="I122" s="228">
        <f t="shared" si="15"/>
        <v>2.8163753850770634E-2</v>
      </c>
      <c r="J122" s="229">
        <f>H122/SUM(Rajasthan!$Q$6:$V$6)*100000</f>
        <v>10.234699473297143</v>
      </c>
      <c r="AU122" s="122"/>
      <c r="AV122" s="122"/>
      <c r="AW122" s="122"/>
      <c r="AX122" s="122"/>
      <c r="AY122" s="122"/>
      <c r="AZ122" s="122"/>
    </row>
    <row r="124" spans="1:52" ht="16.2" thickBot="1">
      <c r="A124" s="138" t="s">
        <v>142</v>
      </c>
      <c r="B124" s="139"/>
      <c r="C124" s="140"/>
      <c r="D124" s="141"/>
      <c r="E124" s="142"/>
      <c r="AU124" s="122"/>
      <c r="AV124" s="122"/>
      <c r="AW124" s="122"/>
      <c r="AX124" s="122"/>
      <c r="AY124" s="122"/>
      <c r="AZ124" s="122"/>
    </row>
    <row r="125" spans="1:52" ht="16.2" thickBot="1">
      <c r="A125" s="281" t="s">
        <v>174</v>
      </c>
      <c r="B125" s="282"/>
      <c r="C125" s="282"/>
      <c r="D125" s="282"/>
      <c r="E125" s="283"/>
      <c r="F125" s="284" t="s">
        <v>175</v>
      </c>
      <c r="G125" s="285"/>
      <c r="H125" s="285"/>
      <c r="I125" s="285"/>
      <c r="J125" s="286"/>
      <c r="AU125" s="122"/>
      <c r="AV125" s="122"/>
      <c r="AW125" s="122"/>
      <c r="AX125" s="122"/>
      <c r="AY125" s="122"/>
      <c r="AZ125" s="122"/>
    </row>
    <row r="126" spans="1:52" ht="29.4" customHeight="1" thickBot="1">
      <c r="A126" s="197" t="s">
        <v>176</v>
      </c>
      <c r="B126" s="198" t="s">
        <v>177</v>
      </c>
      <c r="C126" s="199" t="s">
        <v>197</v>
      </c>
      <c r="D126" s="200" t="s">
        <v>198</v>
      </c>
      <c r="E126" s="201" t="s">
        <v>199</v>
      </c>
      <c r="F126" s="202" t="s">
        <v>176</v>
      </c>
      <c r="G126" s="203" t="s">
        <v>177</v>
      </c>
      <c r="H126" s="204" t="s">
        <v>197</v>
      </c>
      <c r="I126" s="205" t="s">
        <v>198</v>
      </c>
      <c r="J126" s="206" t="s">
        <v>199</v>
      </c>
      <c r="AU126" s="122"/>
      <c r="AV126" s="122"/>
      <c r="AW126" s="122"/>
      <c r="AX126" s="122"/>
      <c r="AY126" s="122"/>
      <c r="AZ126" s="122"/>
    </row>
    <row r="127" spans="1:52">
      <c r="A127" s="207">
        <v>0</v>
      </c>
      <c r="B127" s="208" t="s">
        <v>2</v>
      </c>
      <c r="C127" s="243">
        <v>661.79553999999973</v>
      </c>
      <c r="D127" s="209">
        <f t="shared" ref="D127:D137" si="16">C127/C$127</f>
        <v>1</v>
      </c>
      <c r="E127" s="210">
        <f>C127/SUM('Uttar Pradesh'!$I$6:$N$6)*100000</f>
        <v>588.97894249924809</v>
      </c>
      <c r="F127" s="230">
        <v>0</v>
      </c>
      <c r="G127" s="231" t="s">
        <v>2</v>
      </c>
      <c r="H127" s="247">
        <v>511.65990000000011</v>
      </c>
      <c r="I127" s="232">
        <f>H127/H$127</f>
        <v>1</v>
      </c>
      <c r="J127" s="213">
        <f>H127/SUM('Uttar Pradesh'!$Q$6:$V$6)*100000</f>
        <v>505.06557196747542</v>
      </c>
      <c r="AU127" s="122"/>
      <c r="AV127" s="122"/>
      <c r="AW127" s="122"/>
      <c r="AX127" s="122"/>
      <c r="AY127" s="122"/>
      <c r="AZ127" s="122"/>
    </row>
    <row r="128" spans="1:52">
      <c r="A128" s="214">
        <v>1</v>
      </c>
      <c r="B128" s="215" t="s">
        <v>215</v>
      </c>
      <c r="C128" s="241">
        <v>88.735649999999993</v>
      </c>
      <c r="D128" s="216">
        <f t="shared" si="16"/>
        <v>0.13408317922481017</v>
      </c>
      <c r="E128" s="233">
        <f>C128/SUM('Uttar Pradesh'!$I$6:$N$6)*100000</f>
        <v>78.972169106765833</v>
      </c>
      <c r="F128" s="218">
        <v>1</v>
      </c>
      <c r="G128" s="219" t="s">
        <v>215</v>
      </c>
      <c r="H128" s="245">
        <v>44.258339999999997</v>
      </c>
      <c r="I128" s="220">
        <f t="shared" ref="I128:I137" si="17">H128/H$127</f>
        <v>8.6499528299950779E-2</v>
      </c>
      <c r="J128" s="221">
        <f>H128/SUM('Uttar Pradesh'!$Q$6:$V$6)*100000</f>
        <v>43.68793373573147</v>
      </c>
      <c r="AU128" s="122"/>
      <c r="AV128" s="122"/>
      <c r="AW128" s="122"/>
      <c r="AX128" s="122"/>
      <c r="AY128" s="122"/>
      <c r="AZ128" s="122"/>
    </row>
    <row r="129" spans="1:52">
      <c r="A129" s="214">
        <v>2</v>
      </c>
      <c r="B129" s="215" t="s">
        <v>216</v>
      </c>
      <c r="C129" s="241">
        <v>72.000720000000001</v>
      </c>
      <c r="D129" s="216">
        <f t="shared" si="16"/>
        <v>0.10879601878247779</v>
      </c>
      <c r="E129" s="233">
        <f>C129/SUM('Uttar Pradesh'!$I$6:$N$6)*100000</f>
        <v>64.078564090632085</v>
      </c>
      <c r="F129" s="218">
        <v>2</v>
      </c>
      <c r="G129" s="219" t="s">
        <v>206</v>
      </c>
      <c r="H129" s="245">
        <v>44.074249999999999</v>
      </c>
      <c r="I129" s="220">
        <f t="shared" si="17"/>
        <v>8.6139738525532278E-2</v>
      </c>
      <c r="J129" s="221">
        <f>H129/SUM('Uttar Pradesh'!$Q$6:$V$6)*100000</f>
        <v>43.506216307526735</v>
      </c>
      <c r="AU129" s="122"/>
      <c r="AV129" s="122"/>
      <c r="AW129" s="122"/>
      <c r="AX129" s="122"/>
      <c r="AY129" s="122"/>
      <c r="AZ129" s="122"/>
    </row>
    <row r="130" spans="1:52">
      <c r="A130" s="214">
        <v>3</v>
      </c>
      <c r="B130" s="215" t="s">
        <v>206</v>
      </c>
      <c r="C130" s="241">
        <v>56.561799999999998</v>
      </c>
      <c r="D130" s="216">
        <f t="shared" si="16"/>
        <v>8.5467182205549497E-2</v>
      </c>
      <c r="E130" s="233">
        <f>C130/SUM('Uttar Pradesh'!$I$6:$N$6)*100000</f>
        <v>50.3383705938151</v>
      </c>
      <c r="F130" s="218">
        <v>3</v>
      </c>
      <c r="G130" s="219" t="s">
        <v>202</v>
      </c>
      <c r="H130" s="245">
        <v>41.458199999999998</v>
      </c>
      <c r="I130" s="220">
        <f t="shared" si="17"/>
        <v>8.1026869606158292E-2</v>
      </c>
      <c r="J130" s="221">
        <f>H130/SUM('Uttar Pradesh'!$Q$6:$V$6)*100000</f>
        <v>40.923882242368386</v>
      </c>
      <c r="AU130" s="122"/>
      <c r="AV130" s="122"/>
      <c r="AW130" s="122"/>
      <c r="AX130" s="122"/>
      <c r="AY130" s="122"/>
      <c r="AZ130" s="122"/>
    </row>
    <row r="131" spans="1:52">
      <c r="A131" s="214">
        <v>4</v>
      </c>
      <c r="B131" s="215" t="s">
        <v>4</v>
      </c>
      <c r="C131" s="241">
        <v>49.559570000000008</v>
      </c>
      <c r="D131" s="216">
        <f t="shared" si="16"/>
        <v>7.4886527642661405E-2</v>
      </c>
      <c r="E131" s="233">
        <f>C131/SUM('Uttar Pradesh'!$I$6:$N$6)*100000</f>
        <v>44.106587858415416</v>
      </c>
      <c r="F131" s="218">
        <v>4</v>
      </c>
      <c r="G131" s="219" t="s">
        <v>189</v>
      </c>
      <c r="H131" s="245">
        <v>37.57038</v>
      </c>
      <c r="I131" s="220">
        <f t="shared" si="17"/>
        <v>7.34284238416964E-2</v>
      </c>
      <c r="J131" s="221">
        <f>H131/SUM('Uttar Pradesh'!$Q$6:$V$6)*100000</f>
        <v>37.086168886276596</v>
      </c>
      <c r="AU131" s="122"/>
      <c r="AV131" s="122"/>
      <c r="AW131" s="122"/>
      <c r="AX131" s="122"/>
      <c r="AY131" s="122"/>
      <c r="AZ131" s="122"/>
    </row>
    <row r="132" spans="1:52">
      <c r="A132" s="214">
        <v>5</v>
      </c>
      <c r="B132" s="215" t="s">
        <v>225</v>
      </c>
      <c r="C132" s="241">
        <v>44.174900000000001</v>
      </c>
      <c r="D132" s="216">
        <f t="shared" si="16"/>
        <v>6.6750072084196907E-2</v>
      </c>
      <c r="E132" s="233">
        <f>C132/SUM('Uttar Pradesh'!$I$6:$N$6)*100000</f>
        <v>39.314386867898875</v>
      </c>
      <c r="F132" s="218">
        <v>5</v>
      </c>
      <c r="G132" s="219" t="s">
        <v>216</v>
      </c>
      <c r="H132" s="245">
        <v>35.462789999999998</v>
      </c>
      <c r="I132" s="220">
        <f t="shared" si="17"/>
        <v>6.9309300963393827E-2</v>
      </c>
      <c r="J132" s="221">
        <f>H132/SUM('Uttar Pradesh'!$Q$6:$V$6)*100000</f>
        <v>35.005741733742404</v>
      </c>
      <c r="AU132" s="122"/>
      <c r="AV132" s="122"/>
      <c r="AW132" s="122"/>
      <c r="AX132" s="122"/>
      <c r="AY132" s="122"/>
      <c r="AZ132" s="122"/>
    </row>
    <row r="133" spans="1:52">
      <c r="A133" s="214">
        <v>6</v>
      </c>
      <c r="B133" s="215" t="s">
        <v>189</v>
      </c>
      <c r="C133" s="241">
        <v>39.080629999999999</v>
      </c>
      <c r="D133" s="216">
        <f t="shared" si="16"/>
        <v>5.9052422746759543E-2</v>
      </c>
      <c r="E133" s="233">
        <f>C133/SUM('Uttar Pradesh'!$I$6:$N$6)*100000</f>
        <v>34.780633501404971</v>
      </c>
      <c r="F133" s="218">
        <v>6</v>
      </c>
      <c r="G133" s="219" t="s">
        <v>80</v>
      </c>
      <c r="H133" s="245">
        <v>31.545249999999999</v>
      </c>
      <c r="I133" s="220">
        <f t="shared" si="17"/>
        <v>6.1652769740212186E-2</v>
      </c>
      <c r="J133" s="221">
        <f>H133/SUM('Uttar Pradesh'!$Q$6:$V$6)*100000</f>
        <v>31.138691412219327</v>
      </c>
      <c r="AU133" s="122"/>
      <c r="AV133" s="122"/>
      <c r="AW133" s="122"/>
      <c r="AX133" s="122"/>
      <c r="AY133" s="122"/>
      <c r="AZ133" s="122"/>
    </row>
    <row r="134" spans="1:52">
      <c r="A134" s="214">
        <v>7</v>
      </c>
      <c r="B134" s="215" t="s">
        <v>202</v>
      </c>
      <c r="C134" s="241">
        <v>35.237590000000004</v>
      </c>
      <c r="D134" s="216">
        <f t="shared" si="16"/>
        <v>5.3245432871910893E-2</v>
      </c>
      <c r="E134" s="233">
        <f>C134/SUM('Uttar Pradesh'!$I$6:$N$6)*100000</f>
        <v>31.360438745812775</v>
      </c>
      <c r="F134" s="218">
        <v>7</v>
      </c>
      <c r="G134" s="219" t="s">
        <v>55</v>
      </c>
      <c r="H134" s="245">
        <v>28.551880000000001</v>
      </c>
      <c r="I134" s="220">
        <f t="shared" si="17"/>
        <v>5.580245784357929E-2</v>
      </c>
      <c r="J134" s="221">
        <f>H134/SUM('Uttar Pradesh'!$Q$6:$V$6)*100000</f>
        <v>28.183900287958313</v>
      </c>
      <c r="AU134" s="122"/>
      <c r="AV134" s="122"/>
      <c r="AW134" s="122"/>
      <c r="AX134" s="122"/>
      <c r="AY134" s="122"/>
      <c r="AZ134" s="122"/>
    </row>
    <row r="135" spans="1:52">
      <c r="A135" s="214">
        <v>8</v>
      </c>
      <c r="B135" s="215" t="s">
        <v>80</v>
      </c>
      <c r="C135" s="241">
        <v>28.783690000000004</v>
      </c>
      <c r="D135" s="216">
        <f t="shared" si="16"/>
        <v>4.3493327259352663E-2</v>
      </c>
      <c r="E135" s="233">
        <f>C135/SUM('Uttar Pradesh'!$I$6:$N$6)*100000</f>
        <v>25.616653894987248</v>
      </c>
      <c r="F135" s="218">
        <v>8</v>
      </c>
      <c r="G135" s="219" t="s">
        <v>4</v>
      </c>
      <c r="H135" s="245">
        <v>28.508299999999998</v>
      </c>
      <c r="I135" s="220">
        <f t="shared" si="17"/>
        <v>5.5717284078740568E-2</v>
      </c>
      <c r="J135" s="221">
        <f>H135/SUM('Uttar Pradesh'!$Q$6:$V$6)*100000</f>
        <v>28.140881951703417</v>
      </c>
      <c r="AU135" s="122"/>
      <c r="AV135" s="122"/>
      <c r="AW135" s="122"/>
      <c r="AX135" s="122"/>
      <c r="AY135" s="122"/>
      <c r="AZ135" s="122"/>
    </row>
    <row r="136" spans="1:52">
      <c r="A136" s="214">
        <v>9</v>
      </c>
      <c r="B136" s="215" t="s">
        <v>218</v>
      </c>
      <c r="C136" s="241">
        <v>25.924900000000001</v>
      </c>
      <c r="D136" s="216">
        <f t="shared" si="16"/>
        <v>3.9173579199400482E-2</v>
      </c>
      <c r="E136" s="233">
        <f>C136/SUM('Uttar Pradesh'!$I$6:$N$6)*100000</f>
        <v>23.072413250773437</v>
      </c>
      <c r="F136" s="218">
        <v>9</v>
      </c>
      <c r="G136" s="219" t="s">
        <v>56</v>
      </c>
      <c r="H136" s="245">
        <v>26.615450000000003</v>
      </c>
      <c r="I136" s="220">
        <f t="shared" si="17"/>
        <v>5.2017854047190323E-2</v>
      </c>
      <c r="J136" s="221">
        <f>H136/SUM('Uttar Pradesh'!$Q$6:$V$6)*100000</f>
        <v>26.27242720686484</v>
      </c>
      <c r="AU136" s="122"/>
      <c r="AV136" s="122"/>
      <c r="AW136" s="122"/>
      <c r="AX136" s="122"/>
      <c r="AY136" s="122"/>
      <c r="AZ136" s="122"/>
    </row>
    <row r="137" spans="1:52" ht="15" thickBot="1">
      <c r="A137" s="222">
        <v>10</v>
      </c>
      <c r="B137" s="223" t="s">
        <v>55</v>
      </c>
      <c r="C137" s="242">
        <v>25.818560000000002</v>
      </c>
      <c r="D137" s="224">
        <f t="shared" si="16"/>
        <v>3.9012895130722716E-2</v>
      </c>
      <c r="E137" s="234">
        <f>C137/SUM('Uttar Pradesh'!$I$6:$N$6)*100000</f>
        <v>22.977773717927128</v>
      </c>
      <c r="F137" s="226">
        <v>10</v>
      </c>
      <c r="G137" s="227" t="s">
        <v>214</v>
      </c>
      <c r="H137" s="246">
        <v>17.142709999999997</v>
      </c>
      <c r="I137" s="228">
        <f t="shared" si="17"/>
        <v>3.350411083612375E-2</v>
      </c>
      <c r="J137" s="229">
        <f>H137/SUM('Uttar Pradesh'!$Q$6:$V$6)*100000</f>
        <v>16.921772902708533</v>
      </c>
      <c r="AU137" s="122"/>
      <c r="AV137" s="122"/>
      <c r="AW137" s="122"/>
      <c r="AX137" s="122"/>
      <c r="AY137" s="122"/>
      <c r="AZ137" s="122"/>
    </row>
    <row r="139" spans="1:52" ht="16.2" thickBot="1">
      <c r="A139" s="138" t="s">
        <v>143</v>
      </c>
      <c r="B139" s="139"/>
      <c r="C139" s="140"/>
      <c r="D139" s="141"/>
      <c r="E139" s="142"/>
      <c r="AU139" s="122"/>
      <c r="AV139" s="122"/>
      <c r="AW139" s="122"/>
      <c r="AX139" s="122"/>
      <c r="AY139" s="122"/>
      <c r="AZ139" s="122"/>
    </row>
    <row r="140" spans="1:52" ht="16.2" thickBot="1">
      <c r="A140" s="281" t="s">
        <v>174</v>
      </c>
      <c r="B140" s="282"/>
      <c r="C140" s="282"/>
      <c r="D140" s="282"/>
      <c r="E140" s="283"/>
      <c r="F140" s="284" t="s">
        <v>175</v>
      </c>
      <c r="G140" s="285"/>
      <c r="H140" s="285"/>
      <c r="I140" s="285"/>
      <c r="J140" s="286"/>
      <c r="AU140" s="122"/>
      <c r="AV140" s="122"/>
      <c r="AW140" s="122"/>
      <c r="AX140" s="122"/>
      <c r="AY140" s="122"/>
      <c r="AZ140" s="122"/>
    </row>
    <row r="141" spans="1:52" ht="29.4" customHeight="1" thickBot="1">
      <c r="A141" s="197" t="s">
        <v>176</v>
      </c>
      <c r="B141" s="198" t="s">
        <v>177</v>
      </c>
      <c r="C141" s="199" t="s">
        <v>197</v>
      </c>
      <c r="D141" s="200" t="s">
        <v>198</v>
      </c>
      <c r="E141" s="201" t="s">
        <v>199</v>
      </c>
      <c r="F141" s="202" t="s">
        <v>176</v>
      </c>
      <c r="G141" s="203" t="s">
        <v>177</v>
      </c>
      <c r="H141" s="204" t="s">
        <v>197</v>
      </c>
      <c r="I141" s="205" t="s">
        <v>198</v>
      </c>
      <c r="J141" s="206" t="s">
        <v>199</v>
      </c>
      <c r="AU141" s="122"/>
      <c r="AV141" s="122"/>
      <c r="AW141" s="122"/>
      <c r="AX141" s="122"/>
      <c r="AY141" s="122"/>
      <c r="AZ141" s="122"/>
    </row>
    <row r="142" spans="1:52">
      <c r="A142" s="207">
        <v>0</v>
      </c>
      <c r="B142" s="208" t="s">
        <v>2</v>
      </c>
      <c r="C142" s="243">
        <v>238.47477000000006</v>
      </c>
      <c r="D142" s="209">
        <f t="shared" ref="D142:D152" si="18">C142/C$142</f>
        <v>1</v>
      </c>
      <c r="E142" s="210">
        <f>C142/SUM(Bihar!$I$6:$N$6)*100000</f>
        <v>392.63936842289331</v>
      </c>
      <c r="F142" s="230">
        <v>0</v>
      </c>
      <c r="G142" s="231" t="s">
        <v>2</v>
      </c>
      <c r="H142" s="247">
        <v>215.57337999999996</v>
      </c>
      <c r="I142" s="232">
        <f>H142/H$142</f>
        <v>1</v>
      </c>
      <c r="J142" s="213">
        <f>H142/SUM(Bihar!$Q$6:$V$6)*100000</f>
        <v>394.64995087227948</v>
      </c>
      <c r="AU142" s="122"/>
      <c r="AV142" s="122"/>
      <c r="AW142" s="122"/>
      <c r="AX142" s="122"/>
      <c r="AY142" s="122"/>
      <c r="AZ142" s="122"/>
    </row>
    <row r="143" spans="1:52">
      <c r="A143" s="214">
        <v>1</v>
      </c>
      <c r="B143" s="215" t="s">
        <v>215</v>
      </c>
      <c r="C143" s="241">
        <v>38.376649999999998</v>
      </c>
      <c r="D143" s="216">
        <f t="shared" si="18"/>
        <v>0.16092540942591113</v>
      </c>
      <c r="E143" s="233">
        <f>C143/SUM(Bihar!$I$6:$N$6)*100000</f>
        <v>63.185651120185263</v>
      </c>
      <c r="F143" s="218">
        <v>1</v>
      </c>
      <c r="G143" s="219" t="s">
        <v>215</v>
      </c>
      <c r="H143" s="245">
        <v>25.786300000000001</v>
      </c>
      <c r="I143" s="220">
        <f t="shared" ref="I143:I152" si="19">H143/H$142</f>
        <v>0.11961727370976882</v>
      </c>
      <c r="J143" s="221">
        <f>H143/SUM(Bihar!$Q$6:$V$6)*100000</f>
        <v>47.206951193036275</v>
      </c>
      <c r="AU143" s="122"/>
      <c r="AV143" s="122"/>
      <c r="AW143" s="122"/>
      <c r="AX143" s="122"/>
      <c r="AY143" s="122"/>
      <c r="AZ143" s="122"/>
    </row>
    <row r="144" spans="1:52">
      <c r="A144" s="214">
        <v>2</v>
      </c>
      <c r="B144" s="215" t="s">
        <v>206</v>
      </c>
      <c r="C144" s="241">
        <v>27.754539999999999</v>
      </c>
      <c r="D144" s="216">
        <f t="shared" si="18"/>
        <v>0.11638354866638509</v>
      </c>
      <c r="E144" s="233">
        <f>C144/SUM(Bihar!$I$6:$N$6)*100000</f>
        <v>45.696763043184511</v>
      </c>
      <c r="F144" s="218">
        <v>2</v>
      </c>
      <c r="G144" s="219" t="s">
        <v>206</v>
      </c>
      <c r="H144" s="245">
        <v>25.780809999999999</v>
      </c>
      <c r="I144" s="220">
        <f t="shared" si="19"/>
        <v>0.1195918067434857</v>
      </c>
      <c r="J144" s="221">
        <f>H144/SUM(Bihar!$Q$6:$V$6)*100000</f>
        <v>47.196900656043773</v>
      </c>
      <c r="AU144" s="122"/>
      <c r="AV144" s="122"/>
      <c r="AW144" s="122"/>
      <c r="AX144" s="122"/>
      <c r="AY144" s="122"/>
      <c r="AZ144" s="122"/>
    </row>
    <row r="145" spans="1:52">
      <c r="A145" s="214">
        <v>3</v>
      </c>
      <c r="B145" s="215" t="s">
        <v>202</v>
      </c>
      <c r="C145" s="241">
        <v>24.545909999999999</v>
      </c>
      <c r="D145" s="216">
        <f t="shared" si="18"/>
        <v>0.10292875007280641</v>
      </c>
      <c r="E145" s="233">
        <f>C145/SUM(Bihar!$I$6:$N$6)*100000</f>
        <v>40.413879421144543</v>
      </c>
      <c r="F145" s="218">
        <v>3</v>
      </c>
      <c r="G145" s="219" t="s">
        <v>216</v>
      </c>
      <c r="H145" s="245">
        <v>21.452330000000003</v>
      </c>
      <c r="I145" s="220">
        <f t="shared" si="19"/>
        <v>9.9512889764033052E-2</v>
      </c>
      <c r="J145" s="221">
        <f>H145/SUM(Bihar!$Q$6:$V$6)*100000</f>
        <v>39.272757056534211</v>
      </c>
      <c r="AU145" s="122"/>
      <c r="AV145" s="122"/>
      <c r="AW145" s="122"/>
      <c r="AX145" s="122"/>
      <c r="AY145" s="122"/>
      <c r="AZ145" s="122"/>
    </row>
    <row r="146" spans="1:52">
      <c r="A146" s="214">
        <v>4</v>
      </c>
      <c r="B146" s="215" t="s">
        <v>218</v>
      </c>
      <c r="C146" s="241">
        <v>15.413410000000001</v>
      </c>
      <c r="D146" s="216">
        <f t="shared" si="18"/>
        <v>6.4633294331303881E-2</v>
      </c>
      <c r="E146" s="233">
        <f>C146/SUM(Bihar!$I$6:$N$6)*100000</f>
        <v>25.377575865334123</v>
      </c>
      <c r="F146" s="218">
        <v>4</v>
      </c>
      <c r="G146" s="219" t="s">
        <v>202</v>
      </c>
      <c r="H146" s="245">
        <v>21.280940000000001</v>
      </c>
      <c r="I146" s="220">
        <f t="shared" si="19"/>
        <v>9.8717847259248828E-2</v>
      </c>
      <c r="J146" s="221">
        <f>H146/SUM(Bihar!$Q$6:$V$6)*100000</f>
        <v>38.958993571079738</v>
      </c>
      <c r="AU146" s="122"/>
      <c r="AV146" s="122"/>
      <c r="AW146" s="122"/>
      <c r="AX146" s="122"/>
      <c r="AY146" s="122"/>
      <c r="AZ146" s="122"/>
    </row>
    <row r="147" spans="1:52">
      <c r="A147" s="214">
        <v>5</v>
      </c>
      <c r="B147" s="215" t="s">
        <v>55</v>
      </c>
      <c r="C147" s="241">
        <v>15.391249999999999</v>
      </c>
      <c r="D147" s="216">
        <f t="shared" si="18"/>
        <v>6.4540370455121926E-2</v>
      </c>
      <c r="E147" s="233">
        <f>C147/SUM(Bihar!$I$6:$N$6)*100000</f>
        <v>25.341090293278636</v>
      </c>
      <c r="F147" s="218">
        <v>5</v>
      </c>
      <c r="G147" s="219" t="s">
        <v>80</v>
      </c>
      <c r="H147" s="245">
        <v>16.22805</v>
      </c>
      <c r="I147" s="220">
        <f t="shared" si="19"/>
        <v>7.5278543204174847E-2</v>
      </c>
      <c r="J147" s="221">
        <f>H147/SUM(Bihar!$Q$6:$V$6)*100000</f>
        <v>29.708673377264372</v>
      </c>
      <c r="AU147" s="122"/>
      <c r="AV147" s="122"/>
      <c r="AW147" s="122"/>
      <c r="AX147" s="122"/>
      <c r="AY147" s="122"/>
      <c r="AZ147" s="122"/>
    </row>
    <row r="148" spans="1:52">
      <c r="A148" s="214">
        <v>6</v>
      </c>
      <c r="B148" s="215" t="s">
        <v>216</v>
      </c>
      <c r="C148" s="241">
        <v>14.76502</v>
      </c>
      <c r="D148" s="216">
        <f t="shared" si="18"/>
        <v>6.1914390356682163E-2</v>
      </c>
      <c r="E148" s="233">
        <f>C148/SUM(Bihar!$I$6:$N$6)*100000</f>
        <v>24.310027125936159</v>
      </c>
      <c r="F148" s="218">
        <v>6</v>
      </c>
      <c r="G148" s="219" t="s">
        <v>55</v>
      </c>
      <c r="H148" s="245">
        <v>13.695129999999999</v>
      </c>
      <c r="I148" s="220">
        <f t="shared" si="19"/>
        <v>6.3528855000557133E-2</v>
      </c>
      <c r="J148" s="221">
        <f>H148/SUM(Bihar!$Q$6:$V$6)*100000</f>
        <v>25.071659504942037</v>
      </c>
      <c r="AU148" s="122"/>
      <c r="AV148" s="122"/>
      <c r="AW148" s="122"/>
      <c r="AX148" s="122"/>
      <c r="AY148" s="122"/>
      <c r="AZ148" s="122"/>
    </row>
    <row r="149" spans="1:52">
      <c r="A149" s="214">
        <v>7</v>
      </c>
      <c r="B149" s="215" t="s">
        <v>225</v>
      </c>
      <c r="C149" s="241">
        <v>12.049710000000001</v>
      </c>
      <c r="D149" s="216">
        <f t="shared" si="18"/>
        <v>5.0528238270237134E-2</v>
      </c>
      <c r="E149" s="233">
        <f>C149/SUM(Bihar!$I$6:$N$6)*100000</f>
        <v>19.839375561947374</v>
      </c>
      <c r="F149" s="218">
        <v>7</v>
      </c>
      <c r="G149" s="219" t="s">
        <v>218</v>
      </c>
      <c r="H149" s="245">
        <v>10.28909</v>
      </c>
      <c r="I149" s="220">
        <f t="shared" si="19"/>
        <v>4.7728945011670743E-2</v>
      </c>
      <c r="J149" s="221">
        <f>H149/SUM(Bihar!$Q$6:$V$6)*100000</f>
        <v>18.83622580404159</v>
      </c>
      <c r="AU149" s="122"/>
      <c r="AV149" s="122"/>
      <c r="AW149" s="122"/>
      <c r="AX149" s="122"/>
      <c r="AY149" s="122"/>
      <c r="AZ149" s="122"/>
    </row>
    <row r="150" spans="1:52">
      <c r="A150" s="214">
        <v>8</v>
      </c>
      <c r="B150" s="215" t="s">
        <v>80</v>
      </c>
      <c r="C150" s="241">
        <v>11.281369999999999</v>
      </c>
      <c r="D150" s="216">
        <f t="shared" si="18"/>
        <v>4.7306346075939171E-2</v>
      </c>
      <c r="E150" s="233">
        <f>C150/SUM(Bihar!$I$6:$N$6)*100000</f>
        <v>18.574333845651573</v>
      </c>
      <c r="F150" s="218">
        <v>8</v>
      </c>
      <c r="G150" s="219" t="s">
        <v>219</v>
      </c>
      <c r="H150" s="245">
        <v>8.5622199999999999</v>
      </c>
      <c r="I150" s="220">
        <f t="shared" si="19"/>
        <v>3.9718354835833636E-2</v>
      </c>
      <c r="J150" s="221">
        <f>H150/SUM(Bihar!$Q$6:$V$6)*100000</f>
        <v>15.674846784689509</v>
      </c>
      <c r="AU150" s="122"/>
      <c r="AV150" s="122"/>
      <c r="AW150" s="122"/>
      <c r="AX150" s="122"/>
      <c r="AY150" s="122"/>
      <c r="AZ150" s="122"/>
    </row>
    <row r="151" spans="1:52">
      <c r="A151" s="214">
        <v>9</v>
      </c>
      <c r="B151" s="215" t="s">
        <v>214</v>
      </c>
      <c r="C151" s="241">
        <v>10.833169999999999</v>
      </c>
      <c r="D151" s="216">
        <f t="shared" si="18"/>
        <v>4.5426901973739178E-2</v>
      </c>
      <c r="E151" s="233">
        <f>C151/SUM(Bihar!$I$6:$N$6)*100000</f>
        <v>17.836390100377635</v>
      </c>
      <c r="F151" s="218">
        <v>9</v>
      </c>
      <c r="G151" s="219" t="s">
        <v>214</v>
      </c>
      <c r="H151" s="245">
        <v>8.2757000000000005</v>
      </c>
      <c r="I151" s="220">
        <f t="shared" si="19"/>
        <v>3.8389248245771355E-2</v>
      </c>
      <c r="J151" s="221">
        <f>H151/SUM(Bihar!$Q$6:$V$6)*100000</f>
        <v>15.150314934217409</v>
      </c>
      <c r="AU151" s="122"/>
      <c r="AV151" s="122"/>
      <c r="AW151" s="122"/>
      <c r="AX151" s="122"/>
      <c r="AY151" s="122"/>
      <c r="AZ151" s="122"/>
    </row>
    <row r="152" spans="1:52" ht="15" thickBot="1">
      <c r="A152" s="222">
        <v>10</v>
      </c>
      <c r="B152" s="223" t="s">
        <v>4</v>
      </c>
      <c r="C152" s="242">
        <v>8.6117200000000018</v>
      </c>
      <c r="D152" s="224">
        <f t="shared" si="18"/>
        <v>3.6111660784912382E-2</v>
      </c>
      <c r="E152" s="234">
        <f>C152/SUM(Bihar!$I$6:$N$6)*100000</f>
        <v>14.178859683289762</v>
      </c>
      <c r="F152" s="226">
        <v>10</v>
      </c>
      <c r="G152" s="227" t="s">
        <v>119</v>
      </c>
      <c r="H152" s="246">
        <v>6.6097299999999999</v>
      </c>
      <c r="I152" s="228">
        <f t="shared" si="19"/>
        <v>3.0661160482801732E-2</v>
      </c>
      <c r="J152" s="229">
        <f>H152/SUM(Bihar!$Q$6:$V$6)*100000</f>
        <v>12.100425478224782</v>
      </c>
      <c r="AU152" s="122"/>
      <c r="AV152" s="122"/>
      <c r="AW152" s="122"/>
      <c r="AX152" s="122"/>
      <c r="AY152" s="122"/>
      <c r="AZ152" s="122"/>
    </row>
    <row r="154" spans="1:52" ht="16.2" thickBot="1">
      <c r="A154" s="138" t="s">
        <v>144</v>
      </c>
      <c r="B154" s="139"/>
      <c r="C154" s="140"/>
      <c r="D154" s="141"/>
      <c r="E154" s="142"/>
      <c r="AU154" s="122"/>
      <c r="AV154" s="122"/>
      <c r="AW154" s="122"/>
      <c r="AX154" s="122"/>
      <c r="AY154" s="122"/>
      <c r="AZ154" s="122"/>
    </row>
    <row r="155" spans="1:52" ht="16.2" thickBot="1">
      <c r="A155" s="281" t="s">
        <v>174</v>
      </c>
      <c r="B155" s="282"/>
      <c r="C155" s="282"/>
      <c r="D155" s="282"/>
      <c r="E155" s="283"/>
      <c r="F155" s="284" t="s">
        <v>175</v>
      </c>
      <c r="G155" s="285"/>
      <c r="H155" s="285"/>
      <c r="I155" s="285"/>
      <c r="J155" s="286"/>
      <c r="AU155" s="122"/>
      <c r="AV155" s="122"/>
      <c r="AW155" s="122"/>
      <c r="AX155" s="122"/>
      <c r="AY155" s="122"/>
      <c r="AZ155" s="122"/>
    </row>
    <row r="156" spans="1:52" ht="29.4" customHeight="1" thickBot="1">
      <c r="A156" s="197" t="s">
        <v>176</v>
      </c>
      <c r="B156" s="198" t="s">
        <v>177</v>
      </c>
      <c r="C156" s="199" t="s">
        <v>197</v>
      </c>
      <c r="D156" s="200" t="s">
        <v>198</v>
      </c>
      <c r="E156" s="201" t="s">
        <v>199</v>
      </c>
      <c r="F156" s="202" t="s">
        <v>176</v>
      </c>
      <c r="G156" s="203" t="s">
        <v>177</v>
      </c>
      <c r="H156" s="204" t="s">
        <v>197</v>
      </c>
      <c r="I156" s="205" t="s">
        <v>198</v>
      </c>
      <c r="J156" s="206" t="s">
        <v>199</v>
      </c>
      <c r="AU156" s="122"/>
      <c r="AV156" s="122"/>
      <c r="AW156" s="122"/>
      <c r="AX156" s="122"/>
      <c r="AY156" s="122"/>
      <c r="AZ156" s="122"/>
    </row>
    <row r="157" spans="1:52">
      <c r="A157" s="207">
        <v>0</v>
      </c>
      <c r="B157" s="208" t="s">
        <v>2</v>
      </c>
      <c r="C157" s="243">
        <v>84.451880000000017</v>
      </c>
      <c r="D157" s="209">
        <f t="shared" ref="D157:D167" si="20">C157/C$157</f>
        <v>1</v>
      </c>
      <c r="E157" s="210">
        <f>C157/SUM(Assam!$I$6:$N$6)*100000</f>
        <v>490.62970412346948</v>
      </c>
      <c r="F157" s="230">
        <v>0</v>
      </c>
      <c r="G157" s="231" t="s">
        <v>2</v>
      </c>
      <c r="H157" s="247">
        <v>62.109729999999985</v>
      </c>
      <c r="I157" s="232">
        <f>H157/H$157</f>
        <v>1</v>
      </c>
      <c r="J157" s="213">
        <f>H157/SUM(Assam!$Q$6:$V$6)*100000</f>
        <v>381.3713032043986</v>
      </c>
      <c r="AU157" s="122"/>
      <c r="AV157" s="122"/>
      <c r="AW157" s="122"/>
      <c r="AX157" s="122"/>
      <c r="AY157" s="122"/>
      <c r="AZ157" s="122"/>
    </row>
    <row r="158" spans="1:52">
      <c r="A158" s="214">
        <v>1</v>
      </c>
      <c r="B158" s="215" t="s">
        <v>206</v>
      </c>
      <c r="C158" s="241">
        <v>8.0792400000000004</v>
      </c>
      <c r="D158" s="216">
        <f t="shared" si="20"/>
        <v>9.5666786813982108E-2</v>
      </c>
      <c r="E158" s="233">
        <f>C158/SUM(Assam!$I$6:$N$6)*100000</f>
        <v>46.936967308987072</v>
      </c>
      <c r="F158" s="218">
        <v>1</v>
      </c>
      <c r="G158" s="219" t="s">
        <v>206</v>
      </c>
      <c r="H158" s="245">
        <v>8.2301099999999998</v>
      </c>
      <c r="I158" s="220">
        <f t="shared" ref="I158:I167" si="21">H158/H$157</f>
        <v>0.13250918978395176</v>
      </c>
      <c r="J158" s="221">
        <f>H158/SUM(Assam!$Q$6:$V$6)*100000</f>
        <v>50.535202394464662</v>
      </c>
      <c r="AU158" s="122"/>
      <c r="AV158" s="122"/>
      <c r="AW158" s="122"/>
      <c r="AX158" s="122"/>
      <c r="AY158" s="122"/>
      <c r="AZ158" s="122"/>
    </row>
    <row r="159" spans="1:52">
      <c r="A159" s="214">
        <v>2</v>
      </c>
      <c r="B159" s="215" t="s">
        <v>214</v>
      </c>
      <c r="C159" s="241">
        <v>7.9110500000000004</v>
      </c>
      <c r="D159" s="216">
        <f t="shared" si="20"/>
        <v>9.3675238490842347E-2</v>
      </c>
      <c r="E159" s="233">
        <f>C159/SUM(Assam!$I$6:$N$6)*100000</f>
        <v>45.959854544457421</v>
      </c>
      <c r="F159" s="218">
        <v>2</v>
      </c>
      <c r="G159" s="219" t="s">
        <v>214</v>
      </c>
      <c r="H159" s="245">
        <v>5.9447900000000002</v>
      </c>
      <c r="I159" s="220">
        <f t="shared" si="21"/>
        <v>9.5714310785121784E-2</v>
      </c>
      <c r="J159" s="221">
        <f>H159/SUM(Assam!$Q$6:$V$6)*100000</f>
        <v>36.502691439432716</v>
      </c>
      <c r="AU159" s="122"/>
      <c r="AV159" s="122"/>
      <c r="AW159" s="122"/>
      <c r="AX159" s="122"/>
      <c r="AY159" s="122"/>
      <c r="AZ159" s="122"/>
    </row>
    <row r="160" spans="1:52">
      <c r="A160" s="214">
        <v>3</v>
      </c>
      <c r="B160" s="215" t="s">
        <v>215</v>
      </c>
      <c r="C160" s="241">
        <v>7.4903600000000008</v>
      </c>
      <c r="D160" s="216">
        <f t="shared" si="20"/>
        <v>8.8693821854528274E-2</v>
      </c>
      <c r="E160" s="233">
        <f>C160/SUM(Assam!$I$6:$N$6)*100000</f>
        <v>43.515823574066914</v>
      </c>
      <c r="F160" s="218">
        <v>3</v>
      </c>
      <c r="G160" s="219" t="s">
        <v>202</v>
      </c>
      <c r="H160" s="245">
        <v>4.4392800000000001</v>
      </c>
      <c r="I160" s="220">
        <f t="shared" si="21"/>
        <v>7.1474791469871166E-2</v>
      </c>
      <c r="J160" s="221">
        <f>H160/SUM(Assam!$Q$6:$V$6)*100000</f>
        <v>27.2584343691274</v>
      </c>
      <c r="AU160" s="122"/>
      <c r="AV160" s="122"/>
      <c r="AW160" s="122"/>
      <c r="AX160" s="122"/>
      <c r="AY160" s="122"/>
      <c r="AZ160" s="122"/>
    </row>
    <row r="161" spans="1:52">
      <c r="A161" s="214">
        <v>4</v>
      </c>
      <c r="B161" s="215" t="s">
        <v>218</v>
      </c>
      <c r="C161" s="241">
        <v>7.2454000000000001</v>
      </c>
      <c r="D161" s="216">
        <f t="shared" si="20"/>
        <v>8.5793235153557246E-2</v>
      </c>
      <c r="E161" s="233">
        <f>C161/SUM(Assam!$I$6:$N$6)*100000</f>
        <v>42.092709579185033</v>
      </c>
      <c r="F161" s="218">
        <v>4</v>
      </c>
      <c r="G161" s="219" t="s">
        <v>189</v>
      </c>
      <c r="H161" s="245">
        <v>4.3689900000000002</v>
      </c>
      <c r="I161" s="220">
        <f t="shared" si="21"/>
        <v>7.0343084730846536E-2</v>
      </c>
      <c r="J161" s="221">
        <f>H161/SUM(Assam!$Q$6:$V$6)*100000</f>
        <v>26.826833895220375</v>
      </c>
      <c r="AU161" s="122"/>
      <c r="AV161" s="122"/>
      <c r="AW161" s="122"/>
      <c r="AX161" s="122"/>
      <c r="AY161" s="122"/>
      <c r="AZ161" s="122"/>
    </row>
    <row r="162" spans="1:52">
      <c r="A162" s="214">
        <v>5</v>
      </c>
      <c r="B162" s="215" t="s">
        <v>189</v>
      </c>
      <c r="C162" s="241">
        <v>6.4434900000000006</v>
      </c>
      <c r="D162" s="216">
        <f t="shared" si="20"/>
        <v>7.6297768622794415E-2</v>
      </c>
      <c r="E162" s="233">
        <f>C162/SUM(Assam!$I$6:$N$6)*100000</f>
        <v>37.433951644682558</v>
      </c>
      <c r="F162" s="218">
        <v>5</v>
      </c>
      <c r="G162" s="219" t="s">
        <v>215</v>
      </c>
      <c r="H162" s="245">
        <v>4.13687</v>
      </c>
      <c r="I162" s="220">
        <f t="shared" si="21"/>
        <v>6.6605828104549819E-2</v>
      </c>
      <c r="J162" s="221">
        <f>H162/SUM(Assam!$Q$6:$V$6)*100000</f>
        <v>25.401551465240324</v>
      </c>
      <c r="AU162" s="122"/>
      <c r="AV162" s="122"/>
      <c r="AW162" s="122"/>
      <c r="AX162" s="122"/>
      <c r="AY162" s="122"/>
      <c r="AZ162" s="122"/>
    </row>
    <row r="163" spans="1:52">
      <c r="A163" s="214">
        <v>6</v>
      </c>
      <c r="B163" s="215" t="s">
        <v>202</v>
      </c>
      <c r="C163" s="241">
        <v>5.1186999999999996</v>
      </c>
      <c r="D163" s="216">
        <f t="shared" si="20"/>
        <v>6.0610847265922307E-2</v>
      </c>
      <c r="E163" s="233">
        <f>C163/SUM(Assam!$I$6:$N$6)*100000</f>
        <v>29.737482060752257</v>
      </c>
      <c r="F163" s="218">
        <v>6</v>
      </c>
      <c r="G163" s="219" t="s">
        <v>55</v>
      </c>
      <c r="H163" s="245">
        <v>3.67292</v>
      </c>
      <c r="I163" s="220">
        <f t="shared" si="21"/>
        <v>5.9135984007658716E-2</v>
      </c>
      <c r="J163" s="221">
        <f>H163/SUM(Assam!$Q$6:$V$6)*100000</f>
        <v>22.55276728727528</v>
      </c>
      <c r="AU163" s="122"/>
      <c r="AV163" s="122"/>
      <c r="AW163" s="122"/>
      <c r="AX163" s="122"/>
      <c r="AY163" s="122"/>
      <c r="AZ163" s="122"/>
    </row>
    <row r="164" spans="1:52">
      <c r="A164" s="214">
        <v>7</v>
      </c>
      <c r="B164" s="215" t="s">
        <v>4</v>
      </c>
      <c r="C164" s="241">
        <v>4.5521000000000003</v>
      </c>
      <c r="D164" s="216">
        <f t="shared" si="20"/>
        <v>5.3901701181785409E-2</v>
      </c>
      <c r="E164" s="233">
        <f>C164/SUM(Assam!$I$6:$N$6)*100000</f>
        <v>26.445775702571034</v>
      </c>
      <c r="F164" s="218">
        <v>7</v>
      </c>
      <c r="G164" s="219" t="s">
        <v>216</v>
      </c>
      <c r="H164" s="245">
        <v>3.6080299999999998</v>
      </c>
      <c r="I164" s="220">
        <f t="shared" si="21"/>
        <v>5.8091220167918949E-2</v>
      </c>
      <c r="J164" s="221">
        <f>H164/SUM(Assam!$Q$6:$V$6)*100000</f>
        <v>22.154324340172895</v>
      </c>
      <c r="AU164" s="122"/>
      <c r="AV164" s="122"/>
      <c r="AW164" s="122"/>
      <c r="AX164" s="122"/>
      <c r="AY164" s="122"/>
      <c r="AZ164" s="122"/>
    </row>
    <row r="165" spans="1:52">
      <c r="A165" s="214">
        <v>8</v>
      </c>
      <c r="B165" s="215" t="s">
        <v>55</v>
      </c>
      <c r="C165" s="241">
        <v>3.7674899999999996</v>
      </c>
      <c r="D165" s="216">
        <f t="shared" si="20"/>
        <v>4.4611085034459846E-2</v>
      </c>
      <c r="E165" s="233">
        <f>C165/SUM(Assam!$I$6:$N$6)*100000</f>
        <v>21.887523451083968</v>
      </c>
      <c r="F165" s="218">
        <v>8</v>
      </c>
      <c r="G165" s="219" t="s">
        <v>4</v>
      </c>
      <c r="H165" s="245">
        <v>2.7347700000000001</v>
      </c>
      <c r="I165" s="220">
        <f t="shared" si="21"/>
        <v>4.4031265310604327E-2</v>
      </c>
      <c r="J165" s="221">
        <f>H165/SUM(Assam!$Q$6:$V$6)*100000</f>
        <v>16.7922610332438</v>
      </c>
      <c r="AU165" s="122"/>
      <c r="AV165" s="122"/>
      <c r="AW165" s="122"/>
      <c r="AX165" s="122"/>
      <c r="AY165" s="122"/>
      <c r="AZ165" s="122"/>
    </row>
    <row r="166" spans="1:52">
      <c r="A166" s="214">
        <v>9</v>
      </c>
      <c r="B166" s="215" t="s">
        <v>216</v>
      </c>
      <c r="C166" s="241">
        <v>3.7503299999999999</v>
      </c>
      <c r="D166" s="216">
        <f t="shared" si="20"/>
        <v>4.4407892399790261E-2</v>
      </c>
      <c r="E166" s="233">
        <f>C166/SUM(Assam!$I$6:$N$6)*100000</f>
        <v>21.787831108855965</v>
      </c>
      <c r="F166" s="218">
        <v>9</v>
      </c>
      <c r="G166" s="219" t="s">
        <v>44</v>
      </c>
      <c r="H166" s="245">
        <v>2.5443700000000002</v>
      </c>
      <c r="I166" s="220">
        <f t="shared" si="21"/>
        <v>4.0965723083967696E-2</v>
      </c>
      <c r="J166" s="221">
        <f>H166/SUM(Assam!$Q$6:$V$6)*100000</f>
        <v>15.623151199243274</v>
      </c>
      <c r="AU166" s="122"/>
      <c r="AV166" s="122"/>
      <c r="AW166" s="122"/>
      <c r="AX166" s="122"/>
      <c r="AY166" s="122"/>
      <c r="AZ166" s="122"/>
    </row>
    <row r="167" spans="1:52" ht="15" thickBot="1">
      <c r="A167" s="222">
        <v>10</v>
      </c>
      <c r="B167" s="223" t="s">
        <v>225</v>
      </c>
      <c r="C167" s="242">
        <v>3.5562100000000001</v>
      </c>
      <c r="D167" s="224">
        <f t="shared" si="20"/>
        <v>4.21093053227471E-2</v>
      </c>
      <c r="E167" s="234">
        <f>C167/SUM(Assam!$I$6:$N$6)*100000</f>
        <v>20.660076011344245</v>
      </c>
      <c r="F167" s="226">
        <v>10</v>
      </c>
      <c r="G167" s="227" t="s">
        <v>218</v>
      </c>
      <c r="H167" s="246">
        <v>2.27407</v>
      </c>
      <c r="I167" s="228">
        <f t="shared" si="21"/>
        <v>3.6613747958653187E-2</v>
      </c>
      <c r="J167" s="229">
        <f>H167/SUM(Assam!$Q$6:$V$6)*100000</f>
        <v>13.963432774188954</v>
      </c>
      <c r="AU167" s="122"/>
      <c r="AV167" s="122"/>
      <c r="AW167" s="122"/>
      <c r="AX167" s="122"/>
      <c r="AY167" s="122"/>
      <c r="AZ167" s="122"/>
    </row>
    <row r="169" spans="1:52" ht="16.2" thickBot="1">
      <c r="A169" s="138" t="s">
        <v>145</v>
      </c>
      <c r="B169" s="139"/>
      <c r="C169" s="140"/>
      <c r="D169" s="141"/>
      <c r="E169" s="142"/>
      <c r="AU169" s="122"/>
      <c r="AV169" s="122"/>
      <c r="AW169" s="122"/>
      <c r="AX169" s="122"/>
      <c r="AY169" s="122"/>
      <c r="AZ169" s="122"/>
    </row>
    <row r="170" spans="1:52" ht="16.2" thickBot="1">
      <c r="A170" s="281" t="s">
        <v>174</v>
      </c>
      <c r="B170" s="282"/>
      <c r="C170" s="282"/>
      <c r="D170" s="282"/>
      <c r="E170" s="283"/>
      <c r="F170" s="284" t="s">
        <v>175</v>
      </c>
      <c r="G170" s="285"/>
      <c r="H170" s="285"/>
      <c r="I170" s="285"/>
      <c r="J170" s="286"/>
      <c r="AU170" s="122"/>
      <c r="AV170" s="122"/>
      <c r="AW170" s="122"/>
      <c r="AX170" s="122"/>
      <c r="AY170" s="122"/>
      <c r="AZ170" s="122"/>
    </row>
    <row r="171" spans="1:52" ht="29.4" customHeight="1" thickBot="1">
      <c r="A171" s="197" t="s">
        <v>176</v>
      </c>
      <c r="B171" s="198" t="s">
        <v>177</v>
      </c>
      <c r="C171" s="199" t="s">
        <v>197</v>
      </c>
      <c r="D171" s="200" t="s">
        <v>198</v>
      </c>
      <c r="E171" s="201" t="s">
        <v>199</v>
      </c>
      <c r="F171" s="202" t="s">
        <v>176</v>
      </c>
      <c r="G171" s="203" t="s">
        <v>177</v>
      </c>
      <c r="H171" s="204" t="s">
        <v>197</v>
      </c>
      <c r="I171" s="205" t="s">
        <v>198</v>
      </c>
      <c r="J171" s="206" t="s">
        <v>199</v>
      </c>
      <c r="AU171" s="122"/>
      <c r="AV171" s="122"/>
      <c r="AW171" s="122"/>
      <c r="AX171" s="122"/>
      <c r="AY171" s="122"/>
      <c r="AZ171" s="122"/>
    </row>
    <row r="172" spans="1:52">
      <c r="A172" s="207">
        <v>0</v>
      </c>
      <c r="B172" s="208" t="s">
        <v>2</v>
      </c>
      <c r="C172" s="243">
        <v>217.68030000000002</v>
      </c>
      <c r="D172" s="209">
        <f t="shared" ref="D172:D182" si="22">C172/C$172</f>
        <v>1</v>
      </c>
      <c r="E172" s="210">
        <f>C172/SUM('West Bengal'!$I$6:$N$6)*100000</f>
        <v>436.65370628579484</v>
      </c>
      <c r="F172" s="230">
        <v>0</v>
      </c>
      <c r="G172" s="231" t="s">
        <v>2</v>
      </c>
      <c r="H172" s="247">
        <v>157.50964000000002</v>
      </c>
      <c r="I172" s="232">
        <f>H172/H$172</f>
        <v>1</v>
      </c>
      <c r="J172" s="213">
        <f>H172/SUM('West Bengal'!$Q$6:$V$6)*100000</f>
        <v>339.49691963659978</v>
      </c>
      <c r="AU172" s="122"/>
      <c r="AV172" s="122"/>
      <c r="AW172" s="122"/>
      <c r="AX172" s="122"/>
      <c r="AY172" s="122"/>
      <c r="AZ172" s="122"/>
    </row>
    <row r="173" spans="1:52">
      <c r="A173" s="214">
        <v>1</v>
      </c>
      <c r="B173" s="215" t="s">
        <v>214</v>
      </c>
      <c r="C173" s="241">
        <v>44.302949999999996</v>
      </c>
      <c r="D173" s="216">
        <f t="shared" si="22"/>
        <v>0.20352301058019487</v>
      </c>
      <c r="E173" s="233">
        <f>C173/SUM('West Bengal'!$I$6:$N$6)*100000</f>
        <v>88.869076884285136</v>
      </c>
      <c r="F173" s="218">
        <v>1</v>
      </c>
      <c r="G173" s="219" t="s">
        <v>214</v>
      </c>
      <c r="H173" s="245">
        <v>30.34582</v>
      </c>
      <c r="I173" s="220">
        <f t="shared" ref="I173:I182" si="23">H173/H$172</f>
        <v>0.19266008099567744</v>
      </c>
      <c r="J173" s="221">
        <f>H173/SUM('West Bengal'!$Q$6:$V$6)*100000</f>
        <v>65.407504034970316</v>
      </c>
      <c r="AU173" s="122"/>
      <c r="AV173" s="122"/>
      <c r="AW173" s="122"/>
      <c r="AX173" s="122"/>
      <c r="AY173" s="122"/>
      <c r="AZ173" s="122"/>
    </row>
    <row r="174" spans="1:52">
      <c r="A174" s="214">
        <v>2</v>
      </c>
      <c r="B174" s="215" t="s">
        <v>215</v>
      </c>
      <c r="C174" s="241">
        <v>37.825720000000004</v>
      </c>
      <c r="D174" s="216">
        <f t="shared" si="22"/>
        <v>0.17376730921447647</v>
      </c>
      <c r="E174" s="233">
        <f>C174/SUM('West Bengal'!$I$6:$N$6)*100000</f>
        <v>75.876139599810898</v>
      </c>
      <c r="F174" s="218">
        <v>2</v>
      </c>
      <c r="G174" s="219" t="s">
        <v>215</v>
      </c>
      <c r="H174" s="245">
        <v>23.036170000000002</v>
      </c>
      <c r="I174" s="220">
        <f t="shared" si="23"/>
        <v>0.14625244524716075</v>
      </c>
      <c r="J174" s="221">
        <f>H174/SUM('West Bengal'!$Q$6:$V$6)*100000</f>
        <v>49.652254650731543</v>
      </c>
      <c r="AU174" s="122"/>
      <c r="AV174" s="122"/>
      <c r="AW174" s="122"/>
      <c r="AX174" s="122"/>
      <c r="AY174" s="122"/>
      <c r="AZ174" s="122"/>
    </row>
    <row r="175" spans="1:52">
      <c r="A175" s="214">
        <v>3</v>
      </c>
      <c r="B175" s="215" t="s">
        <v>189</v>
      </c>
      <c r="C175" s="241">
        <v>22.84102</v>
      </c>
      <c r="D175" s="216">
        <f t="shared" si="22"/>
        <v>0.10492920121848416</v>
      </c>
      <c r="E175" s="233">
        <f>C175/SUM('West Bengal'!$I$6:$N$6)*100000</f>
        <v>45.817724609659052</v>
      </c>
      <c r="F175" s="218">
        <v>3</v>
      </c>
      <c r="G175" s="219" t="s">
        <v>189</v>
      </c>
      <c r="H175" s="245">
        <v>17.333469999999998</v>
      </c>
      <c r="I175" s="220">
        <f t="shared" si="23"/>
        <v>0.11004704220008373</v>
      </c>
      <c r="J175" s="221">
        <f>H175/SUM('West Bengal'!$Q$6:$V$6)*100000</f>
        <v>37.360631842047333</v>
      </c>
      <c r="AU175" s="122"/>
      <c r="AV175" s="122"/>
      <c r="AW175" s="122"/>
      <c r="AX175" s="122"/>
      <c r="AY175" s="122"/>
      <c r="AZ175" s="122"/>
    </row>
    <row r="176" spans="1:52">
      <c r="A176" s="214">
        <v>4</v>
      </c>
      <c r="B176" s="215" t="s">
        <v>225</v>
      </c>
      <c r="C176" s="241">
        <v>11.519369999999999</v>
      </c>
      <c r="D176" s="216">
        <f t="shared" si="22"/>
        <v>5.2918752868311915E-2</v>
      </c>
      <c r="E176" s="233">
        <f>C176/SUM('West Bengal'!$I$6:$N$6)*100000</f>
        <v>23.107169571970431</v>
      </c>
      <c r="F176" s="218">
        <v>4</v>
      </c>
      <c r="G176" s="219" t="s">
        <v>206</v>
      </c>
      <c r="H176" s="245">
        <v>9.6381999999999994</v>
      </c>
      <c r="I176" s="220">
        <f t="shared" si="23"/>
        <v>6.1191175346474024E-2</v>
      </c>
      <c r="J176" s="221">
        <f>H176/SUM('West Bengal'!$Q$6:$V$6)*100000</f>
        <v>20.774215539070976</v>
      </c>
      <c r="AU176" s="122"/>
      <c r="AV176" s="122"/>
      <c r="AW176" s="122"/>
      <c r="AX176" s="122"/>
      <c r="AY176" s="122"/>
      <c r="AZ176" s="122"/>
    </row>
    <row r="177" spans="1:52">
      <c r="A177" s="214">
        <v>5</v>
      </c>
      <c r="B177" s="215" t="s">
        <v>216</v>
      </c>
      <c r="C177" s="241">
        <v>10.50573</v>
      </c>
      <c r="D177" s="216">
        <f t="shared" si="22"/>
        <v>4.8262199197630647E-2</v>
      </c>
      <c r="E177" s="233">
        <f>C177/SUM('West Bengal'!$I$6:$N$6)*100000</f>
        <v>21.073868153148737</v>
      </c>
      <c r="F177" s="218">
        <v>5</v>
      </c>
      <c r="G177" s="219" t="s">
        <v>216</v>
      </c>
      <c r="H177" s="245">
        <v>9.0802300000000002</v>
      </c>
      <c r="I177" s="220">
        <f t="shared" si="23"/>
        <v>5.7648725500229696E-2</v>
      </c>
      <c r="J177" s="221">
        <f>H177/SUM('West Bengal'!$Q$6:$V$6)*100000</f>
        <v>19.57156472830388</v>
      </c>
      <c r="AU177" s="122"/>
      <c r="AV177" s="122"/>
      <c r="AW177" s="122"/>
      <c r="AX177" s="122"/>
      <c r="AY177" s="122"/>
      <c r="AZ177" s="122"/>
    </row>
    <row r="178" spans="1:52">
      <c r="A178" s="214">
        <v>6</v>
      </c>
      <c r="B178" s="215" t="s">
        <v>206</v>
      </c>
      <c r="C178" s="241">
        <v>9.9550400000000003</v>
      </c>
      <c r="D178" s="216">
        <f t="shared" si="22"/>
        <v>4.5732388277671426E-2</v>
      </c>
      <c r="E178" s="233">
        <f>C178/SUM('West Bengal'!$I$6:$N$6)*100000</f>
        <v>19.969216838746267</v>
      </c>
      <c r="F178" s="218">
        <v>6</v>
      </c>
      <c r="G178" s="219" t="s">
        <v>222</v>
      </c>
      <c r="H178" s="245">
        <v>7.7522799999999998</v>
      </c>
      <c r="I178" s="220">
        <f t="shared" si="23"/>
        <v>4.9217812954178541E-2</v>
      </c>
      <c r="J178" s="221">
        <f>H178/SUM('West Bengal'!$Q$6:$V$6)*100000</f>
        <v>16.709295889193953</v>
      </c>
      <c r="AU178" s="122"/>
      <c r="AV178" s="122"/>
      <c r="AW178" s="122"/>
      <c r="AX178" s="122"/>
      <c r="AY178" s="122"/>
      <c r="AZ178" s="122"/>
    </row>
    <row r="179" spans="1:52">
      <c r="A179" s="214">
        <v>7</v>
      </c>
      <c r="B179" s="215" t="s">
        <v>218</v>
      </c>
      <c r="C179" s="241">
        <v>9.3764200000000013</v>
      </c>
      <c r="D179" s="216">
        <f t="shared" si="22"/>
        <v>4.3074269927044391E-2</v>
      </c>
      <c r="E179" s="233">
        <f>C179/SUM('West Bengal'!$I$6:$N$6)*100000</f>
        <v>18.808539609198686</v>
      </c>
      <c r="F179" s="218">
        <v>7</v>
      </c>
      <c r="G179" s="219" t="s">
        <v>55</v>
      </c>
      <c r="H179" s="245">
        <v>6.2409600000000003</v>
      </c>
      <c r="I179" s="220">
        <f t="shared" si="23"/>
        <v>3.9622717695247098E-2</v>
      </c>
      <c r="J179" s="221">
        <f>H179/SUM('West Bengal'!$Q$6:$V$6)*100000</f>
        <v>13.451790605166982</v>
      </c>
      <c r="AU179" s="122"/>
      <c r="AV179" s="122"/>
      <c r="AW179" s="122"/>
      <c r="AX179" s="122"/>
      <c r="AY179" s="122"/>
      <c r="AZ179" s="122"/>
    </row>
    <row r="180" spans="1:52">
      <c r="A180" s="214">
        <v>8</v>
      </c>
      <c r="B180" s="215" t="s">
        <v>4</v>
      </c>
      <c r="C180" s="241">
        <v>9.1668199999999995</v>
      </c>
      <c r="D180" s="216">
        <f t="shared" si="22"/>
        <v>4.2111389960414421E-2</v>
      </c>
      <c r="E180" s="233">
        <f>C180/SUM('West Bengal'!$I$6:$N$6)*100000</f>
        <v>18.388094503061367</v>
      </c>
      <c r="F180" s="218">
        <v>8</v>
      </c>
      <c r="G180" s="219" t="s">
        <v>80</v>
      </c>
      <c r="H180" s="245">
        <v>5.8058099999999992</v>
      </c>
      <c r="I180" s="220">
        <f t="shared" si="23"/>
        <v>3.6860029646439411E-2</v>
      </c>
      <c r="J180" s="221">
        <f>H180/SUM('West Bengal'!$Q$6:$V$6)*100000</f>
        <v>12.513866522679924</v>
      </c>
      <c r="AU180" s="122"/>
      <c r="AV180" s="122"/>
      <c r="AW180" s="122"/>
      <c r="AX180" s="122"/>
      <c r="AY180" s="122"/>
      <c r="AZ180" s="122"/>
    </row>
    <row r="181" spans="1:52">
      <c r="A181" s="214">
        <v>9</v>
      </c>
      <c r="B181" s="215" t="s">
        <v>222</v>
      </c>
      <c r="C181" s="241">
        <v>8.5525500000000001</v>
      </c>
      <c r="D181" s="216">
        <f t="shared" si="22"/>
        <v>3.9289499325386813E-2</v>
      </c>
      <c r="E181" s="233">
        <f>C181/SUM('West Bengal'!$I$6:$N$6)*100000</f>
        <v>17.155905498543387</v>
      </c>
      <c r="F181" s="218">
        <v>9</v>
      </c>
      <c r="G181" s="219" t="s">
        <v>220</v>
      </c>
      <c r="H181" s="245">
        <v>5.2763400000000003</v>
      </c>
      <c r="I181" s="220">
        <f t="shared" si="23"/>
        <v>3.3498521106390691E-2</v>
      </c>
      <c r="J181" s="221">
        <f>H181/SUM('West Bengal'!$Q$6:$V$6)*100000</f>
        <v>11.372644728001264</v>
      </c>
      <c r="AU181" s="122"/>
      <c r="AV181" s="122"/>
      <c r="AW181" s="122"/>
      <c r="AX181" s="122"/>
      <c r="AY181" s="122"/>
      <c r="AZ181" s="122"/>
    </row>
    <row r="182" spans="1:52" ht="15" thickBot="1">
      <c r="A182" s="222">
        <v>10</v>
      </c>
      <c r="B182" s="223" t="s">
        <v>220</v>
      </c>
      <c r="C182" s="242">
        <v>7.8273400000000004</v>
      </c>
      <c r="D182" s="224">
        <f t="shared" si="22"/>
        <v>3.5957962204204975E-2</v>
      </c>
      <c r="E182" s="234">
        <f>C182/SUM('West Bengal'!$I$6:$N$6)*100000</f>
        <v>15.701177466950631</v>
      </c>
      <c r="F182" s="226">
        <v>10</v>
      </c>
      <c r="G182" s="227" t="s">
        <v>4</v>
      </c>
      <c r="H182" s="246">
        <v>4.2778400000000003</v>
      </c>
      <c r="I182" s="228">
        <f t="shared" si="23"/>
        <v>2.7159226571783161E-2</v>
      </c>
      <c r="J182" s="229">
        <f>H182/SUM('West Bengal'!$Q$6:$V$6)*100000</f>
        <v>9.2204737608328724</v>
      </c>
      <c r="AU182" s="122"/>
      <c r="AV182" s="122"/>
      <c r="AW182" s="122"/>
      <c r="AX182" s="122"/>
      <c r="AY182" s="122"/>
      <c r="AZ182" s="122"/>
    </row>
    <row r="184" spans="1:52" ht="16.2" thickBot="1">
      <c r="A184" s="138" t="s">
        <v>156</v>
      </c>
      <c r="B184" s="139"/>
      <c r="C184" s="140"/>
      <c r="D184" s="141"/>
      <c r="E184" s="142"/>
      <c r="AU184" s="122"/>
      <c r="AV184" s="122"/>
      <c r="AW184" s="122"/>
      <c r="AX184" s="122"/>
      <c r="AY184" s="122"/>
      <c r="AZ184" s="122"/>
    </row>
    <row r="185" spans="1:52" ht="16.2" thickBot="1">
      <c r="A185" s="281" t="s">
        <v>174</v>
      </c>
      <c r="B185" s="282"/>
      <c r="C185" s="282"/>
      <c r="D185" s="282"/>
      <c r="E185" s="283"/>
      <c r="F185" s="284" t="s">
        <v>175</v>
      </c>
      <c r="G185" s="285"/>
      <c r="H185" s="285"/>
      <c r="I185" s="285"/>
      <c r="J185" s="286"/>
      <c r="AU185" s="122"/>
      <c r="AV185" s="122"/>
      <c r="AW185" s="122"/>
      <c r="AX185" s="122"/>
      <c r="AY185" s="122"/>
      <c r="AZ185" s="122"/>
    </row>
    <row r="186" spans="1:52" ht="29.4" customHeight="1" thickBot="1">
      <c r="A186" s="197" t="s">
        <v>176</v>
      </c>
      <c r="B186" s="198" t="s">
        <v>177</v>
      </c>
      <c r="C186" s="199" t="s">
        <v>197</v>
      </c>
      <c r="D186" s="200" t="s">
        <v>198</v>
      </c>
      <c r="E186" s="201" t="s">
        <v>199</v>
      </c>
      <c r="F186" s="202" t="s">
        <v>176</v>
      </c>
      <c r="G186" s="203" t="s">
        <v>177</v>
      </c>
      <c r="H186" s="204" t="s">
        <v>197</v>
      </c>
      <c r="I186" s="205" t="s">
        <v>198</v>
      </c>
      <c r="J186" s="206" t="s">
        <v>199</v>
      </c>
      <c r="AU186" s="122"/>
      <c r="AV186" s="122"/>
      <c r="AW186" s="122"/>
      <c r="AX186" s="122"/>
      <c r="AY186" s="122"/>
      <c r="AZ186" s="122"/>
    </row>
    <row r="187" spans="1:52">
      <c r="A187" s="207">
        <v>0</v>
      </c>
      <c r="B187" s="208" t="s">
        <v>2</v>
      </c>
      <c r="C187" s="243">
        <v>81.210759999999993</v>
      </c>
      <c r="D187" s="209">
        <f t="shared" ref="D187:D197" si="24">C187/C$187</f>
        <v>1</v>
      </c>
      <c r="E187" s="210">
        <f>C187/SUM(Jharkhand!$I$6:$N$6)*100000</f>
        <v>433.22860583687526</v>
      </c>
      <c r="F187" s="230">
        <v>0</v>
      </c>
      <c r="G187" s="231" t="s">
        <v>2</v>
      </c>
      <c r="H187" s="247">
        <v>72.165920000000014</v>
      </c>
      <c r="I187" s="232">
        <f>H187/H$187</f>
        <v>1</v>
      </c>
      <c r="J187" s="213">
        <f>H187/SUM(Jharkhand!$Q$6:$V$6)*100000</f>
        <v>414.07619639326538</v>
      </c>
      <c r="AU187" s="122"/>
      <c r="AV187" s="122"/>
      <c r="AW187" s="122"/>
      <c r="AX187" s="122"/>
      <c r="AY187" s="122"/>
      <c r="AZ187" s="122"/>
    </row>
    <row r="188" spans="1:52">
      <c r="A188" s="214">
        <v>1</v>
      </c>
      <c r="B188" s="215" t="s">
        <v>215</v>
      </c>
      <c r="C188" s="241">
        <v>11.06879</v>
      </c>
      <c r="D188" s="216">
        <f t="shared" si="24"/>
        <v>0.13629708674072255</v>
      </c>
      <c r="E188" s="233">
        <f>C188/SUM(Jharkhand!$I$6:$N$6)*100000</f>
        <v>59.047796868310897</v>
      </c>
      <c r="F188" s="218">
        <v>1</v>
      </c>
      <c r="G188" s="219" t="s">
        <v>206</v>
      </c>
      <c r="H188" s="245">
        <v>7.5364899999999997</v>
      </c>
      <c r="I188" s="220">
        <f t="shared" ref="I188:I197" si="25">H188/H$187</f>
        <v>0.10443281260739139</v>
      </c>
      <c r="J188" s="221">
        <f>H188/SUM(Jharkhand!$Q$6:$V$6)*100000</f>
        <v>43.243141823119281</v>
      </c>
      <c r="AU188" s="122"/>
      <c r="AV188" s="122"/>
      <c r="AW188" s="122"/>
      <c r="AX188" s="122"/>
      <c r="AY188" s="122"/>
      <c r="AZ188" s="122"/>
    </row>
    <row r="189" spans="1:52">
      <c r="A189" s="214">
        <v>2</v>
      </c>
      <c r="B189" s="215" t="s">
        <v>202</v>
      </c>
      <c r="C189" s="241">
        <v>7.6940900000000001</v>
      </c>
      <c r="D189" s="216">
        <f t="shared" si="24"/>
        <v>9.474224844097015E-2</v>
      </c>
      <c r="E189" s="233">
        <f>C189/SUM(Jharkhand!$I$6:$N$6)*100000</f>
        <v>41.045052205932372</v>
      </c>
      <c r="F189" s="218">
        <v>2</v>
      </c>
      <c r="G189" s="219" t="s">
        <v>202</v>
      </c>
      <c r="H189" s="245">
        <v>6.8390100000000009</v>
      </c>
      <c r="I189" s="220">
        <f t="shared" si="25"/>
        <v>9.4767862725230967E-2</v>
      </c>
      <c r="J189" s="221">
        <f>H189/SUM(Jharkhand!$Q$6:$V$6)*100000</f>
        <v>39.24111613758275</v>
      </c>
      <c r="AU189" s="122"/>
      <c r="AV189" s="122"/>
      <c r="AW189" s="122"/>
      <c r="AX189" s="122"/>
      <c r="AY189" s="122"/>
      <c r="AZ189" s="122"/>
    </row>
    <row r="190" spans="1:52">
      <c r="A190" s="214">
        <v>3</v>
      </c>
      <c r="B190" s="215" t="s">
        <v>206</v>
      </c>
      <c r="C190" s="241">
        <v>7.4554400000000003</v>
      </c>
      <c r="D190" s="216">
        <f t="shared" si="24"/>
        <v>9.1803598439418627E-2</v>
      </c>
      <c r="E190" s="233">
        <f>C190/SUM(Jharkhand!$I$6:$N$6)*100000</f>
        <v>39.771944962717676</v>
      </c>
      <c r="F190" s="218">
        <v>3</v>
      </c>
      <c r="G190" s="219" t="s">
        <v>215</v>
      </c>
      <c r="H190" s="245">
        <v>6.3504400000000008</v>
      </c>
      <c r="I190" s="220">
        <f t="shared" si="25"/>
        <v>8.7997769584313476E-2</v>
      </c>
      <c r="J190" s="221">
        <f>H190/SUM(Jharkhand!$Q$6:$V$6)*100000</f>
        <v>36.4377817205635</v>
      </c>
      <c r="AU190" s="122"/>
      <c r="AV190" s="122"/>
      <c r="AW190" s="122"/>
      <c r="AX190" s="122"/>
      <c r="AY190" s="122"/>
      <c r="AZ190" s="122"/>
    </row>
    <row r="191" spans="1:52">
      <c r="A191" s="214">
        <v>4</v>
      </c>
      <c r="B191" s="215" t="s">
        <v>225</v>
      </c>
      <c r="C191" s="241">
        <v>5.2274799999999999</v>
      </c>
      <c r="D191" s="216">
        <f t="shared" si="24"/>
        <v>6.4369302786970603E-2</v>
      </c>
      <c r="E191" s="233">
        <f>C191/SUM(Jharkhand!$I$6:$N$6)*100000</f>
        <v>27.886623305090964</v>
      </c>
      <c r="F191" s="218">
        <v>4</v>
      </c>
      <c r="G191" s="219" t="s">
        <v>14</v>
      </c>
      <c r="H191" s="245">
        <v>5.7981699999999998</v>
      </c>
      <c r="I191" s="220">
        <f t="shared" si="25"/>
        <v>8.0344988326899999E-2</v>
      </c>
      <c r="J191" s="221">
        <f>H191/SUM(Jharkhand!$Q$6:$V$6)*100000</f>
        <v>33.268947165664052</v>
      </c>
      <c r="AU191" s="122"/>
      <c r="AV191" s="122"/>
      <c r="AW191" s="122"/>
      <c r="AX191" s="122"/>
      <c r="AY191" s="122"/>
      <c r="AZ191" s="122"/>
    </row>
    <row r="192" spans="1:52">
      <c r="A192" s="214">
        <v>5</v>
      </c>
      <c r="B192" s="215" t="s">
        <v>4</v>
      </c>
      <c r="C192" s="241">
        <v>4.7159499999999994</v>
      </c>
      <c r="D192" s="216">
        <f t="shared" si="24"/>
        <v>5.8070506913123335E-2</v>
      </c>
      <c r="E192" s="233">
        <f>C192/SUM(Jharkhand!$I$6:$N$6)*100000</f>
        <v>25.15780475021305</v>
      </c>
      <c r="F192" s="218">
        <v>5</v>
      </c>
      <c r="G192" s="219" t="s">
        <v>80</v>
      </c>
      <c r="H192" s="245">
        <v>5.4455900000000002</v>
      </c>
      <c r="I192" s="220">
        <f t="shared" si="25"/>
        <v>7.5459302673616571E-2</v>
      </c>
      <c r="J192" s="221">
        <f>H192/SUM(Jharkhand!$Q$6:$V$6)*100000</f>
        <v>31.245901033579312</v>
      </c>
      <c r="AU192" s="122"/>
      <c r="AV192" s="122"/>
      <c r="AW192" s="122"/>
      <c r="AX192" s="122"/>
      <c r="AY192" s="122"/>
      <c r="AZ192" s="122"/>
    </row>
    <row r="193" spans="1:52">
      <c r="A193" s="214">
        <v>6</v>
      </c>
      <c r="B193" s="215" t="s">
        <v>218</v>
      </c>
      <c r="C193" s="241">
        <v>4.5579099999999997</v>
      </c>
      <c r="D193" s="216">
        <f t="shared" si="24"/>
        <v>5.6124459369669734E-2</v>
      </c>
      <c r="E193" s="233">
        <f>C193/SUM(Jharkhand!$I$6:$N$6)*100000</f>
        <v>24.31472128607037</v>
      </c>
      <c r="F193" s="218">
        <v>6</v>
      </c>
      <c r="G193" s="219" t="s">
        <v>55</v>
      </c>
      <c r="H193" s="245">
        <v>3.6343000000000001</v>
      </c>
      <c r="I193" s="220">
        <f t="shared" si="25"/>
        <v>5.0360336291701113E-2</v>
      </c>
      <c r="J193" s="221">
        <f>H193/SUM(Jharkhand!$Q$6:$V$6)*100000</f>
        <v>20.853016500753323</v>
      </c>
      <c r="AU193" s="122"/>
      <c r="AV193" s="122"/>
      <c r="AW193" s="122"/>
      <c r="AX193" s="122"/>
      <c r="AY193" s="122"/>
      <c r="AZ193" s="122"/>
    </row>
    <row r="194" spans="1:52">
      <c r="A194" s="214">
        <v>7</v>
      </c>
      <c r="B194" s="215" t="s">
        <v>55</v>
      </c>
      <c r="C194" s="241">
        <v>3.7953099999999997</v>
      </c>
      <c r="D194" s="216">
        <f t="shared" si="24"/>
        <v>4.6734078095070158E-2</v>
      </c>
      <c r="E194" s="233">
        <f>C194/SUM(Jharkhand!$I$6:$N$6)*100000</f>
        <v>20.246539498198899</v>
      </c>
      <c r="F194" s="218">
        <v>7</v>
      </c>
      <c r="G194" s="219" t="s">
        <v>214</v>
      </c>
      <c r="H194" s="245">
        <v>3.3930799999999999</v>
      </c>
      <c r="I194" s="220">
        <f t="shared" si="25"/>
        <v>4.701776129231082E-2</v>
      </c>
      <c r="J194" s="221">
        <f>H194/SUM(Jharkhand!$Q$6:$V$6)*100000</f>
        <v>19.46893575884657</v>
      </c>
      <c r="AU194" s="122"/>
      <c r="AV194" s="122"/>
      <c r="AW194" s="122"/>
      <c r="AX194" s="122"/>
      <c r="AY194" s="122"/>
      <c r="AZ194" s="122"/>
    </row>
    <row r="195" spans="1:52">
      <c r="A195" s="214">
        <v>8</v>
      </c>
      <c r="B195" s="215" t="s">
        <v>80</v>
      </c>
      <c r="C195" s="241">
        <v>3.6641300000000001</v>
      </c>
      <c r="D195" s="216">
        <f t="shared" si="24"/>
        <v>4.5118774901256931E-2</v>
      </c>
      <c r="E195" s="233">
        <f>C195/SUM(Jharkhand!$I$6:$N$6)*100000</f>
        <v>19.546743947539341</v>
      </c>
      <c r="F195" s="218">
        <v>8</v>
      </c>
      <c r="G195" s="219" t="s">
        <v>28</v>
      </c>
      <c r="H195" s="245">
        <v>3.3192799999999996</v>
      </c>
      <c r="I195" s="220">
        <f t="shared" si="25"/>
        <v>4.599511791715534E-2</v>
      </c>
      <c r="J195" s="221">
        <f>H195/SUM(Jharkhand!$Q$6:$V$6)*100000</f>
        <v>19.045483479795415</v>
      </c>
      <c r="AU195" s="122"/>
      <c r="AV195" s="122"/>
      <c r="AW195" s="122"/>
      <c r="AX195" s="122"/>
      <c r="AY195" s="122"/>
      <c r="AZ195" s="122"/>
    </row>
    <row r="196" spans="1:52">
      <c r="A196" s="214">
        <v>9</v>
      </c>
      <c r="B196" s="215" t="s">
        <v>14</v>
      </c>
      <c r="C196" s="241">
        <v>3.4451099999999997</v>
      </c>
      <c r="D196" s="216">
        <f t="shared" si="24"/>
        <v>4.2421841637733722E-2</v>
      </c>
      <c r="E196" s="233">
        <f>C196/SUM(Jharkhand!$I$6:$N$6)*100000</f>
        <v>18.378355309748084</v>
      </c>
      <c r="F196" s="218">
        <v>9</v>
      </c>
      <c r="G196" s="219" t="s">
        <v>4</v>
      </c>
      <c r="H196" s="245">
        <v>3.2697200000000004</v>
      </c>
      <c r="I196" s="220">
        <f t="shared" si="25"/>
        <v>4.5308367162782651E-2</v>
      </c>
      <c r="J196" s="221">
        <f>H196/SUM(Jharkhand!$Q$6:$V$6)*100000</f>
        <v>18.761116339554569</v>
      </c>
      <c r="AU196" s="122"/>
      <c r="AV196" s="122"/>
      <c r="AW196" s="122"/>
      <c r="AX196" s="122"/>
      <c r="AY196" s="122"/>
      <c r="AZ196" s="122"/>
    </row>
    <row r="197" spans="1:52" ht="15" thickBot="1">
      <c r="A197" s="222">
        <v>10</v>
      </c>
      <c r="B197" s="223" t="s">
        <v>216</v>
      </c>
      <c r="C197" s="242">
        <v>2.7695700000000003</v>
      </c>
      <c r="D197" s="224">
        <f t="shared" si="24"/>
        <v>3.4103485794246977E-2</v>
      </c>
      <c r="E197" s="234">
        <f>C197/SUM(Jharkhand!$I$6:$N$6)*100000</f>
        <v>14.7746056048193</v>
      </c>
      <c r="F197" s="226">
        <v>10</v>
      </c>
      <c r="G197" s="227" t="s">
        <v>216</v>
      </c>
      <c r="H197" s="246">
        <v>3.1457700000000006</v>
      </c>
      <c r="I197" s="228">
        <f t="shared" si="25"/>
        <v>4.3590797429035759E-2</v>
      </c>
      <c r="J197" s="229">
        <f>H197/SUM(Jharkhand!$Q$6:$V$6)*100000</f>
        <v>18.049911597164456</v>
      </c>
      <c r="AU197" s="122"/>
      <c r="AV197" s="122"/>
      <c r="AW197" s="122"/>
      <c r="AX197" s="122"/>
      <c r="AY197" s="122"/>
      <c r="AZ197" s="122"/>
    </row>
    <row r="199" spans="1:52" ht="16.2" thickBot="1">
      <c r="A199" s="138" t="s">
        <v>146</v>
      </c>
      <c r="B199" s="139"/>
      <c r="C199" s="140"/>
      <c r="D199" s="141"/>
      <c r="E199" s="142"/>
      <c r="AU199" s="122"/>
      <c r="AV199" s="122"/>
      <c r="AW199" s="122"/>
      <c r="AX199" s="122"/>
      <c r="AY199" s="122"/>
      <c r="AZ199" s="122"/>
    </row>
    <row r="200" spans="1:52" ht="16.2" thickBot="1">
      <c r="A200" s="281" t="s">
        <v>174</v>
      </c>
      <c r="B200" s="282"/>
      <c r="C200" s="282"/>
      <c r="D200" s="282"/>
      <c r="E200" s="283"/>
      <c r="F200" s="284" t="s">
        <v>175</v>
      </c>
      <c r="G200" s="285"/>
      <c r="H200" s="285"/>
      <c r="I200" s="285"/>
      <c r="J200" s="286"/>
      <c r="AU200" s="122"/>
      <c r="AV200" s="122"/>
      <c r="AW200" s="122"/>
      <c r="AX200" s="122"/>
      <c r="AY200" s="122"/>
      <c r="AZ200" s="122"/>
    </row>
    <row r="201" spans="1:52" ht="29.4" customHeight="1" thickBot="1">
      <c r="A201" s="197" t="s">
        <v>176</v>
      </c>
      <c r="B201" s="198" t="s">
        <v>177</v>
      </c>
      <c r="C201" s="199" t="s">
        <v>197</v>
      </c>
      <c r="D201" s="200" t="s">
        <v>198</v>
      </c>
      <c r="E201" s="201" t="s">
        <v>199</v>
      </c>
      <c r="F201" s="202" t="s">
        <v>176</v>
      </c>
      <c r="G201" s="203" t="s">
        <v>177</v>
      </c>
      <c r="H201" s="204" t="s">
        <v>197</v>
      </c>
      <c r="I201" s="205" t="s">
        <v>198</v>
      </c>
      <c r="J201" s="206" t="s">
        <v>199</v>
      </c>
      <c r="AU201" s="122"/>
      <c r="AV201" s="122"/>
      <c r="AW201" s="122"/>
      <c r="AX201" s="122"/>
      <c r="AY201" s="122"/>
      <c r="AZ201" s="122"/>
    </row>
    <row r="202" spans="1:52">
      <c r="A202" s="207">
        <v>0</v>
      </c>
      <c r="B202" s="208" t="s">
        <v>2</v>
      </c>
      <c r="C202" s="243">
        <v>130.28815</v>
      </c>
      <c r="D202" s="209">
        <f t="shared" ref="D202:D212" si="26">C202/C$202</f>
        <v>1</v>
      </c>
      <c r="E202" s="210">
        <f>C202/SUM(Odisha!$I$6:$N$6)*100000</f>
        <v>581.88846546164461</v>
      </c>
      <c r="F202" s="230">
        <v>0</v>
      </c>
      <c r="G202" s="231" t="s">
        <v>2</v>
      </c>
      <c r="H202" s="247">
        <v>95.239899999999992</v>
      </c>
      <c r="I202" s="232">
        <f>H202/H$202</f>
        <v>1</v>
      </c>
      <c r="J202" s="213">
        <f>H202/SUM(Odisha!$Q$6:$V$6)*100000</f>
        <v>444.72200946197961</v>
      </c>
      <c r="AU202" s="122"/>
      <c r="AV202" s="122"/>
      <c r="AW202" s="122"/>
      <c r="AX202" s="122"/>
      <c r="AY202" s="122"/>
      <c r="AZ202" s="122"/>
    </row>
    <row r="203" spans="1:52">
      <c r="A203" s="214">
        <v>1</v>
      </c>
      <c r="B203" s="215" t="s">
        <v>14</v>
      </c>
      <c r="C203" s="241">
        <v>12.298140000000002</v>
      </c>
      <c r="D203" s="216">
        <f t="shared" si="26"/>
        <v>9.4391853748786836E-2</v>
      </c>
      <c r="E203" s="233">
        <f>C203/SUM(Odisha!$I$6:$N$6)*100000</f>
        <v>54.925530929961553</v>
      </c>
      <c r="F203" s="218">
        <v>1</v>
      </c>
      <c r="G203" s="219" t="s">
        <v>202</v>
      </c>
      <c r="H203" s="245">
        <v>10.78989</v>
      </c>
      <c r="I203" s="220">
        <f t="shared" ref="I203:I212" si="27">H203/H$202</f>
        <v>0.11329169812232059</v>
      </c>
      <c r="J203" s="221">
        <f>H203/SUM(Odisha!$Q$6:$V$6)*100000</f>
        <v>50.383311644318397</v>
      </c>
      <c r="AU203" s="122"/>
      <c r="AV203" s="122"/>
      <c r="AW203" s="122"/>
      <c r="AX203" s="122"/>
      <c r="AY203" s="122"/>
      <c r="AZ203" s="122"/>
    </row>
    <row r="204" spans="1:52">
      <c r="A204" s="214">
        <v>2</v>
      </c>
      <c r="B204" s="215" t="s">
        <v>215</v>
      </c>
      <c r="C204" s="241">
        <v>11.70538</v>
      </c>
      <c r="D204" s="216">
        <f t="shared" si="26"/>
        <v>8.9842245822049055E-2</v>
      </c>
      <c r="E204" s="233">
        <f>C204/SUM(Odisha!$I$6:$N$6)*100000</f>
        <v>52.278166555019965</v>
      </c>
      <c r="F204" s="218">
        <v>2</v>
      </c>
      <c r="G204" s="219" t="s">
        <v>14</v>
      </c>
      <c r="H204" s="245">
        <v>10.274809999999999</v>
      </c>
      <c r="I204" s="220">
        <f t="shared" si="27"/>
        <v>0.10788346060842147</v>
      </c>
      <c r="J204" s="221">
        <f>H204/SUM(Odisha!$Q$6:$V$6)*100000</f>
        <v>47.978149389489516</v>
      </c>
      <c r="AU204" s="122"/>
      <c r="AV204" s="122"/>
      <c r="AW204" s="122"/>
      <c r="AX204" s="122"/>
      <c r="AY204" s="122"/>
      <c r="AZ204" s="122"/>
    </row>
    <row r="205" spans="1:52">
      <c r="A205" s="214">
        <v>3</v>
      </c>
      <c r="B205" s="215" t="s">
        <v>202</v>
      </c>
      <c r="C205" s="241">
        <v>10.872950000000001</v>
      </c>
      <c r="D205" s="216">
        <f t="shared" si="26"/>
        <v>8.3453099917375456E-2</v>
      </c>
      <c r="E205" s="233">
        <f>C205/SUM(Odisha!$I$6:$N$6)*100000</f>
        <v>48.5603962489389</v>
      </c>
      <c r="F205" s="218">
        <v>3</v>
      </c>
      <c r="G205" s="219" t="s">
        <v>206</v>
      </c>
      <c r="H205" s="245">
        <v>9.4251799999999992</v>
      </c>
      <c r="I205" s="220">
        <f t="shared" si="27"/>
        <v>9.8962514660347181E-2</v>
      </c>
      <c r="J205" s="221">
        <f>H205/SUM(Odisha!$Q$6:$V$6)*100000</f>
        <v>44.010808381160224</v>
      </c>
      <c r="AU205" s="122"/>
      <c r="AV205" s="122"/>
      <c r="AW205" s="122"/>
      <c r="AX205" s="122"/>
      <c r="AY205" s="122"/>
      <c r="AZ205" s="122"/>
    </row>
    <row r="206" spans="1:52">
      <c r="A206" s="214">
        <v>4</v>
      </c>
      <c r="B206" s="215" t="s">
        <v>206</v>
      </c>
      <c r="C206" s="241">
        <v>10.595560000000001</v>
      </c>
      <c r="D206" s="216">
        <f t="shared" si="26"/>
        <v>8.1324049808060059E-2</v>
      </c>
      <c r="E206" s="233">
        <f>C206/SUM(Odisha!$I$6:$N$6)*100000</f>
        <v>47.321526547938419</v>
      </c>
      <c r="F206" s="218">
        <v>4</v>
      </c>
      <c r="G206" s="219" t="s">
        <v>214</v>
      </c>
      <c r="H206" s="245">
        <v>8.6342599999999994</v>
      </c>
      <c r="I206" s="220">
        <f t="shared" si="27"/>
        <v>9.0658012030672017E-2</v>
      </c>
      <c r="J206" s="221">
        <f>H206/SUM(Odisha!$Q$6:$V$6)*100000</f>
        <v>40.317613284108781</v>
      </c>
      <c r="AU206" s="122"/>
      <c r="AV206" s="122"/>
      <c r="AW206" s="122"/>
      <c r="AX206" s="122"/>
      <c r="AY206" s="122"/>
      <c r="AZ206" s="122"/>
    </row>
    <row r="207" spans="1:52">
      <c r="A207" s="214">
        <v>5</v>
      </c>
      <c r="B207" s="215" t="s">
        <v>4</v>
      </c>
      <c r="C207" s="241">
        <v>10.413650000000001</v>
      </c>
      <c r="D207" s="216">
        <f t="shared" si="26"/>
        <v>7.9927836875418073E-2</v>
      </c>
      <c r="E207" s="233">
        <f>C207/SUM(Odisha!$I$6:$N$6)*100000</f>
        <v>46.509086347105665</v>
      </c>
      <c r="F207" s="218">
        <v>5</v>
      </c>
      <c r="G207" s="219" t="s">
        <v>189</v>
      </c>
      <c r="H207" s="245">
        <v>7.07029</v>
      </c>
      <c r="I207" s="220">
        <f t="shared" si="27"/>
        <v>7.4236638215705822E-2</v>
      </c>
      <c r="J207" s="221">
        <f>H207/SUM(Odisha!$Q$6:$V$6)*100000</f>
        <v>33.014666922990678</v>
      </c>
      <c r="AU207" s="122"/>
      <c r="AV207" s="122"/>
      <c r="AW207" s="122"/>
      <c r="AX207" s="122"/>
      <c r="AY207" s="122"/>
      <c r="AZ207" s="122"/>
    </row>
    <row r="208" spans="1:52">
      <c r="A208" s="214">
        <v>6</v>
      </c>
      <c r="B208" s="215" t="s">
        <v>214</v>
      </c>
      <c r="C208" s="241">
        <v>9.7283299999999979</v>
      </c>
      <c r="D208" s="216">
        <f t="shared" si="26"/>
        <v>7.4667803633714946E-2</v>
      </c>
      <c r="E208" s="233">
        <f>C208/SUM(Odisha!$I$6:$N$6)*100000</f>
        <v>43.448333675813799</v>
      </c>
      <c r="F208" s="218">
        <v>6</v>
      </c>
      <c r="G208" s="219" t="s">
        <v>215</v>
      </c>
      <c r="H208" s="245">
        <v>6.1314600000000006</v>
      </c>
      <c r="I208" s="220">
        <f t="shared" si="27"/>
        <v>6.4379110015865215E-2</v>
      </c>
      <c r="J208" s="221">
        <f>H208/SUM(Odisha!$Q$6:$V$6)*100000</f>
        <v>28.630807173629435</v>
      </c>
      <c r="AU208" s="122"/>
      <c r="AV208" s="122"/>
      <c r="AW208" s="122"/>
      <c r="AX208" s="122"/>
      <c r="AY208" s="122"/>
      <c r="AZ208" s="122"/>
    </row>
    <row r="209" spans="1:52">
      <c r="A209" s="214">
        <v>7</v>
      </c>
      <c r="B209" s="215" t="s">
        <v>189</v>
      </c>
      <c r="C209" s="241">
        <v>6.7744700000000009</v>
      </c>
      <c r="D209" s="216">
        <f t="shared" si="26"/>
        <v>5.19960564333748E-2</v>
      </c>
      <c r="E209" s="233">
        <f>C209/SUM(Odisha!$I$6:$N$6)*100000</f>
        <v>30.25590548807353</v>
      </c>
      <c r="F209" s="218">
        <v>7</v>
      </c>
      <c r="G209" s="219" t="s">
        <v>4</v>
      </c>
      <c r="H209" s="245">
        <v>4.2267800000000006</v>
      </c>
      <c r="I209" s="220">
        <f t="shared" si="27"/>
        <v>4.4380348992386603E-2</v>
      </c>
      <c r="J209" s="221">
        <f>H209/SUM(Odisha!$Q$6:$V$6)*100000</f>
        <v>19.736917984518115</v>
      </c>
      <c r="AU209" s="122"/>
      <c r="AV209" s="122"/>
      <c r="AW209" s="122"/>
      <c r="AX209" s="122"/>
      <c r="AY209" s="122"/>
      <c r="AZ209" s="122"/>
    </row>
    <row r="210" spans="1:52">
      <c r="A210" s="214">
        <v>8</v>
      </c>
      <c r="B210" s="215" t="s">
        <v>225</v>
      </c>
      <c r="C210" s="241">
        <v>5.5436000000000005</v>
      </c>
      <c r="D210" s="216">
        <f t="shared" si="26"/>
        <v>4.25487659468647E-2</v>
      </c>
      <c r="E210" s="233">
        <f>C210/SUM(Odisha!$I$6:$N$6)*100000</f>
        <v>24.758636124107781</v>
      </c>
      <c r="F210" s="218">
        <v>8</v>
      </c>
      <c r="G210" s="219" t="s">
        <v>55</v>
      </c>
      <c r="H210" s="245">
        <v>3.0005500000000001</v>
      </c>
      <c r="I210" s="220">
        <f t="shared" si="27"/>
        <v>3.1505177976877338E-2</v>
      </c>
      <c r="J210" s="221">
        <f>H210/SUM(Odisha!$Q$6:$V$6)*100000</f>
        <v>14.011046058334198</v>
      </c>
      <c r="AU210" s="122"/>
      <c r="AV210" s="122"/>
      <c r="AW210" s="122"/>
      <c r="AX210" s="122"/>
      <c r="AY210" s="122"/>
      <c r="AZ210" s="122"/>
    </row>
    <row r="211" spans="1:52">
      <c r="A211" s="214">
        <v>9</v>
      </c>
      <c r="B211" s="215" t="s">
        <v>220</v>
      </c>
      <c r="C211" s="241">
        <v>5.0136899999999995</v>
      </c>
      <c r="D211" s="216">
        <f t="shared" si="26"/>
        <v>3.8481550317507766E-2</v>
      </c>
      <c r="E211" s="233">
        <f>C211/SUM(Odisha!$I$6:$N$6)*100000</f>
        <v>22.391970262839653</v>
      </c>
      <c r="F211" s="218">
        <v>9</v>
      </c>
      <c r="G211" s="219" t="s">
        <v>56</v>
      </c>
      <c r="H211" s="245">
        <v>2.96637</v>
      </c>
      <c r="I211" s="220">
        <f t="shared" si="27"/>
        <v>3.1146294777713964E-2</v>
      </c>
      <c r="J211" s="221">
        <f>H211/SUM(Odisha!$Q$6:$V$6)*100000</f>
        <v>13.851442800840116</v>
      </c>
      <c r="AU211" s="122"/>
      <c r="AV211" s="122"/>
      <c r="AW211" s="122"/>
      <c r="AX211" s="122"/>
      <c r="AY211" s="122"/>
      <c r="AZ211" s="122"/>
    </row>
    <row r="212" spans="1:52" ht="15" thickBot="1">
      <c r="A212" s="222">
        <v>10</v>
      </c>
      <c r="B212" s="223" t="s">
        <v>55</v>
      </c>
      <c r="C212" s="242">
        <v>4.5661500000000004</v>
      </c>
      <c r="D212" s="224">
        <f t="shared" si="26"/>
        <v>3.5046548745991099E-2</v>
      </c>
      <c r="E212" s="234">
        <f>C212/SUM(Odisha!$I$6:$N$6)*100000</f>
        <v>20.393182469531485</v>
      </c>
      <c r="F212" s="226">
        <v>10</v>
      </c>
      <c r="G212" s="227" t="s">
        <v>220</v>
      </c>
      <c r="H212" s="246">
        <v>2.4270900000000002</v>
      </c>
      <c r="I212" s="228">
        <f t="shared" si="27"/>
        <v>2.548396207891861E-2</v>
      </c>
      <c r="J212" s="229">
        <f>H212/SUM(Odisha!$Q$6:$V$6)*100000</f>
        <v>11.333278824789572</v>
      </c>
      <c r="AU212" s="122"/>
      <c r="AV212" s="122"/>
      <c r="AW212" s="122"/>
      <c r="AX212" s="122"/>
      <c r="AY212" s="122"/>
      <c r="AZ212" s="122"/>
    </row>
    <row r="214" spans="1:52" ht="16.2" thickBot="1">
      <c r="A214" s="138" t="s">
        <v>147</v>
      </c>
      <c r="B214" s="139"/>
      <c r="C214" s="140"/>
      <c r="D214" s="141"/>
      <c r="E214" s="142"/>
      <c r="AU214" s="122"/>
      <c r="AV214" s="122"/>
      <c r="AW214" s="122"/>
      <c r="AX214" s="122"/>
      <c r="AY214" s="122"/>
      <c r="AZ214" s="122"/>
    </row>
    <row r="215" spans="1:52" ht="16.2" thickBot="1">
      <c r="A215" s="281" t="s">
        <v>174</v>
      </c>
      <c r="B215" s="282"/>
      <c r="C215" s="282"/>
      <c r="D215" s="282"/>
      <c r="E215" s="283"/>
      <c r="F215" s="284" t="s">
        <v>175</v>
      </c>
      <c r="G215" s="285"/>
      <c r="H215" s="285"/>
      <c r="I215" s="285"/>
      <c r="J215" s="286"/>
      <c r="AU215" s="122"/>
      <c r="AV215" s="122"/>
      <c r="AW215" s="122"/>
      <c r="AX215" s="122"/>
      <c r="AY215" s="122"/>
      <c r="AZ215" s="122"/>
    </row>
    <row r="216" spans="1:52" ht="29.4" customHeight="1" thickBot="1">
      <c r="A216" s="197" t="s">
        <v>176</v>
      </c>
      <c r="B216" s="198" t="s">
        <v>177</v>
      </c>
      <c r="C216" s="199" t="s">
        <v>197</v>
      </c>
      <c r="D216" s="200" t="s">
        <v>198</v>
      </c>
      <c r="E216" s="201" t="s">
        <v>199</v>
      </c>
      <c r="F216" s="202" t="s">
        <v>176</v>
      </c>
      <c r="G216" s="203" t="s">
        <v>177</v>
      </c>
      <c r="H216" s="204" t="s">
        <v>197</v>
      </c>
      <c r="I216" s="205" t="s">
        <v>198</v>
      </c>
      <c r="J216" s="206" t="s">
        <v>199</v>
      </c>
      <c r="AU216" s="122"/>
      <c r="AV216" s="122"/>
      <c r="AW216" s="122"/>
      <c r="AX216" s="122"/>
      <c r="AY216" s="122"/>
      <c r="AZ216" s="122"/>
    </row>
    <row r="217" spans="1:52">
      <c r="A217" s="207">
        <v>0</v>
      </c>
      <c r="B217" s="208" t="s">
        <v>2</v>
      </c>
      <c r="C217" s="243">
        <v>86.529090000000011</v>
      </c>
      <c r="D217" s="209">
        <f t="shared" ref="D217:D227" si="28">C217/C$217</f>
        <v>1</v>
      </c>
      <c r="E217" s="210">
        <f>C217/SUM(Chhattisgarh!$I$6:$N$6)*100000</f>
        <v>604.96962640198285</v>
      </c>
      <c r="F217" s="230">
        <v>0</v>
      </c>
      <c r="G217" s="231" t="s">
        <v>2</v>
      </c>
      <c r="H217" s="247">
        <v>60.504180000000005</v>
      </c>
      <c r="I217" s="232">
        <f>H217/H$217</f>
        <v>1</v>
      </c>
      <c r="J217" s="213">
        <f>H217/SUM(Chhattisgarh!$Q$6:$V$6)*100000</f>
        <v>439.90121301104455</v>
      </c>
      <c r="AU217" s="122"/>
      <c r="AV217" s="122"/>
      <c r="AW217" s="122"/>
      <c r="AX217" s="122"/>
      <c r="AY217" s="122"/>
      <c r="AZ217" s="122"/>
    </row>
    <row r="218" spans="1:52">
      <c r="A218" s="214">
        <v>1</v>
      </c>
      <c r="B218" s="215" t="s">
        <v>215</v>
      </c>
      <c r="C218" s="241">
        <v>10.53787</v>
      </c>
      <c r="D218" s="216">
        <f t="shared" si="28"/>
        <v>0.12178413063167541</v>
      </c>
      <c r="E218" s="233">
        <f>C218/SUM(Chhattisgarh!$I$6:$N$6)*100000</f>
        <v>73.675700009934957</v>
      </c>
      <c r="F218" s="218">
        <v>1</v>
      </c>
      <c r="G218" s="219" t="s">
        <v>80</v>
      </c>
      <c r="H218" s="245">
        <v>6.7579599999999997</v>
      </c>
      <c r="I218" s="220">
        <f t="shared" ref="I218:I227" si="29">H218/H$217</f>
        <v>0.11169410113483066</v>
      </c>
      <c r="J218" s="221">
        <f>H218/SUM(Chhattisgarh!$Q$6:$V$6)*100000</f>
        <v>49.1343705753903</v>
      </c>
      <c r="AU218" s="122"/>
      <c r="AV218" s="122"/>
      <c r="AW218" s="122"/>
      <c r="AX218" s="122"/>
      <c r="AY218" s="122"/>
      <c r="AZ218" s="122"/>
    </row>
    <row r="219" spans="1:52">
      <c r="A219" s="214">
        <v>2</v>
      </c>
      <c r="B219" s="215" t="s">
        <v>214</v>
      </c>
      <c r="C219" s="241">
        <v>8.6712299999999995</v>
      </c>
      <c r="D219" s="216">
        <f t="shared" si="28"/>
        <v>0.1002117322625258</v>
      </c>
      <c r="E219" s="233">
        <f>C219/SUM(Chhattisgarh!$I$6:$N$6)*100000</f>
        <v>60.625054227955765</v>
      </c>
      <c r="F219" s="218">
        <v>2</v>
      </c>
      <c r="G219" s="219" t="s">
        <v>206</v>
      </c>
      <c r="H219" s="245">
        <v>6.03369</v>
      </c>
      <c r="I219" s="220">
        <f t="shared" si="29"/>
        <v>9.9723523234262479E-2</v>
      </c>
      <c r="J219" s="221">
        <f>H219/SUM(Chhattisgarh!$Q$6:$V$6)*100000</f>
        <v>43.868498836487149</v>
      </c>
      <c r="AU219" s="122"/>
      <c r="AV219" s="122"/>
      <c r="AW219" s="122"/>
      <c r="AX219" s="122"/>
      <c r="AY219" s="122"/>
      <c r="AZ219" s="122"/>
    </row>
    <row r="220" spans="1:52">
      <c r="A220" s="214">
        <v>3</v>
      </c>
      <c r="B220" s="215" t="s">
        <v>206</v>
      </c>
      <c r="C220" s="241">
        <v>6.0079500000000001</v>
      </c>
      <c r="D220" s="216">
        <f t="shared" si="28"/>
        <v>6.9432719100593787E-2</v>
      </c>
      <c r="E220" s="217">
        <f>C220/SUM(Chhattisgarh!$I$6:$N$6)*100000</f>
        <v>42.00468613436005</v>
      </c>
      <c r="F220" s="218">
        <v>3</v>
      </c>
      <c r="G220" s="219" t="s">
        <v>214</v>
      </c>
      <c r="H220" s="245">
        <v>5.88476</v>
      </c>
      <c r="I220" s="220">
        <f t="shared" si="29"/>
        <v>9.7262040407786687E-2</v>
      </c>
      <c r="J220" s="221">
        <f>H220/SUM(Chhattisgarh!$Q$6:$V$6)*100000</f>
        <v>42.785689555314597</v>
      </c>
      <c r="AU220" s="122"/>
      <c r="AV220" s="122"/>
      <c r="AW220" s="122"/>
      <c r="AX220" s="122"/>
      <c r="AY220" s="122"/>
      <c r="AZ220" s="122"/>
    </row>
    <row r="221" spans="1:52">
      <c r="A221" s="214">
        <v>4</v>
      </c>
      <c r="B221" s="215" t="s">
        <v>80</v>
      </c>
      <c r="C221" s="241">
        <v>5.4584899999999994</v>
      </c>
      <c r="D221" s="216">
        <f t="shared" si="28"/>
        <v>6.3082715882023008E-2</v>
      </c>
      <c r="E221" s="233">
        <f>C221/SUM(Chhattisgarh!$I$6:$N$6)*100000</f>
        <v>38.163127059569895</v>
      </c>
      <c r="F221" s="218">
        <v>4</v>
      </c>
      <c r="G221" s="219" t="s">
        <v>215</v>
      </c>
      <c r="H221" s="245">
        <v>5.0487300000000008</v>
      </c>
      <c r="I221" s="220">
        <f t="shared" si="29"/>
        <v>8.3444317400880402E-2</v>
      </c>
      <c r="J221" s="221">
        <f>H221/SUM(Chhattisgarh!$Q$6:$V$6)*100000</f>
        <v>36.7072564435259</v>
      </c>
      <c r="AU221" s="122"/>
      <c r="AV221" s="122"/>
      <c r="AW221" s="122"/>
      <c r="AX221" s="122"/>
      <c r="AY221" s="122"/>
      <c r="AZ221" s="122"/>
    </row>
    <row r="222" spans="1:52">
      <c r="A222" s="214">
        <v>5</v>
      </c>
      <c r="B222" s="215" t="s">
        <v>4</v>
      </c>
      <c r="C222" s="241">
        <v>4.9120100000000004</v>
      </c>
      <c r="D222" s="216">
        <f t="shared" si="28"/>
        <v>5.6767151948552794E-2</v>
      </c>
      <c r="E222" s="233">
        <f>C222/SUM(Chhattisgarh!$I$6:$N$6)*100000</f>
        <v>34.342402706220575</v>
      </c>
      <c r="F222" s="218">
        <v>5</v>
      </c>
      <c r="G222" s="219" t="s">
        <v>56</v>
      </c>
      <c r="H222" s="245">
        <v>3.9211200000000006</v>
      </c>
      <c r="I222" s="220">
        <f t="shared" si="29"/>
        <v>6.4807423222659991E-2</v>
      </c>
      <c r="J222" s="221">
        <f>H222/SUM(Chhattisgarh!$Q$6:$V$6)*100000</f>
        <v>28.50886408776827</v>
      </c>
      <c r="AU222" s="122"/>
      <c r="AV222" s="122"/>
      <c r="AW222" s="122"/>
      <c r="AX222" s="122"/>
      <c r="AY222" s="122"/>
      <c r="AZ222" s="122"/>
    </row>
    <row r="223" spans="1:52">
      <c r="A223" s="214">
        <v>6</v>
      </c>
      <c r="B223" s="215" t="s">
        <v>225</v>
      </c>
      <c r="C223" s="241">
        <v>3.7796099999999999</v>
      </c>
      <c r="D223" s="216">
        <f t="shared" si="28"/>
        <v>4.3680223610348838E-2</v>
      </c>
      <c r="E223" s="233">
        <f>C223/SUM(Chhattisgarh!$I$6:$N$6)*100000</f>
        <v>26.425208558707808</v>
      </c>
      <c r="F223" s="218">
        <v>6</v>
      </c>
      <c r="G223" s="219" t="s">
        <v>202</v>
      </c>
      <c r="H223" s="245">
        <v>3.2338499999999999</v>
      </c>
      <c r="I223" s="220">
        <f t="shared" si="29"/>
        <v>5.3448373319000431E-2</v>
      </c>
      <c r="J223" s="221">
        <f>H223/SUM(Chhattisgarh!$Q$6:$V$6)*100000</f>
        <v>23.512004256495441</v>
      </c>
      <c r="AU223" s="122"/>
      <c r="AV223" s="122"/>
      <c r="AW223" s="122"/>
      <c r="AX223" s="122"/>
      <c r="AY223" s="122"/>
      <c r="AZ223" s="122"/>
    </row>
    <row r="224" spans="1:52">
      <c r="A224" s="214">
        <v>7</v>
      </c>
      <c r="B224" s="215" t="s">
        <v>218</v>
      </c>
      <c r="C224" s="241">
        <v>3.7665600000000006</v>
      </c>
      <c r="D224" s="216">
        <f t="shared" si="28"/>
        <v>4.3529407277945485E-2</v>
      </c>
      <c r="E224" s="233">
        <f>C224/SUM(Chhattisgarh!$I$6:$N$6)*100000</f>
        <v>26.333969258438433</v>
      </c>
      <c r="F224" s="218">
        <v>7</v>
      </c>
      <c r="G224" s="219" t="s">
        <v>14</v>
      </c>
      <c r="H224" s="245">
        <v>2.4106000000000005</v>
      </c>
      <c r="I224" s="220">
        <f t="shared" si="29"/>
        <v>3.9841875387783131E-2</v>
      </c>
      <c r="J224" s="221">
        <f>H224/SUM(Chhattisgarh!$Q$6:$V$6)*100000</f>
        <v>17.526489311720681</v>
      </c>
      <c r="AU224" s="122"/>
      <c r="AV224" s="122"/>
      <c r="AW224" s="122"/>
      <c r="AX224" s="122"/>
      <c r="AY224" s="122"/>
      <c r="AZ224" s="122"/>
    </row>
    <row r="225" spans="1:52">
      <c r="A225" s="214">
        <v>8</v>
      </c>
      <c r="B225" s="215" t="s">
        <v>219</v>
      </c>
      <c r="C225" s="241">
        <v>3.6016400000000002</v>
      </c>
      <c r="D225" s="216">
        <f t="shared" si="28"/>
        <v>4.1623458654193632E-2</v>
      </c>
      <c r="E225" s="233">
        <f>C225/SUM(Chhattisgarh!$I$6:$N$6)*100000</f>
        <v>25.180928231585902</v>
      </c>
      <c r="F225" s="218">
        <v>8</v>
      </c>
      <c r="G225" s="219" t="s">
        <v>208</v>
      </c>
      <c r="H225" s="245">
        <v>2.4105799999999999</v>
      </c>
      <c r="I225" s="220">
        <f t="shared" si="29"/>
        <v>3.9841544832109117E-2</v>
      </c>
      <c r="J225" s="221">
        <f>H225/SUM(Chhattisgarh!$Q$6:$V$6)*100000</f>
        <v>17.526343899878714</v>
      </c>
      <c r="AU225" s="122"/>
      <c r="AV225" s="122"/>
      <c r="AW225" s="122"/>
      <c r="AX225" s="122"/>
      <c r="AY225" s="122"/>
      <c r="AZ225" s="122"/>
    </row>
    <row r="226" spans="1:52">
      <c r="A226" s="214">
        <v>9</v>
      </c>
      <c r="B226" s="215" t="s">
        <v>189</v>
      </c>
      <c r="C226" s="241">
        <v>3.4369099999999992</v>
      </c>
      <c r="D226" s="216">
        <f t="shared" si="28"/>
        <v>3.9719705823787109E-2</v>
      </c>
      <c r="E226" s="233">
        <f>C226/SUM(Chhattisgarh!$I$6:$N$6)*100000</f>
        <v>24.029215593013149</v>
      </c>
      <c r="F226" s="218">
        <v>9</v>
      </c>
      <c r="G226" s="219" t="s">
        <v>55</v>
      </c>
      <c r="H226" s="245">
        <v>2.2989099999999998</v>
      </c>
      <c r="I226" s="220">
        <f t="shared" si="29"/>
        <v>3.799588722630403E-2</v>
      </c>
      <c r="J226" s="221">
        <f>H226/SUM(Chhattisgarh!$Q$6:$V$6)*100000</f>
        <v>16.714436880281994</v>
      </c>
      <c r="AU226" s="122"/>
      <c r="AV226" s="122"/>
      <c r="AW226" s="122"/>
      <c r="AX226" s="122"/>
      <c r="AY226" s="122"/>
      <c r="AZ226" s="122"/>
    </row>
    <row r="227" spans="1:52" ht="15" thickBot="1">
      <c r="A227" s="222">
        <v>10</v>
      </c>
      <c r="B227" s="223" t="s">
        <v>216</v>
      </c>
      <c r="C227" s="242">
        <v>3.3607300000000002</v>
      </c>
      <c r="D227" s="224">
        <f t="shared" si="28"/>
        <v>3.8839308260378097E-2</v>
      </c>
      <c r="E227" s="234">
        <f>C227/SUM(Chhattisgarh!$I$6:$N$6)*100000</f>
        <v>23.496601807992384</v>
      </c>
      <c r="F227" s="226">
        <v>10</v>
      </c>
      <c r="G227" s="227" t="s">
        <v>4</v>
      </c>
      <c r="H227" s="246">
        <v>2.2937600000000002</v>
      </c>
      <c r="I227" s="228">
        <f t="shared" si="29"/>
        <v>3.7910769140247831E-2</v>
      </c>
      <c r="J227" s="229">
        <f>H227/SUM(Chhattisgarh!$Q$6:$V$6)*100000</f>
        <v>16.676993330976693</v>
      </c>
      <c r="AU227" s="122"/>
      <c r="AV227" s="122"/>
      <c r="AW227" s="122"/>
      <c r="AX227" s="122"/>
      <c r="AY227" s="122"/>
      <c r="AZ227" s="122"/>
    </row>
    <row r="229" spans="1:52" ht="16.2" thickBot="1">
      <c r="A229" s="138" t="s">
        <v>148</v>
      </c>
      <c r="B229" s="139"/>
      <c r="C229" s="140"/>
      <c r="D229" s="141"/>
      <c r="E229" s="142"/>
      <c r="AU229" s="122"/>
      <c r="AV229" s="122"/>
      <c r="AW229" s="122"/>
      <c r="AX229" s="122"/>
      <c r="AY229" s="122"/>
      <c r="AZ229" s="122"/>
    </row>
    <row r="230" spans="1:52" ht="16.2" thickBot="1">
      <c r="A230" s="281" t="s">
        <v>174</v>
      </c>
      <c r="B230" s="282"/>
      <c r="C230" s="282"/>
      <c r="D230" s="282"/>
      <c r="E230" s="283"/>
      <c r="F230" s="284" t="s">
        <v>175</v>
      </c>
      <c r="G230" s="285"/>
      <c r="H230" s="285"/>
      <c r="I230" s="285"/>
      <c r="J230" s="286"/>
      <c r="AU230" s="122"/>
      <c r="AV230" s="122"/>
      <c r="AW230" s="122"/>
      <c r="AX230" s="122"/>
      <c r="AY230" s="122"/>
      <c r="AZ230" s="122"/>
    </row>
    <row r="231" spans="1:52" ht="29.4" customHeight="1" thickBot="1">
      <c r="A231" s="197" t="s">
        <v>176</v>
      </c>
      <c r="B231" s="198" t="s">
        <v>177</v>
      </c>
      <c r="C231" s="199" t="s">
        <v>197</v>
      </c>
      <c r="D231" s="200" t="s">
        <v>198</v>
      </c>
      <c r="E231" s="201" t="s">
        <v>199</v>
      </c>
      <c r="F231" s="202" t="s">
        <v>176</v>
      </c>
      <c r="G231" s="203" t="s">
        <v>177</v>
      </c>
      <c r="H231" s="204" t="s">
        <v>197</v>
      </c>
      <c r="I231" s="205" t="s">
        <v>198</v>
      </c>
      <c r="J231" s="206" t="s">
        <v>199</v>
      </c>
      <c r="AU231" s="122"/>
      <c r="AV231" s="122"/>
      <c r="AW231" s="122"/>
      <c r="AX231" s="122"/>
      <c r="AY231" s="122"/>
      <c r="AZ231" s="122"/>
    </row>
    <row r="232" spans="1:52">
      <c r="A232" s="207">
        <v>0</v>
      </c>
      <c r="B232" s="208" t="s">
        <v>2</v>
      </c>
      <c r="C232" s="243">
        <v>252.76476999999994</v>
      </c>
      <c r="D232" s="209">
        <f t="shared" ref="D232:D242" si="30">C232/C$232</f>
        <v>1</v>
      </c>
      <c r="E232" s="210">
        <f>C232/SUM('Madhya Pradesh'!$I$6:$N$6)*100000</f>
        <v>614.37198870496593</v>
      </c>
      <c r="F232" s="230">
        <v>0</v>
      </c>
      <c r="G232" s="231" t="s">
        <v>2</v>
      </c>
      <c r="H232" s="247">
        <v>164.78415999999999</v>
      </c>
      <c r="I232" s="232">
        <f>H232/H$232</f>
        <v>1</v>
      </c>
      <c r="J232" s="213">
        <f>H232/SUM('Madhya Pradesh'!$Q$6:$V$6)*100000</f>
        <v>440.23598703423136</v>
      </c>
      <c r="AU232" s="122"/>
      <c r="AV232" s="122"/>
      <c r="AW232" s="122"/>
      <c r="AX232" s="122"/>
      <c r="AY232" s="122"/>
      <c r="AZ232" s="122"/>
    </row>
    <row r="233" spans="1:52">
      <c r="A233" s="214">
        <v>1</v>
      </c>
      <c r="B233" s="215" t="s">
        <v>215</v>
      </c>
      <c r="C233" s="241">
        <v>38.117560000000005</v>
      </c>
      <c r="D233" s="216">
        <f t="shared" si="30"/>
        <v>0.15080250305451987</v>
      </c>
      <c r="E233" s="233">
        <f>C233/SUM('Madhya Pradesh'!$I$6:$N$6)*100000</f>
        <v>92.64883370329207</v>
      </c>
      <c r="F233" s="218">
        <v>1</v>
      </c>
      <c r="G233" s="219" t="s">
        <v>206</v>
      </c>
      <c r="H233" s="245">
        <v>20.548719999999999</v>
      </c>
      <c r="I233" s="220">
        <f t="shared" ref="I233:I242" si="31">H233/H$232</f>
        <v>0.1247008207585001</v>
      </c>
      <c r="J233" s="221">
        <f>H233/SUM('Madhya Pradesh'!$Q$6:$V$6)*100000</f>
        <v>54.897788910597058</v>
      </c>
      <c r="AU233" s="122"/>
      <c r="AV233" s="122"/>
      <c r="AW233" s="122"/>
      <c r="AX233" s="122"/>
      <c r="AY233" s="122"/>
      <c r="AZ233" s="122"/>
    </row>
    <row r="234" spans="1:52">
      <c r="A234" s="214">
        <v>2</v>
      </c>
      <c r="B234" s="215" t="s">
        <v>206</v>
      </c>
      <c r="C234" s="241">
        <v>25.110980000000005</v>
      </c>
      <c r="D234" s="216">
        <f t="shared" si="30"/>
        <v>9.93452529005526E-2</v>
      </c>
      <c r="E234" s="233">
        <f>C234/SUM('Madhya Pradesh'!$I$6:$N$6)*100000</f>
        <v>61.034940592910289</v>
      </c>
      <c r="F234" s="218">
        <v>2</v>
      </c>
      <c r="G234" s="219" t="s">
        <v>215</v>
      </c>
      <c r="H234" s="245">
        <v>14.997439999999999</v>
      </c>
      <c r="I234" s="220">
        <f t="shared" si="31"/>
        <v>9.1012631311164868E-2</v>
      </c>
      <c r="J234" s="221">
        <f>H234/SUM('Madhya Pradesh'!$Q$6:$V$6)*100000</f>
        <v>40.067035577853254</v>
      </c>
      <c r="AU234" s="122"/>
      <c r="AV234" s="122"/>
      <c r="AW234" s="122"/>
      <c r="AX234" s="122"/>
      <c r="AY234" s="122"/>
      <c r="AZ234" s="122"/>
    </row>
    <row r="235" spans="1:52">
      <c r="A235" s="214">
        <v>3</v>
      </c>
      <c r="B235" s="215" t="s">
        <v>4</v>
      </c>
      <c r="C235" s="241">
        <v>16.299600000000002</v>
      </c>
      <c r="D235" s="216">
        <f t="shared" si="30"/>
        <v>6.4485252434506618E-2</v>
      </c>
      <c r="E235" s="233">
        <f>C235/SUM('Madhya Pradesh'!$I$6:$N$6)*100000</f>
        <v>39.617932780329575</v>
      </c>
      <c r="F235" s="218">
        <v>3</v>
      </c>
      <c r="G235" s="219" t="s">
        <v>80</v>
      </c>
      <c r="H235" s="245">
        <v>12.655380000000001</v>
      </c>
      <c r="I235" s="220">
        <f t="shared" si="31"/>
        <v>7.6799736091138868E-2</v>
      </c>
      <c r="J235" s="221">
        <f>H235/SUM('Madhya Pradesh'!$Q$6:$V$6)*100000</f>
        <v>33.810007622051003</v>
      </c>
      <c r="AU235" s="122"/>
      <c r="AV235" s="122"/>
      <c r="AW235" s="122"/>
      <c r="AX235" s="122"/>
      <c r="AY235" s="122"/>
      <c r="AZ235" s="122"/>
    </row>
    <row r="236" spans="1:52">
      <c r="A236" s="214">
        <v>4</v>
      </c>
      <c r="B236" s="215" t="s">
        <v>216</v>
      </c>
      <c r="C236" s="241">
        <v>15.533299999999999</v>
      </c>
      <c r="D236" s="216">
        <f t="shared" si="30"/>
        <v>6.1453579943122623E-2</v>
      </c>
      <c r="E236" s="233">
        <f>C236/SUM('Madhya Pradesh'!$I$6:$N$6)*100000</f>
        <v>37.755358122695853</v>
      </c>
      <c r="F236" s="218">
        <v>4</v>
      </c>
      <c r="G236" s="219" t="s">
        <v>55</v>
      </c>
      <c r="H236" s="245">
        <v>10.859299999999999</v>
      </c>
      <c r="I236" s="220">
        <f t="shared" si="31"/>
        <v>6.5900144771196462E-2</v>
      </c>
      <c r="J236" s="221">
        <f>H236/SUM('Madhya Pradesh'!$Q$6:$V$6)*100000</f>
        <v>29.011615279046413</v>
      </c>
      <c r="AU236" s="122"/>
      <c r="AV236" s="122"/>
      <c r="AW236" s="122"/>
      <c r="AX236" s="122"/>
      <c r="AY236" s="122"/>
      <c r="AZ236" s="122"/>
    </row>
    <row r="237" spans="1:52">
      <c r="A237" s="214">
        <v>5</v>
      </c>
      <c r="B237" s="215" t="s">
        <v>225</v>
      </c>
      <c r="C237" s="241">
        <v>14.549389999999999</v>
      </c>
      <c r="D237" s="216">
        <f t="shared" si="30"/>
        <v>5.7560988424138392E-2</v>
      </c>
      <c r="E237" s="233">
        <f>C237/SUM('Madhya Pradesh'!$I$6:$N$6)*100000</f>
        <v>35.363858929961424</v>
      </c>
      <c r="F237" s="218">
        <v>5</v>
      </c>
      <c r="G237" s="219" t="s">
        <v>189</v>
      </c>
      <c r="H237" s="245">
        <v>10.236330000000001</v>
      </c>
      <c r="I237" s="220">
        <f t="shared" si="31"/>
        <v>6.2119623633727909E-2</v>
      </c>
      <c r="J237" s="221">
        <f>H237/SUM('Madhya Pradesh'!$Q$6:$V$6)*100000</f>
        <v>27.347293824589176</v>
      </c>
      <c r="AU237" s="122"/>
      <c r="AV237" s="122"/>
      <c r="AW237" s="122"/>
      <c r="AX237" s="122"/>
      <c r="AY237" s="122"/>
      <c r="AZ237" s="122"/>
    </row>
    <row r="238" spans="1:52">
      <c r="A238" s="214">
        <v>6</v>
      </c>
      <c r="B238" s="215" t="s">
        <v>80</v>
      </c>
      <c r="C238" s="241">
        <v>14.501029999999998</v>
      </c>
      <c r="D238" s="216">
        <f t="shared" si="30"/>
        <v>5.7369664293010464E-2</v>
      </c>
      <c r="E238" s="233">
        <f>C238/SUM('Madhya Pradesh'!$I$6:$N$6)*100000</f>
        <v>35.246314743033111</v>
      </c>
      <c r="F238" s="218">
        <v>6</v>
      </c>
      <c r="G238" s="219" t="s">
        <v>56</v>
      </c>
      <c r="H238" s="245">
        <v>9.7687800000000014</v>
      </c>
      <c r="I238" s="220">
        <f t="shared" si="31"/>
        <v>5.9282275675040623E-2</v>
      </c>
      <c r="J238" s="221">
        <f>H238/SUM('Madhya Pradesh'!$Q$6:$V$6)*100000</f>
        <v>26.098191145436914</v>
      </c>
      <c r="AU238" s="122"/>
      <c r="AV238" s="122"/>
      <c r="AW238" s="122"/>
      <c r="AX238" s="122"/>
      <c r="AY238" s="122"/>
      <c r="AZ238" s="122"/>
    </row>
    <row r="239" spans="1:52">
      <c r="A239" s="214">
        <v>7</v>
      </c>
      <c r="B239" s="215" t="s">
        <v>189</v>
      </c>
      <c r="C239" s="241">
        <v>13.61124</v>
      </c>
      <c r="D239" s="216">
        <f t="shared" si="30"/>
        <v>5.3849434792673061E-2</v>
      </c>
      <c r="E239" s="233">
        <f>C239/SUM('Madhya Pradesh'!$I$6:$N$6)*100000</f>
        <v>33.08358434421293</v>
      </c>
      <c r="F239" s="218">
        <v>7</v>
      </c>
      <c r="G239" s="219" t="s">
        <v>214</v>
      </c>
      <c r="H239" s="245">
        <v>9.5186900000000012</v>
      </c>
      <c r="I239" s="220">
        <f t="shared" si="31"/>
        <v>5.7764593392957198E-2</v>
      </c>
      <c r="J239" s="221">
        <f>H239/SUM('Madhya Pradesh'!$Q$6:$V$6)*100000</f>
        <v>25.430052787979555</v>
      </c>
      <c r="AU239" s="122"/>
      <c r="AV239" s="122"/>
      <c r="AW239" s="122"/>
      <c r="AX239" s="122"/>
      <c r="AY239" s="122"/>
      <c r="AZ239" s="122"/>
    </row>
    <row r="240" spans="1:52">
      <c r="A240" s="214">
        <v>8</v>
      </c>
      <c r="B240" s="215" t="s">
        <v>55</v>
      </c>
      <c r="C240" s="241">
        <v>11.894360000000001</v>
      </c>
      <c r="D240" s="216">
        <f t="shared" si="30"/>
        <v>4.7057032512877503E-2</v>
      </c>
      <c r="E240" s="233">
        <f>C240/SUM('Madhya Pradesh'!$I$6:$N$6)*100000</f>
        <v>28.91052264749079</v>
      </c>
      <c r="F240" s="218">
        <v>8</v>
      </c>
      <c r="G240" s="219" t="s">
        <v>202</v>
      </c>
      <c r="H240" s="245">
        <v>8.5445399999999996</v>
      </c>
      <c r="I240" s="220">
        <f t="shared" si="31"/>
        <v>5.1852920814719088E-2</v>
      </c>
      <c r="J240" s="221">
        <f>H240/SUM('Madhya Pradesh'!$Q$6:$V$6)*100000</f>
        <v>22.827521775475699</v>
      </c>
      <c r="AU240" s="122"/>
      <c r="AV240" s="122"/>
      <c r="AW240" s="122"/>
      <c r="AX240" s="122"/>
      <c r="AY240" s="122"/>
      <c r="AZ240" s="122"/>
    </row>
    <row r="241" spans="1:52">
      <c r="A241" s="214">
        <v>9</v>
      </c>
      <c r="B241" s="215" t="s">
        <v>214</v>
      </c>
      <c r="C241" s="241">
        <v>11.527380000000001</v>
      </c>
      <c r="D241" s="216">
        <f t="shared" si="30"/>
        <v>4.5605168789938581E-2</v>
      </c>
      <c r="E241" s="233">
        <f>C241/SUM('Madhya Pradesh'!$I$6:$N$6)*100000</f>
        <v>28.01853824470021</v>
      </c>
      <c r="F241" s="218">
        <v>9</v>
      </c>
      <c r="G241" s="219" t="s">
        <v>216</v>
      </c>
      <c r="H241" s="245">
        <v>6.4220399999999991</v>
      </c>
      <c r="I241" s="220">
        <f t="shared" si="31"/>
        <v>3.8972435214646842E-2</v>
      </c>
      <c r="J241" s="221">
        <f>H241/SUM('Madhya Pradesh'!$Q$6:$V$6)*100000</f>
        <v>17.157068483847691</v>
      </c>
      <c r="AU241" s="122"/>
      <c r="AV241" s="122"/>
      <c r="AW241" s="122"/>
      <c r="AX241" s="122"/>
      <c r="AY241" s="122"/>
      <c r="AZ241" s="122"/>
    </row>
    <row r="242" spans="1:52" ht="15" thickBot="1">
      <c r="A242" s="222">
        <v>10</v>
      </c>
      <c r="B242" s="223" t="s">
        <v>202</v>
      </c>
      <c r="C242" s="242">
        <v>10.308399999999999</v>
      </c>
      <c r="D242" s="224">
        <f t="shared" si="30"/>
        <v>4.0782582161271924E-2</v>
      </c>
      <c r="E242" s="234">
        <f>C242/SUM('Madhya Pradesh'!$I$6:$N$6)*100000</f>
        <v>25.055676106944301</v>
      </c>
      <c r="F242" s="226">
        <v>10</v>
      </c>
      <c r="G242" s="227" t="s">
        <v>4</v>
      </c>
      <c r="H242" s="246">
        <v>5.4602299999999993</v>
      </c>
      <c r="I242" s="228">
        <f t="shared" si="31"/>
        <v>3.3135648474950506E-2</v>
      </c>
      <c r="J242" s="229">
        <f>H242/SUM('Madhya Pradesh'!$Q$6:$V$6)*100000</f>
        <v>14.587504912389159</v>
      </c>
      <c r="AU242" s="122"/>
      <c r="AV242" s="122"/>
      <c r="AW242" s="122"/>
      <c r="AX242" s="122"/>
      <c r="AY242" s="122"/>
      <c r="AZ242" s="122"/>
    </row>
    <row r="244" spans="1:52" ht="16.2" thickBot="1">
      <c r="A244" s="138" t="s">
        <v>149</v>
      </c>
      <c r="B244" s="139"/>
      <c r="C244" s="140"/>
      <c r="D244" s="141"/>
      <c r="E244" s="142"/>
      <c r="AU244" s="122"/>
      <c r="AV244" s="122"/>
      <c r="AW244" s="122"/>
      <c r="AX244" s="122"/>
      <c r="AY244" s="122"/>
      <c r="AZ244" s="122"/>
    </row>
    <row r="245" spans="1:52" ht="16.2" thickBot="1">
      <c r="A245" s="281" t="s">
        <v>174</v>
      </c>
      <c r="B245" s="282"/>
      <c r="C245" s="282"/>
      <c r="D245" s="282"/>
      <c r="E245" s="283"/>
      <c r="F245" s="284" t="s">
        <v>175</v>
      </c>
      <c r="G245" s="285"/>
      <c r="H245" s="285"/>
      <c r="I245" s="285"/>
      <c r="J245" s="286"/>
      <c r="AU245" s="122"/>
      <c r="AV245" s="122"/>
      <c r="AW245" s="122"/>
      <c r="AX245" s="122"/>
      <c r="AY245" s="122"/>
      <c r="AZ245" s="122"/>
    </row>
    <row r="246" spans="1:52" ht="29.4" customHeight="1" thickBot="1">
      <c r="A246" s="197" t="s">
        <v>176</v>
      </c>
      <c r="B246" s="198" t="s">
        <v>177</v>
      </c>
      <c r="C246" s="199" t="s">
        <v>197</v>
      </c>
      <c r="D246" s="200" t="s">
        <v>198</v>
      </c>
      <c r="E246" s="201" t="s">
        <v>199</v>
      </c>
      <c r="F246" s="202" t="s">
        <v>176</v>
      </c>
      <c r="G246" s="203" t="s">
        <v>177</v>
      </c>
      <c r="H246" s="204" t="s">
        <v>197</v>
      </c>
      <c r="I246" s="205" t="s">
        <v>198</v>
      </c>
      <c r="J246" s="206" t="s">
        <v>199</v>
      </c>
      <c r="AU246" s="122"/>
      <c r="AV246" s="122"/>
      <c r="AW246" s="122"/>
      <c r="AX246" s="122"/>
      <c r="AY246" s="122"/>
      <c r="AZ246" s="122"/>
    </row>
    <row r="247" spans="1:52">
      <c r="A247" s="207">
        <v>0</v>
      </c>
      <c r="B247" s="208" t="s">
        <v>2</v>
      </c>
      <c r="C247" s="243">
        <v>173.89536000000001</v>
      </c>
      <c r="D247" s="209">
        <f t="shared" ref="D247:D257" si="32">C247/C$247</f>
        <v>1</v>
      </c>
      <c r="E247" s="210">
        <f>C247/SUM(Gujarat!$I$6:$N$6)*100000</f>
        <v>505.14739760666447</v>
      </c>
      <c r="F247" s="230">
        <v>0</v>
      </c>
      <c r="G247" s="231" t="s">
        <v>2</v>
      </c>
      <c r="H247" s="247">
        <v>106.52395999999999</v>
      </c>
      <c r="I247" s="232">
        <f>H247/H$247</f>
        <v>1</v>
      </c>
      <c r="J247" s="213">
        <f>H247/SUM(Gujarat!$Q$6:$V$6)*100000</f>
        <v>348.76537652065963</v>
      </c>
      <c r="AU247" s="122"/>
      <c r="AV247" s="122"/>
      <c r="AW247" s="122"/>
      <c r="AX247" s="122"/>
      <c r="AY247" s="122"/>
      <c r="AZ247" s="122"/>
    </row>
    <row r="248" spans="1:52">
      <c r="A248" s="214">
        <v>1</v>
      </c>
      <c r="B248" s="215" t="s">
        <v>215</v>
      </c>
      <c r="C248" s="241">
        <v>39.560040000000001</v>
      </c>
      <c r="D248" s="216">
        <f t="shared" si="32"/>
        <v>0.22749336152499985</v>
      </c>
      <c r="E248" s="233">
        <f>C248/SUM(Gujarat!$I$6:$N$6)*100000</f>
        <v>114.91767954714578</v>
      </c>
      <c r="F248" s="218">
        <v>1</v>
      </c>
      <c r="G248" s="219" t="s">
        <v>215</v>
      </c>
      <c r="H248" s="245">
        <v>14.69412</v>
      </c>
      <c r="I248" s="220">
        <f t="shared" ref="I248:I257" si="33">H248/H$247</f>
        <v>0.1379419240516406</v>
      </c>
      <c r="J248" s="221">
        <f>H248/SUM(Gujarat!$Q$6:$V$6)*100000</f>
        <v>48.109367079854671</v>
      </c>
      <c r="AU248" s="122"/>
      <c r="AV248" s="122"/>
      <c r="AW248" s="122"/>
      <c r="AX248" s="122"/>
      <c r="AY248" s="122"/>
      <c r="AZ248" s="122"/>
    </row>
    <row r="249" spans="1:52">
      <c r="A249" s="214">
        <v>2</v>
      </c>
      <c r="B249" s="215" t="s">
        <v>4</v>
      </c>
      <c r="C249" s="241">
        <v>14.333810000000001</v>
      </c>
      <c r="D249" s="216">
        <f t="shared" si="32"/>
        <v>8.2427788757560877E-2</v>
      </c>
      <c r="E249" s="233">
        <f>C249/SUM(Gujarat!$I$6:$N$6)*100000</f>
        <v>41.638182981353758</v>
      </c>
      <c r="F249" s="218">
        <v>2</v>
      </c>
      <c r="G249" s="219" t="s">
        <v>189</v>
      </c>
      <c r="H249" s="245">
        <v>10.29012</v>
      </c>
      <c r="I249" s="220">
        <f t="shared" si="33"/>
        <v>9.6599112537686369E-2</v>
      </c>
      <c r="J249" s="221">
        <f>H249/SUM(Gujarat!$Q$6:$V$6)*100000</f>
        <v>33.690425855767764</v>
      </c>
      <c r="AU249" s="122"/>
      <c r="AV249" s="122"/>
      <c r="AW249" s="122"/>
      <c r="AX249" s="122"/>
      <c r="AY249" s="122"/>
      <c r="AZ249" s="122"/>
    </row>
    <row r="250" spans="1:52">
      <c r="A250" s="214">
        <v>3</v>
      </c>
      <c r="B250" s="215" t="s">
        <v>189</v>
      </c>
      <c r="C250" s="241">
        <v>12.982739999999998</v>
      </c>
      <c r="D250" s="216">
        <f t="shared" si="32"/>
        <v>7.4658346260647768E-2</v>
      </c>
      <c r="E250" s="233">
        <f>C250/SUM(Gujarat!$I$6:$N$6)*100000</f>
        <v>37.713469323183475</v>
      </c>
      <c r="F250" s="218">
        <v>3</v>
      </c>
      <c r="G250" s="219" t="s">
        <v>206</v>
      </c>
      <c r="H250" s="245">
        <v>10.079660000000001</v>
      </c>
      <c r="I250" s="220">
        <f t="shared" si="33"/>
        <v>9.4623406790359674E-2</v>
      </c>
      <c r="J250" s="221">
        <f>H250/SUM(Gujarat!$Q$6:$V$6)*100000</f>
        <v>33.001368096907335</v>
      </c>
      <c r="AU250" s="122"/>
      <c r="AV250" s="122"/>
      <c r="AW250" s="122"/>
      <c r="AX250" s="122"/>
      <c r="AY250" s="122"/>
      <c r="AZ250" s="122"/>
    </row>
    <row r="251" spans="1:52">
      <c r="A251" s="214">
        <v>4</v>
      </c>
      <c r="B251" s="215" t="s">
        <v>216</v>
      </c>
      <c r="C251" s="241">
        <v>12.363850000000001</v>
      </c>
      <c r="D251" s="216">
        <f t="shared" si="32"/>
        <v>7.1099366883624726E-2</v>
      </c>
      <c r="E251" s="233">
        <f>C251/SUM(Gujarat!$I$6:$N$6)*100000</f>
        <v>35.915660152744493</v>
      </c>
      <c r="F251" s="218">
        <v>4</v>
      </c>
      <c r="G251" s="219" t="s">
        <v>216</v>
      </c>
      <c r="H251" s="245">
        <v>6.4293799999999992</v>
      </c>
      <c r="I251" s="220">
        <f t="shared" si="33"/>
        <v>6.0356186533057916E-2</v>
      </c>
      <c r="J251" s="221">
        <f>H251/SUM(Gujarat!$Q$6:$V$6)*100000</f>
        <v>21.050148121553111</v>
      </c>
      <c r="AU251" s="122"/>
      <c r="AV251" s="122"/>
      <c r="AW251" s="122"/>
      <c r="AX251" s="122"/>
      <c r="AY251" s="122"/>
      <c r="AZ251" s="122"/>
    </row>
    <row r="252" spans="1:52">
      <c r="A252" s="214">
        <v>5</v>
      </c>
      <c r="B252" s="215" t="s">
        <v>206</v>
      </c>
      <c r="C252" s="241">
        <v>12.01336</v>
      </c>
      <c r="D252" s="216">
        <f t="shared" si="32"/>
        <v>6.9083844445303202E-2</v>
      </c>
      <c r="E252" s="233">
        <f>C252/SUM(Gujarat!$I$6:$N$6)*100000</f>
        <v>34.89752423820854</v>
      </c>
      <c r="F252" s="218">
        <v>5</v>
      </c>
      <c r="G252" s="219" t="s">
        <v>4</v>
      </c>
      <c r="H252" s="245">
        <v>6.4273299999999995</v>
      </c>
      <c r="I252" s="220">
        <f t="shared" si="33"/>
        <v>6.0336942036326856E-2</v>
      </c>
      <c r="J252" s="221">
        <f>H252/SUM(Gujarat!$Q$6:$V$6)*100000</f>
        <v>21.04343630740475</v>
      </c>
      <c r="AU252" s="122"/>
      <c r="AV252" s="122"/>
      <c r="AW252" s="122"/>
      <c r="AX252" s="122"/>
      <c r="AY252" s="122"/>
      <c r="AZ252" s="122"/>
    </row>
    <row r="253" spans="1:52">
      <c r="A253" s="214">
        <v>6</v>
      </c>
      <c r="B253" s="215" t="s">
        <v>225</v>
      </c>
      <c r="C253" s="241">
        <v>9.6565700000000003</v>
      </c>
      <c r="D253" s="216">
        <f t="shared" si="32"/>
        <v>5.5530923884340555E-2</v>
      </c>
      <c r="E253" s="233">
        <f>C253/SUM(Gujarat!$I$6:$N$6)*100000</f>
        <v>28.051301686868406</v>
      </c>
      <c r="F253" s="218">
        <v>6</v>
      </c>
      <c r="G253" s="219" t="s">
        <v>55</v>
      </c>
      <c r="H253" s="245">
        <v>6.2370799999999988</v>
      </c>
      <c r="I253" s="220">
        <f t="shared" si="33"/>
        <v>5.8550958864090293E-2</v>
      </c>
      <c r="J253" s="221">
        <f>H253/SUM(Gujarat!$Q$6:$V$6)*100000</f>
        <v>20.420547213880102</v>
      </c>
      <c r="AU253" s="122"/>
      <c r="AV253" s="122"/>
      <c r="AW253" s="122"/>
      <c r="AX253" s="122"/>
      <c r="AY253" s="122"/>
      <c r="AZ253" s="122"/>
    </row>
    <row r="254" spans="1:52">
      <c r="A254" s="214">
        <v>7</v>
      </c>
      <c r="B254" s="215" t="s">
        <v>214</v>
      </c>
      <c r="C254" s="241">
        <v>7.2062400000000002</v>
      </c>
      <c r="D254" s="216">
        <f t="shared" si="32"/>
        <v>4.1440093628720163E-2</v>
      </c>
      <c r="E254" s="233">
        <f>C254/SUM(Gujarat!$I$6:$N$6)*100000</f>
        <v>20.933355453124513</v>
      </c>
      <c r="F254" s="218">
        <v>7</v>
      </c>
      <c r="G254" s="219" t="s">
        <v>214</v>
      </c>
      <c r="H254" s="245">
        <v>4.6582900000000009</v>
      </c>
      <c r="I254" s="220">
        <f t="shared" si="33"/>
        <v>4.3729973988950482E-2</v>
      </c>
      <c r="J254" s="221">
        <f>H254/SUM(Gujarat!$Q$6:$V$6)*100000</f>
        <v>15.251500843494966</v>
      </c>
      <c r="AU254" s="122"/>
      <c r="AV254" s="122"/>
      <c r="AW254" s="122"/>
      <c r="AX254" s="122"/>
      <c r="AY254" s="122"/>
      <c r="AZ254" s="122"/>
    </row>
    <row r="255" spans="1:52">
      <c r="A255" s="214">
        <v>8</v>
      </c>
      <c r="B255" s="215" t="s">
        <v>218</v>
      </c>
      <c r="C255" s="241">
        <v>6.1581500000000009</v>
      </c>
      <c r="D255" s="216">
        <f t="shared" si="32"/>
        <v>3.541296329010734E-2</v>
      </c>
      <c r="E255" s="233">
        <f>C255/SUM(Gujarat!$I$6:$N$6)*100000</f>
        <v>17.888766247538069</v>
      </c>
      <c r="F255" s="218">
        <v>8</v>
      </c>
      <c r="G255" s="219" t="s">
        <v>222</v>
      </c>
      <c r="H255" s="245">
        <v>4.4020100000000006</v>
      </c>
      <c r="I255" s="220">
        <f t="shared" si="33"/>
        <v>4.132413027078604E-2</v>
      </c>
      <c r="J255" s="221">
        <f>H255/SUM(Gujarat!$Q$6:$V$6)*100000</f>
        <v>14.412425853279482</v>
      </c>
      <c r="AU255" s="122"/>
      <c r="AV255" s="122"/>
      <c r="AW255" s="122"/>
      <c r="AX255" s="122"/>
      <c r="AY255" s="122"/>
      <c r="AZ255" s="122"/>
    </row>
    <row r="256" spans="1:52">
      <c r="A256" s="214">
        <v>9</v>
      </c>
      <c r="B256" s="215" t="s">
        <v>55</v>
      </c>
      <c r="C256" s="241">
        <v>5.5428700000000006</v>
      </c>
      <c r="D256" s="216">
        <f t="shared" si="32"/>
        <v>3.1874743523921514E-2</v>
      </c>
      <c r="E256" s="233">
        <f>C256/SUM(Gujarat!$I$6:$N$6)*100000</f>
        <v>16.101443740488836</v>
      </c>
      <c r="F256" s="218">
        <v>9</v>
      </c>
      <c r="G256" s="219" t="s">
        <v>202</v>
      </c>
      <c r="H256" s="245">
        <v>4.1730799999999997</v>
      </c>
      <c r="I256" s="220">
        <f t="shared" si="33"/>
        <v>3.9175036301692126E-2</v>
      </c>
      <c r="J256" s="221">
        <f>H256/SUM(Gujarat!$Q$6:$V$6)*100000</f>
        <v>13.662896285970167</v>
      </c>
      <c r="AU256" s="122"/>
      <c r="AV256" s="122"/>
      <c r="AW256" s="122"/>
      <c r="AX256" s="122"/>
      <c r="AY256" s="122"/>
      <c r="AZ256" s="122"/>
    </row>
    <row r="257" spans="1:52" ht="15" thickBot="1">
      <c r="A257" s="222">
        <v>10</v>
      </c>
      <c r="B257" s="223" t="s">
        <v>222</v>
      </c>
      <c r="C257" s="242">
        <v>5.253639999999999</v>
      </c>
      <c r="D257" s="224">
        <f t="shared" si="32"/>
        <v>3.0211501905513746E-2</v>
      </c>
      <c r="E257" s="234">
        <f>C257/SUM(Gujarat!$I$6:$N$6)*100000</f>
        <v>15.261261565359055</v>
      </c>
      <c r="F257" s="226">
        <v>10</v>
      </c>
      <c r="G257" s="227" t="s">
        <v>80</v>
      </c>
      <c r="H257" s="246">
        <v>3.9122599999999998</v>
      </c>
      <c r="I257" s="228">
        <f t="shared" si="33"/>
        <v>3.6726573063937916E-2</v>
      </c>
      <c r="J257" s="229">
        <f>H257/SUM(Gujarat!$Q$6:$V$6)*100000</f>
        <v>12.808957082957825</v>
      </c>
      <c r="AU257" s="122"/>
      <c r="AV257" s="122"/>
      <c r="AW257" s="122"/>
      <c r="AX257" s="122"/>
      <c r="AY257" s="122"/>
      <c r="AZ257" s="122"/>
    </row>
    <row r="259" spans="1:52" ht="16.2" thickBot="1">
      <c r="A259" s="138" t="s">
        <v>150</v>
      </c>
      <c r="B259" s="139"/>
      <c r="C259" s="140"/>
      <c r="D259" s="141"/>
      <c r="E259" s="142"/>
      <c r="AU259" s="122"/>
      <c r="AV259" s="122"/>
      <c r="AW259" s="122"/>
      <c r="AX259" s="122"/>
      <c r="AY259" s="122"/>
      <c r="AZ259" s="122"/>
    </row>
    <row r="260" spans="1:52" ht="16.2" thickBot="1">
      <c r="A260" s="281" t="s">
        <v>174</v>
      </c>
      <c r="B260" s="282"/>
      <c r="C260" s="282"/>
      <c r="D260" s="282"/>
      <c r="E260" s="283"/>
      <c r="F260" s="293" t="s">
        <v>175</v>
      </c>
      <c r="G260" s="294"/>
      <c r="H260" s="294"/>
      <c r="I260" s="294"/>
      <c r="J260" s="295"/>
      <c r="AU260" s="122"/>
      <c r="AV260" s="122"/>
      <c r="AW260" s="122"/>
      <c r="AX260" s="122"/>
      <c r="AY260" s="122"/>
      <c r="AZ260" s="122"/>
    </row>
    <row r="261" spans="1:52" ht="29.4" customHeight="1" thickBot="1">
      <c r="A261" s="197" t="s">
        <v>176</v>
      </c>
      <c r="B261" s="198" t="s">
        <v>177</v>
      </c>
      <c r="C261" s="199" t="s">
        <v>197</v>
      </c>
      <c r="D261" s="200" t="s">
        <v>198</v>
      </c>
      <c r="E261" s="201" t="s">
        <v>199</v>
      </c>
      <c r="F261" s="202" t="s">
        <v>176</v>
      </c>
      <c r="G261" s="203" t="s">
        <v>177</v>
      </c>
      <c r="H261" s="204" t="s">
        <v>197</v>
      </c>
      <c r="I261" s="205" t="s">
        <v>198</v>
      </c>
      <c r="J261" s="206" t="s">
        <v>199</v>
      </c>
      <c r="AU261" s="122"/>
      <c r="AV261" s="122"/>
      <c r="AW261" s="122"/>
      <c r="AX261" s="122"/>
      <c r="AY261" s="122"/>
      <c r="AZ261" s="122"/>
    </row>
    <row r="262" spans="1:52">
      <c r="A262" s="207">
        <v>0</v>
      </c>
      <c r="B262" s="208" t="s">
        <v>2</v>
      </c>
      <c r="C262" s="243">
        <v>278.17969999999997</v>
      </c>
      <c r="D262" s="209">
        <f t="shared" ref="D262:D272" si="34">C262/C$262</f>
        <v>1</v>
      </c>
      <c r="E262" s="210">
        <f>C262/SUM(Maharashtra!$I$6:$N$6)*100000</f>
        <v>448.35276197397144</v>
      </c>
      <c r="F262" s="211">
        <v>0</v>
      </c>
      <c r="G262" s="231" t="s">
        <v>2</v>
      </c>
      <c r="H262" s="244">
        <v>195.22823</v>
      </c>
      <c r="I262" s="212">
        <f>H262/H$262</f>
        <v>1</v>
      </c>
      <c r="J262" s="213">
        <f>H262/SUM(Maharashtra!$Q$6:$V$6)*100000</f>
        <v>347.63315816841339</v>
      </c>
      <c r="AU262" s="122"/>
      <c r="AV262" s="122"/>
      <c r="AW262" s="122"/>
      <c r="AX262" s="122"/>
      <c r="AY262" s="122"/>
      <c r="AZ262" s="122"/>
    </row>
    <row r="263" spans="1:52">
      <c r="A263" s="214">
        <v>1</v>
      </c>
      <c r="B263" s="215" t="s">
        <v>215</v>
      </c>
      <c r="C263" s="241">
        <v>66.464939999999999</v>
      </c>
      <c r="D263" s="216">
        <f t="shared" si="34"/>
        <v>0.23892807419089174</v>
      </c>
      <c r="E263" s="233">
        <f>C263/SUM(Maharashtra!$I$6:$N$6)*100000</f>
        <v>107.12406197660829</v>
      </c>
      <c r="F263" s="218">
        <v>1</v>
      </c>
      <c r="G263" s="219" t="s">
        <v>215</v>
      </c>
      <c r="H263" s="245">
        <v>35.859250000000003</v>
      </c>
      <c r="I263" s="220">
        <f t="shared" ref="I263:I272" si="35">H263/H$262</f>
        <v>0.18367861041407793</v>
      </c>
      <c r="J263" s="221">
        <f>H263/SUM(Maharashtra!$Q$6:$V$6)*100000</f>
        <v>63.852775426231531</v>
      </c>
      <c r="AU263" s="122"/>
      <c r="AV263" s="122"/>
      <c r="AW263" s="122"/>
      <c r="AX263" s="122"/>
      <c r="AY263" s="122"/>
      <c r="AZ263" s="122"/>
    </row>
    <row r="264" spans="1:52">
      <c r="A264" s="214">
        <v>2</v>
      </c>
      <c r="B264" s="215" t="s">
        <v>218</v>
      </c>
      <c r="C264" s="241">
        <v>27.250720000000001</v>
      </c>
      <c r="D264" s="216">
        <f t="shared" si="34"/>
        <v>9.7960850486214501E-2</v>
      </c>
      <c r="E264" s="233">
        <f>C264/SUM(Maharashtra!$I$6:$N$6)*100000</f>
        <v>43.921017880813537</v>
      </c>
      <c r="F264" s="218">
        <v>2</v>
      </c>
      <c r="G264" s="219" t="s">
        <v>189</v>
      </c>
      <c r="H264" s="245">
        <v>23.592649999999999</v>
      </c>
      <c r="I264" s="220">
        <f t="shared" si="35"/>
        <v>0.12084650872468597</v>
      </c>
      <c r="J264" s="221">
        <f>H264/SUM(Maharashtra!$Q$6:$V$6)*100000</f>
        <v>42.010253481589302</v>
      </c>
      <c r="AU264" s="122"/>
      <c r="AV264" s="122"/>
      <c r="AW264" s="122"/>
      <c r="AX264" s="122"/>
      <c r="AY264" s="122"/>
      <c r="AZ264" s="122"/>
    </row>
    <row r="265" spans="1:52">
      <c r="A265" s="214">
        <v>3</v>
      </c>
      <c r="B265" s="215" t="s">
        <v>225</v>
      </c>
      <c r="C265" s="241">
        <v>17.851209999999998</v>
      </c>
      <c r="D265" s="216">
        <f t="shared" si="34"/>
        <v>6.4171504966034548E-2</v>
      </c>
      <c r="E265" s="233">
        <f>C265/SUM(Maharashtra!$I$6:$N$6)*100000</f>
        <v>28.771471491548013</v>
      </c>
      <c r="F265" s="218">
        <v>3</v>
      </c>
      <c r="G265" s="219" t="s">
        <v>214</v>
      </c>
      <c r="H265" s="245">
        <v>13.448699999999999</v>
      </c>
      <c r="I265" s="220">
        <f t="shared" si="35"/>
        <v>6.8887066178902501E-2</v>
      </c>
      <c r="J265" s="221">
        <f>H265/SUM(Maharashtra!$Q$6:$V$6)*100000</f>
        <v>23.947428372728371</v>
      </c>
      <c r="AU265" s="122"/>
      <c r="AV265" s="122"/>
      <c r="AW265" s="122"/>
      <c r="AX265" s="122"/>
      <c r="AY265" s="122"/>
      <c r="AZ265" s="122"/>
    </row>
    <row r="266" spans="1:52">
      <c r="A266" s="214">
        <v>4</v>
      </c>
      <c r="B266" s="215" t="s">
        <v>214</v>
      </c>
      <c r="C266" s="241">
        <v>17.403010000000002</v>
      </c>
      <c r="D266" s="216">
        <f t="shared" si="34"/>
        <v>6.2560316227244492E-2</v>
      </c>
      <c r="E266" s="233">
        <f>C266/SUM(Maharashtra!$I$6:$N$6)*100000</f>
        <v>28.049090570450129</v>
      </c>
      <c r="F266" s="218">
        <v>4</v>
      </c>
      <c r="G266" s="219" t="s">
        <v>80</v>
      </c>
      <c r="H266" s="245">
        <v>11.174670000000001</v>
      </c>
      <c r="I266" s="220">
        <f t="shared" si="35"/>
        <v>5.7239006879281754E-2</v>
      </c>
      <c r="J266" s="221">
        <f>H266/SUM(Maharashtra!$Q$6:$V$6)*100000</f>
        <v>19.898176731868258</v>
      </c>
      <c r="AU266" s="122"/>
      <c r="AV266" s="122"/>
      <c r="AW266" s="122"/>
      <c r="AX266" s="122"/>
      <c r="AY266" s="122"/>
      <c r="AZ266" s="122"/>
    </row>
    <row r="267" spans="1:52">
      <c r="A267" s="214">
        <v>5</v>
      </c>
      <c r="B267" s="215" t="s">
        <v>4</v>
      </c>
      <c r="C267" s="241">
        <v>15.3866</v>
      </c>
      <c r="D267" s="216">
        <f t="shared" si="34"/>
        <v>5.531172835401002E-2</v>
      </c>
      <c r="E267" s="233">
        <f>C267/SUM(Maharashtra!$I$6:$N$6)*100000</f>
        <v>24.799166177074426</v>
      </c>
      <c r="F267" s="218">
        <v>5</v>
      </c>
      <c r="G267" s="219" t="s">
        <v>216</v>
      </c>
      <c r="H267" s="245">
        <v>10.215369999999998</v>
      </c>
      <c r="I267" s="220">
        <f t="shared" si="35"/>
        <v>5.2325270786914367E-2</v>
      </c>
      <c r="J267" s="221">
        <f>H267/SUM(Maharashtra!$Q$6:$V$6)*100000</f>
        <v>18.189999135672458</v>
      </c>
      <c r="AU267" s="122"/>
      <c r="AV267" s="122"/>
      <c r="AW267" s="122"/>
      <c r="AX267" s="122"/>
      <c r="AY267" s="122"/>
      <c r="AZ267" s="122"/>
    </row>
    <row r="268" spans="1:52">
      <c r="A268" s="214">
        <v>6</v>
      </c>
      <c r="B268" s="215" t="s">
        <v>189</v>
      </c>
      <c r="C268" s="241">
        <v>15.07424</v>
      </c>
      <c r="D268" s="216">
        <f t="shared" si="34"/>
        <v>5.418885705894428E-2</v>
      </c>
      <c r="E268" s="233">
        <f>C268/SUM(Maharashtra!$I$6:$N$6)*100000</f>
        <v>24.295723730590407</v>
      </c>
      <c r="F268" s="218">
        <v>6</v>
      </c>
      <c r="G268" s="219" t="s">
        <v>206</v>
      </c>
      <c r="H268" s="245">
        <v>9.4683399999999995</v>
      </c>
      <c r="I268" s="220">
        <f t="shared" si="35"/>
        <v>4.8498826219958047E-2</v>
      </c>
      <c r="J268" s="221">
        <f>H268/SUM(Maharashtra!$Q$6:$V$6)*100000</f>
        <v>16.859800126305068</v>
      </c>
      <c r="AU268" s="122"/>
      <c r="AV268" s="122"/>
      <c r="AW268" s="122"/>
      <c r="AX268" s="122"/>
      <c r="AY268" s="122"/>
      <c r="AZ268" s="122"/>
    </row>
    <row r="269" spans="1:52">
      <c r="A269" s="214">
        <v>7</v>
      </c>
      <c r="B269" s="215" t="s">
        <v>216</v>
      </c>
      <c r="C269" s="241">
        <v>11.837279999999998</v>
      </c>
      <c r="D269" s="216">
        <f t="shared" si="34"/>
        <v>4.2552637737404989E-2</v>
      </c>
      <c r="E269" s="233">
        <f>C269/SUM(Maharashtra!$I$6:$N$6)*100000</f>
        <v>19.078592658843377</v>
      </c>
      <c r="F269" s="218">
        <v>7</v>
      </c>
      <c r="G269" s="219" t="s">
        <v>4</v>
      </c>
      <c r="H269" s="245">
        <v>9.1858199999999997</v>
      </c>
      <c r="I269" s="220">
        <f t="shared" si="35"/>
        <v>4.7051699439164096E-2</v>
      </c>
      <c r="J269" s="221">
        <f>H269/SUM(Maharashtra!$Q$6:$V$6)*100000</f>
        <v>16.35673087322758</v>
      </c>
      <c r="AU269" s="122"/>
      <c r="AV269" s="122"/>
      <c r="AW269" s="122"/>
      <c r="AX269" s="122"/>
      <c r="AY269" s="122"/>
      <c r="AZ269" s="122"/>
    </row>
    <row r="270" spans="1:52">
      <c r="A270" s="214">
        <v>8</v>
      </c>
      <c r="B270" s="215" t="s">
        <v>222</v>
      </c>
      <c r="C270" s="241">
        <v>10.735670000000001</v>
      </c>
      <c r="D270" s="216">
        <f t="shared" si="34"/>
        <v>3.8592571636248088E-2</v>
      </c>
      <c r="E270" s="233">
        <f>C270/SUM(Maharashtra!$I$6:$N$6)*100000</f>
        <v>17.303086084790181</v>
      </c>
      <c r="F270" s="218">
        <v>8</v>
      </c>
      <c r="G270" s="219" t="s">
        <v>222</v>
      </c>
      <c r="H270" s="245">
        <v>6.3855300000000002</v>
      </c>
      <c r="I270" s="220">
        <f t="shared" si="35"/>
        <v>3.270802588334689E-2</v>
      </c>
      <c r="J270" s="221">
        <f>H270/SUM(Maharashtra!$Q$6:$V$6)*100000</f>
        <v>11.370394335282089</v>
      </c>
      <c r="AU270" s="122"/>
      <c r="AV270" s="122"/>
      <c r="AW270" s="122"/>
      <c r="AX270" s="122"/>
      <c r="AY270" s="122"/>
      <c r="AZ270" s="122"/>
    </row>
    <row r="271" spans="1:52">
      <c r="A271" s="214">
        <v>9</v>
      </c>
      <c r="B271" s="215" t="s">
        <v>206</v>
      </c>
      <c r="C271" s="241">
        <v>9.6915600000000008</v>
      </c>
      <c r="D271" s="216">
        <f t="shared" si="34"/>
        <v>3.4839206455395566E-2</v>
      </c>
      <c r="E271" s="233">
        <f>C271/SUM(Maharashtra!$I$6:$N$6)*100000</f>
        <v>15.620254439258018</v>
      </c>
      <c r="F271" s="218">
        <v>9</v>
      </c>
      <c r="G271" s="219" t="s">
        <v>202</v>
      </c>
      <c r="H271" s="245">
        <v>5.8811400000000003</v>
      </c>
      <c r="I271" s="220">
        <f t="shared" si="35"/>
        <v>3.0124434360747934E-2</v>
      </c>
      <c r="J271" s="221">
        <f>H271/SUM(Maharashtra!$Q$6:$V$6)*100000</f>
        <v>10.472252254863871</v>
      </c>
      <c r="AU271" s="122"/>
      <c r="AV271" s="122"/>
      <c r="AW271" s="122"/>
      <c r="AX271" s="122"/>
      <c r="AY271" s="122"/>
      <c r="AZ271" s="122"/>
    </row>
    <row r="272" spans="1:52" ht="15" thickBot="1">
      <c r="A272" s="222">
        <v>10</v>
      </c>
      <c r="B272" s="223" t="s">
        <v>220</v>
      </c>
      <c r="C272" s="242">
        <v>9.063979999999999</v>
      </c>
      <c r="D272" s="224">
        <f t="shared" si="34"/>
        <v>3.258318274122806E-2</v>
      </c>
      <c r="E272" s="234">
        <f>C272/SUM(Maharashtra!$I$6:$N$6)*100000</f>
        <v>14.608759975932241</v>
      </c>
      <c r="F272" s="226">
        <v>10</v>
      </c>
      <c r="G272" s="227" t="s">
        <v>55</v>
      </c>
      <c r="H272" s="246">
        <v>5.7953800000000006</v>
      </c>
      <c r="I272" s="228">
        <f t="shared" si="35"/>
        <v>2.9685153627628549E-2</v>
      </c>
      <c r="J272" s="229">
        <f>H272/SUM(Maharashtra!$Q$6:$V$6)*100000</f>
        <v>10.319543706287044</v>
      </c>
      <c r="AU272" s="122"/>
      <c r="AV272" s="122"/>
      <c r="AW272" s="122"/>
      <c r="AX272" s="122"/>
      <c r="AY272" s="122"/>
      <c r="AZ272" s="122"/>
    </row>
    <row r="274" spans="1:52" ht="16.2" thickBot="1">
      <c r="A274" s="138" t="s">
        <v>151</v>
      </c>
      <c r="B274" s="139"/>
      <c r="C274" s="140"/>
      <c r="D274" s="141"/>
      <c r="E274" s="142"/>
      <c r="AU274" s="122"/>
      <c r="AV274" s="122"/>
      <c r="AW274" s="122"/>
      <c r="AX274" s="122"/>
      <c r="AY274" s="122"/>
      <c r="AZ274" s="122"/>
    </row>
    <row r="275" spans="1:52" ht="16.2" thickBot="1">
      <c r="A275" s="281" t="s">
        <v>174</v>
      </c>
      <c r="B275" s="282"/>
      <c r="C275" s="282"/>
      <c r="D275" s="282"/>
      <c r="E275" s="283"/>
      <c r="F275" s="284" t="s">
        <v>175</v>
      </c>
      <c r="G275" s="285"/>
      <c r="H275" s="285"/>
      <c r="I275" s="285"/>
      <c r="J275" s="286"/>
      <c r="AU275" s="122"/>
      <c r="AV275" s="122"/>
      <c r="AW275" s="122"/>
      <c r="AX275" s="122"/>
      <c r="AY275" s="122"/>
      <c r="AZ275" s="122"/>
    </row>
    <row r="276" spans="1:52" ht="29.4" customHeight="1" thickBot="1">
      <c r="A276" s="197" t="s">
        <v>176</v>
      </c>
      <c r="B276" s="198" t="s">
        <v>177</v>
      </c>
      <c r="C276" s="199" t="s">
        <v>197</v>
      </c>
      <c r="D276" s="200" t="s">
        <v>198</v>
      </c>
      <c r="E276" s="201" t="s">
        <v>199</v>
      </c>
      <c r="F276" s="202" t="s">
        <v>176</v>
      </c>
      <c r="G276" s="203" t="s">
        <v>177</v>
      </c>
      <c r="H276" s="204" t="s">
        <v>197</v>
      </c>
      <c r="I276" s="205" t="s">
        <v>198</v>
      </c>
      <c r="J276" s="206" t="s">
        <v>199</v>
      </c>
      <c r="AU276" s="122"/>
      <c r="AV276" s="122"/>
      <c r="AW276" s="122"/>
      <c r="AX276" s="122"/>
      <c r="AY276" s="122"/>
      <c r="AZ276" s="122"/>
    </row>
    <row r="277" spans="1:52">
      <c r="A277" s="207">
        <v>0</v>
      </c>
      <c r="B277" s="208" t="s">
        <v>2</v>
      </c>
      <c r="C277" s="243">
        <v>259.37461000000002</v>
      </c>
      <c r="D277" s="209">
        <f t="shared" ref="D277:D287" si="36">C277/C$277</f>
        <v>1</v>
      </c>
      <c r="E277" s="210">
        <f>C277/SUM('Andhra Pradesh'!$I$6:$N$6)*100000</f>
        <v>592.47942097444502</v>
      </c>
      <c r="F277" s="230">
        <v>0</v>
      </c>
      <c r="G277" s="231" t="s">
        <v>2</v>
      </c>
      <c r="H277" s="247">
        <v>200.98962999999992</v>
      </c>
      <c r="I277" s="232">
        <f>H277/H$277</f>
        <v>1</v>
      </c>
      <c r="J277" s="213">
        <f>H277/SUM('Andhra Pradesh'!$Q$6:$V$6)*100000</f>
        <v>471.49575482963809</v>
      </c>
      <c r="AU277" s="122"/>
      <c r="AV277" s="122"/>
      <c r="AW277" s="122"/>
      <c r="AX277" s="122"/>
      <c r="AY277" s="122"/>
      <c r="AZ277" s="122"/>
    </row>
    <row r="278" spans="1:52">
      <c r="A278" s="214">
        <v>1</v>
      </c>
      <c r="B278" s="215" t="s">
        <v>215</v>
      </c>
      <c r="C278" s="241">
        <v>68.715779999999995</v>
      </c>
      <c r="D278" s="216">
        <f t="shared" si="36"/>
        <v>0.26492870678436869</v>
      </c>
      <c r="E278" s="233">
        <f>C278/SUM('Andhra Pradesh'!$I$6:$N$6)*100000</f>
        <v>156.96480679511129</v>
      </c>
      <c r="F278" s="218">
        <v>1</v>
      </c>
      <c r="G278" s="219" t="s">
        <v>215</v>
      </c>
      <c r="H278" s="245">
        <v>40.917589999999997</v>
      </c>
      <c r="I278" s="220">
        <f t="shared" ref="I278:I287" si="37">H278/H$277</f>
        <v>0.2035806026410418</v>
      </c>
      <c r="J278" s="221">
        <f>H278/SUM('Andhra Pradesh'!$Q$6:$V$6)*100000</f>
        <v>95.987389910910622</v>
      </c>
      <c r="AU278" s="122"/>
      <c r="AV278" s="122"/>
      <c r="AW278" s="122"/>
      <c r="AX278" s="122"/>
      <c r="AY278" s="122"/>
      <c r="AZ278" s="122"/>
    </row>
    <row r="279" spans="1:52">
      <c r="A279" s="214">
        <v>2</v>
      </c>
      <c r="B279" s="215" t="s">
        <v>214</v>
      </c>
      <c r="C279" s="241">
        <v>17.948120000000003</v>
      </c>
      <c r="D279" s="216">
        <f t="shared" si="36"/>
        <v>6.919767513096213E-2</v>
      </c>
      <c r="E279" s="233">
        <f>C279/SUM('Andhra Pradesh'!$I$6:$N$6)*100000</f>
        <v>40.998198494370193</v>
      </c>
      <c r="F279" s="218">
        <v>2</v>
      </c>
      <c r="G279" s="219" t="s">
        <v>202</v>
      </c>
      <c r="H279" s="245">
        <v>18.36795</v>
      </c>
      <c r="I279" s="220">
        <f t="shared" si="37"/>
        <v>9.1387550691048133E-2</v>
      </c>
      <c r="J279" s="221">
        <f>H279/SUM('Andhra Pradesh'!$Q$6:$V$6)*100000</f>
        <v>43.088842195107553</v>
      </c>
      <c r="AU279" s="122"/>
      <c r="AV279" s="122"/>
      <c r="AW279" s="122"/>
      <c r="AX279" s="122"/>
      <c r="AY279" s="122"/>
      <c r="AZ279" s="122"/>
    </row>
    <row r="280" spans="1:52">
      <c r="A280" s="214">
        <v>3</v>
      </c>
      <c r="B280" s="215" t="s">
        <v>216</v>
      </c>
      <c r="C280" s="241">
        <v>17.310239999999997</v>
      </c>
      <c r="D280" s="216">
        <f t="shared" si="36"/>
        <v>6.6738375047580775E-2</v>
      </c>
      <c r="E280" s="233">
        <f>C280/SUM('Andhra Pradesh'!$I$6:$N$6)*100000</f>
        <v>39.541113804966002</v>
      </c>
      <c r="F280" s="218">
        <v>3</v>
      </c>
      <c r="G280" s="219" t="s">
        <v>189</v>
      </c>
      <c r="H280" s="245">
        <v>16.396899999999995</v>
      </c>
      <c r="I280" s="220">
        <f t="shared" si="37"/>
        <v>8.158082583663645E-2</v>
      </c>
      <c r="J280" s="221">
        <f>H280/SUM('Andhra Pradesh'!$Q$6:$V$6)*100000</f>
        <v>38.465013057470145</v>
      </c>
      <c r="AU280" s="122"/>
      <c r="AV280" s="122"/>
      <c r="AW280" s="122"/>
      <c r="AX280" s="122"/>
      <c r="AY280" s="122"/>
      <c r="AZ280" s="122"/>
    </row>
    <row r="281" spans="1:52">
      <c r="A281" s="214">
        <v>4</v>
      </c>
      <c r="B281" s="215" t="s">
        <v>225</v>
      </c>
      <c r="C281" s="241">
        <v>17.074069999999999</v>
      </c>
      <c r="D281" s="216">
        <f t="shared" si="36"/>
        <v>6.5827838738726191E-2</v>
      </c>
      <c r="E281" s="233">
        <f>C281/SUM('Andhra Pradesh'!$I$6:$N$6)*100000</f>
        <v>39.001639779919628</v>
      </c>
      <c r="F281" s="218">
        <v>4</v>
      </c>
      <c r="G281" s="219" t="s">
        <v>216</v>
      </c>
      <c r="H281" s="245">
        <v>16.17531</v>
      </c>
      <c r="I281" s="220">
        <f t="shared" si="37"/>
        <v>8.0478331145741225E-2</v>
      </c>
      <c r="J281" s="221">
        <f>H281/SUM('Andhra Pradesh'!$Q$6:$V$6)*100000</f>
        <v>37.945191490990837</v>
      </c>
      <c r="AU281" s="122"/>
      <c r="AV281" s="122"/>
      <c r="AW281" s="122"/>
      <c r="AX281" s="122"/>
      <c r="AY281" s="122"/>
      <c r="AZ281" s="122"/>
    </row>
    <row r="282" spans="1:52">
      <c r="A282" s="214">
        <v>5</v>
      </c>
      <c r="B282" s="215" t="s">
        <v>206</v>
      </c>
      <c r="C282" s="241">
        <v>14.08258</v>
      </c>
      <c r="D282" s="216">
        <f t="shared" si="36"/>
        <v>5.4294365975143054E-2</v>
      </c>
      <c r="E282" s="233">
        <f>C282/SUM('Andhra Pradesh'!$I$6:$N$6)*100000</f>
        <v>32.168294515127357</v>
      </c>
      <c r="F282" s="218">
        <v>5</v>
      </c>
      <c r="G282" s="219" t="s">
        <v>206</v>
      </c>
      <c r="H282" s="245">
        <v>13.072279999999999</v>
      </c>
      <c r="I282" s="220">
        <f t="shared" si="37"/>
        <v>6.503957442978528E-2</v>
      </c>
      <c r="J282" s="221">
        <f>H282/SUM('Andhra Pradesh'!$Q$6:$V$6)*100000</f>
        <v>30.665883239570039</v>
      </c>
      <c r="AU282" s="122"/>
      <c r="AV282" s="122"/>
      <c r="AW282" s="122"/>
      <c r="AX282" s="122"/>
      <c r="AY282" s="122"/>
      <c r="AZ282" s="122"/>
    </row>
    <row r="283" spans="1:52">
      <c r="A283" s="214">
        <v>6</v>
      </c>
      <c r="B283" s="215" t="s">
        <v>4</v>
      </c>
      <c r="C283" s="241">
        <v>13.618180000000001</v>
      </c>
      <c r="D283" s="216">
        <f t="shared" si="36"/>
        <v>5.2503905451655425E-2</v>
      </c>
      <c r="E283" s="233">
        <f>C283/SUM('Andhra Pradesh'!$I$6:$N$6)*100000</f>
        <v>31.107483500893807</v>
      </c>
      <c r="F283" s="218">
        <v>6</v>
      </c>
      <c r="G283" s="219" t="s">
        <v>214</v>
      </c>
      <c r="H283" s="245">
        <v>11.534419999999999</v>
      </c>
      <c r="I283" s="220">
        <f t="shared" si="37"/>
        <v>5.7388134900293132E-2</v>
      </c>
      <c r="J283" s="221">
        <f>H283/SUM('Andhra Pradesh'!$Q$6:$V$6)*100000</f>
        <v>27.058261983078811</v>
      </c>
      <c r="AU283" s="122"/>
      <c r="AV283" s="122"/>
      <c r="AW283" s="122"/>
      <c r="AX283" s="122"/>
      <c r="AY283" s="122"/>
      <c r="AZ283" s="122"/>
    </row>
    <row r="284" spans="1:52">
      <c r="A284" s="214">
        <v>7</v>
      </c>
      <c r="B284" s="215" t="s">
        <v>218</v>
      </c>
      <c r="C284" s="241">
        <v>13.114610000000001</v>
      </c>
      <c r="D284" s="216">
        <f t="shared" si="36"/>
        <v>5.0562427833626432E-2</v>
      </c>
      <c r="E284" s="233">
        <f>C284/SUM('Andhra Pradesh'!$I$6:$N$6)*100000</f>
        <v>29.957197965929147</v>
      </c>
      <c r="F284" s="218">
        <v>7</v>
      </c>
      <c r="G284" s="219" t="s">
        <v>222</v>
      </c>
      <c r="H284" s="245">
        <v>9.9371500000000008</v>
      </c>
      <c r="I284" s="220">
        <f t="shared" si="37"/>
        <v>4.9441107981541159E-2</v>
      </c>
      <c r="J284" s="221">
        <f>H284/SUM('Andhra Pradesh'!$Q$6:$V$6)*100000</f>
        <v>23.311272527370395</v>
      </c>
      <c r="AU284" s="122"/>
      <c r="AV284" s="122"/>
      <c r="AW284" s="122"/>
      <c r="AX284" s="122"/>
      <c r="AY284" s="122"/>
      <c r="AZ284" s="122"/>
    </row>
    <row r="285" spans="1:52">
      <c r="A285" s="214">
        <v>8</v>
      </c>
      <c r="B285" s="215" t="s">
        <v>202</v>
      </c>
      <c r="C285" s="241">
        <v>12.30466</v>
      </c>
      <c r="D285" s="216">
        <f t="shared" si="36"/>
        <v>4.743972434310359E-2</v>
      </c>
      <c r="E285" s="233">
        <f>C285/SUM('Andhra Pradesh'!$I$6:$N$6)*100000</f>
        <v>28.107060409989295</v>
      </c>
      <c r="F285" s="218">
        <v>8</v>
      </c>
      <c r="G285" s="219" t="s">
        <v>4</v>
      </c>
      <c r="H285" s="245">
        <v>8.74831</v>
      </c>
      <c r="I285" s="220">
        <f t="shared" si="37"/>
        <v>4.3526175952460847E-2</v>
      </c>
      <c r="J285" s="221">
        <f>H285/SUM('Andhra Pradesh'!$Q$6:$V$6)*100000</f>
        <v>20.52240718555317</v>
      </c>
      <c r="AU285" s="122"/>
      <c r="AV285" s="122"/>
      <c r="AW285" s="122"/>
      <c r="AX285" s="122"/>
      <c r="AY285" s="122"/>
      <c r="AZ285" s="122"/>
    </row>
    <row r="286" spans="1:52">
      <c r="A286" s="214">
        <v>9</v>
      </c>
      <c r="B286" s="215" t="s">
        <v>222</v>
      </c>
      <c r="C286" s="241">
        <v>12.234850000000002</v>
      </c>
      <c r="D286" s="216">
        <f t="shared" si="36"/>
        <v>4.7170576950457878E-2</v>
      </c>
      <c r="E286" s="233">
        <f>C286/SUM('Andhra Pradesh'!$I$6:$N$6)*100000</f>
        <v>27.947596118637783</v>
      </c>
      <c r="F286" s="218">
        <v>9</v>
      </c>
      <c r="G286" s="219" t="s">
        <v>211</v>
      </c>
      <c r="H286" s="245">
        <v>6.4419500000000003</v>
      </c>
      <c r="I286" s="220">
        <f t="shared" si="37"/>
        <v>3.2051156072081942E-2</v>
      </c>
      <c r="J286" s="221">
        <f>H286/SUM('Andhra Pradesh'!$Q$6:$V$6)*100000</f>
        <v>15.111984025368812</v>
      </c>
      <c r="AU286" s="122"/>
      <c r="AV286" s="122"/>
      <c r="AW286" s="122"/>
      <c r="AX286" s="122"/>
      <c r="AY286" s="122"/>
      <c r="AZ286" s="122"/>
    </row>
    <row r="287" spans="1:52" ht="15" thickBot="1">
      <c r="A287" s="222">
        <v>10</v>
      </c>
      <c r="B287" s="223" t="s">
        <v>189</v>
      </c>
      <c r="C287" s="242">
        <v>11.007489999999999</v>
      </c>
      <c r="D287" s="224">
        <f t="shared" si="36"/>
        <v>4.2438579473912261E-2</v>
      </c>
      <c r="E287" s="234">
        <f>C287/SUM('Andhra Pradesh'!$I$6:$N$6)*100000</f>
        <v>25.143984993681499</v>
      </c>
      <c r="F287" s="226">
        <v>10</v>
      </c>
      <c r="G287" s="227" t="s">
        <v>56</v>
      </c>
      <c r="H287" s="246">
        <v>5.9672999999999998</v>
      </c>
      <c r="I287" s="228">
        <f t="shared" si="37"/>
        <v>2.9689591448076213E-2</v>
      </c>
      <c r="J287" s="229">
        <f>H287/SUM('Andhra Pradesh'!$Q$6:$V$6)*100000</f>
        <v>13.99851633039426</v>
      </c>
      <c r="AU287" s="122"/>
      <c r="AV287" s="122"/>
      <c r="AW287" s="122"/>
      <c r="AX287" s="122"/>
      <c r="AY287" s="122"/>
      <c r="AZ287" s="122"/>
    </row>
    <row r="289" spans="1:52" ht="16.2" thickBot="1">
      <c r="A289" s="138" t="s">
        <v>152</v>
      </c>
      <c r="B289" s="139"/>
      <c r="C289" s="140"/>
      <c r="D289" s="141"/>
      <c r="E289" s="142"/>
      <c r="AU289" s="122"/>
      <c r="AV289" s="122"/>
      <c r="AW289" s="122"/>
      <c r="AX289" s="122"/>
      <c r="AY289" s="122"/>
      <c r="AZ289" s="122"/>
    </row>
    <row r="290" spans="1:52" ht="16.2" thickBot="1">
      <c r="A290" s="281" t="s">
        <v>174</v>
      </c>
      <c r="B290" s="282"/>
      <c r="C290" s="282"/>
      <c r="D290" s="282"/>
      <c r="E290" s="283"/>
      <c r="F290" s="284" t="s">
        <v>175</v>
      </c>
      <c r="G290" s="285"/>
      <c r="H290" s="285"/>
      <c r="I290" s="285"/>
      <c r="J290" s="286"/>
      <c r="AU290" s="122"/>
      <c r="AV290" s="122"/>
      <c r="AW290" s="122"/>
      <c r="AX290" s="122"/>
      <c r="AY290" s="122"/>
      <c r="AZ290" s="122"/>
    </row>
    <row r="291" spans="1:52" ht="29.4" customHeight="1" thickBot="1">
      <c r="A291" s="197" t="s">
        <v>176</v>
      </c>
      <c r="B291" s="198" t="s">
        <v>177</v>
      </c>
      <c r="C291" s="199" t="s">
        <v>197</v>
      </c>
      <c r="D291" s="200" t="s">
        <v>198</v>
      </c>
      <c r="E291" s="201" t="s">
        <v>199</v>
      </c>
      <c r="F291" s="202" t="s">
        <v>176</v>
      </c>
      <c r="G291" s="203" t="s">
        <v>177</v>
      </c>
      <c r="H291" s="204" t="s">
        <v>197</v>
      </c>
      <c r="I291" s="205" t="s">
        <v>198</v>
      </c>
      <c r="J291" s="206" t="s">
        <v>199</v>
      </c>
      <c r="AU291" s="122"/>
      <c r="AV291" s="122"/>
      <c r="AW291" s="122"/>
      <c r="AX291" s="122"/>
      <c r="AY291" s="122"/>
      <c r="AZ291" s="122"/>
    </row>
    <row r="292" spans="1:52">
      <c r="A292" s="207">
        <v>0</v>
      </c>
      <c r="B292" s="208" t="s">
        <v>2</v>
      </c>
      <c r="C292" s="243">
        <v>203.48744000000002</v>
      </c>
      <c r="D292" s="209">
        <f t="shared" ref="D292:D302" si="38">C292/C$292</f>
        <v>1</v>
      </c>
      <c r="E292" s="210">
        <f>C292/SUM(Karnataka!$I$6:$N$6)*100000</f>
        <v>611.61565587459586</v>
      </c>
      <c r="F292" s="230">
        <v>0</v>
      </c>
      <c r="G292" s="231" t="s">
        <v>2</v>
      </c>
      <c r="H292" s="247">
        <v>141.59321</v>
      </c>
      <c r="I292" s="232">
        <f>H292/H$292</f>
        <v>1</v>
      </c>
      <c r="J292" s="213">
        <f>H292/SUM(Karnataka!$Q$6:$V$6)*100000</f>
        <v>449.23486652341438</v>
      </c>
      <c r="AU292" s="122"/>
      <c r="AV292" s="122"/>
      <c r="AW292" s="122"/>
      <c r="AX292" s="122"/>
      <c r="AY292" s="122"/>
      <c r="AZ292" s="122"/>
    </row>
    <row r="293" spans="1:52">
      <c r="A293" s="214">
        <v>1</v>
      </c>
      <c r="B293" s="215" t="s">
        <v>215</v>
      </c>
      <c r="C293" s="241">
        <v>54.933750000000003</v>
      </c>
      <c r="D293" s="216">
        <f t="shared" si="38"/>
        <v>0.26996137943452431</v>
      </c>
      <c r="E293" s="233">
        <f>C293/SUM(Karnataka!$I$6:$N$6)*100000</f>
        <v>165.11260614365722</v>
      </c>
      <c r="F293" s="218">
        <v>1</v>
      </c>
      <c r="G293" s="219" t="s">
        <v>215</v>
      </c>
      <c r="H293" s="245">
        <v>30.445779999999999</v>
      </c>
      <c r="I293" s="220">
        <f t="shared" ref="I293:I302" si="39">H293/H$292</f>
        <v>0.21502288139381825</v>
      </c>
      <c r="J293" s="221">
        <f>H293/SUM(Karnataka!$Q$6:$V$6)*100000</f>
        <v>96.595775422431913</v>
      </c>
      <c r="AU293" s="122"/>
      <c r="AV293" s="122"/>
      <c r="AW293" s="122"/>
      <c r="AX293" s="122"/>
      <c r="AY293" s="122"/>
      <c r="AZ293" s="122"/>
    </row>
    <row r="294" spans="1:52">
      <c r="A294" s="214">
        <v>2</v>
      </c>
      <c r="B294" s="215" t="s">
        <v>218</v>
      </c>
      <c r="C294" s="241">
        <v>15.609990000000002</v>
      </c>
      <c r="D294" s="216">
        <f t="shared" si="38"/>
        <v>7.6712302243322733E-2</v>
      </c>
      <c r="E294" s="233">
        <f>C294/SUM(Karnataka!$I$6:$N$6)*100000</f>
        <v>46.918445050200063</v>
      </c>
      <c r="F294" s="218">
        <v>2</v>
      </c>
      <c r="G294" s="219" t="s">
        <v>189</v>
      </c>
      <c r="H294" s="245">
        <v>16.01275</v>
      </c>
      <c r="I294" s="220">
        <f t="shared" si="39"/>
        <v>0.11308981553564609</v>
      </c>
      <c r="J294" s="221">
        <f>H294/SUM(Karnataka!$Q$6:$V$6)*100000</f>
        <v>50.803888187313532</v>
      </c>
      <c r="AU294" s="122"/>
      <c r="AV294" s="122"/>
      <c r="AW294" s="122"/>
      <c r="AX294" s="122"/>
      <c r="AY294" s="122"/>
      <c r="AZ294" s="122"/>
    </row>
    <row r="295" spans="1:52">
      <c r="A295" s="214">
        <v>3</v>
      </c>
      <c r="B295" s="215" t="s">
        <v>189</v>
      </c>
      <c r="C295" s="241">
        <v>14.05043</v>
      </c>
      <c r="D295" s="216">
        <f t="shared" si="38"/>
        <v>6.9048143708525689E-2</v>
      </c>
      <c r="E295" s="233">
        <f>C295/SUM(Karnataka!$I$6:$N$6)*100000</f>
        <v>42.230925701213295</v>
      </c>
      <c r="F295" s="218">
        <v>3</v>
      </c>
      <c r="G295" s="219" t="s">
        <v>216</v>
      </c>
      <c r="H295" s="245">
        <v>9.6968099999999993</v>
      </c>
      <c r="I295" s="220">
        <f t="shared" si="39"/>
        <v>6.8483580533275565E-2</v>
      </c>
      <c r="J295" s="221">
        <f>H295/SUM(Karnataka!$Q$6:$V$6)*100000</f>
        <v>30.765212159911549</v>
      </c>
      <c r="AU295" s="122"/>
      <c r="AV295" s="122"/>
      <c r="AW295" s="122"/>
      <c r="AX295" s="122"/>
      <c r="AY295" s="122"/>
      <c r="AZ295" s="122"/>
    </row>
    <row r="296" spans="1:52">
      <c r="A296" s="214">
        <v>4</v>
      </c>
      <c r="B296" s="215" t="s">
        <v>214</v>
      </c>
      <c r="C296" s="241">
        <v>13.460400000000002</v>
      </c>
      <c r="D296" s="216">
        <f t="shared" si="38"/>
        <v>6.6148554426749884E-2</v>
      </c>
      <c r="E296" s="233">
        <f>C296/SUM(Karnataka!$I$6:$N$6)*100000</f>
        <v>40.457491500873026</v>
      </c>
      <c r="F296" s="218">
        <v>4</v>
      </c>
      <c r="G296" s="219" t="s">
        <v>214</v>
      </c>
      <c r="H296" s="245">
        <v>8.7814399999999999</v>
      </c>
      <c r="I296" s="220">
        <f t="shared" si="39"/>
        <v>6.2018793132806296E-2</v>
      </c>
      <c r="J296" s="221">
        <f>H296/SUM(Karnataka!$Q$6:$V$6)*100000</f>
        <v>27.861004254959486</v>
      </c>
      <c r="AU296" s="122"/>
      <c r="AV296" s="122"/>
      <c r="AW296" s="122"/>
      <c r="AX296" s="122"/>
      <c r="AY296" s="122"/>
      <c r="AZ296" s="122"/>
    </row>
    <row r="297" spans="1:52">
      <c r="A297" s="214">
        <v>5</v>
      </c>
      <c r="B297" s="215" t="s">
        <v>225</v>
      </c>
      <c r="C297" s="241">
        <v>12.424049999999999</v>
      </c>
      <c r="D297" s="216">
        <f t="shared" si="38"/>
        <v>6.1055611098159171E-2</v>
      </c>
      <c r="E297" s="233">
        <f>C297/SUM(Karnataka!$I$6:$N$6)*100000</f>
        <v>37.342567626624877</v>
      </c>
      <c r="F297" s="218">
        <v>5</v>
      </c>
      <c r="G297" s="219" t="s">
        <v>222</v>
      </c>
      <c r="H297" s="245">
        <v>8.5160699999999974</v>
      </c>
      <c r="I297" s="220">
        <f t="shared" si="39"/>
        <v>6.0144621341658946E-2</v>
      </c>
      <c r="J297" s="221">
        <f>H297/SUM(Karnataka!$Q$6:$V$6)*100000</f>
        <v>27.019060940521463</v>
      </c>
      <c r="AU297" s="122"/>
      <c r="AV297" s="122"/>
      <c r="AW297" s="122"/>
      <c r="AX297" s="122"/>
      <c r="AY297" s="122"/>
      <c r="AZ297" s="122"/>
    </row>
    <row r="298" spans="1:52">
      <c r="A298" s="214">
        <v>6</v>
      </c>
      <c r="B298" s="215" t="s">
        <v>216</v>
      </c>
      <c r="C298" s="241">
        <v>12.347560000000001</v>
      </c>
      <c r="D298" s="216">
        <f t="shared" si="38"/>
        <v>6.0679715662057571E-2</v>
      </c>
      <c r="E298" s="233">
        <f>C298/SUM(Karnataka!$I$6:$N$6)*100000</f>
        <v>37.112664092933329</v>
      </c>
      <c r="F298" s="218">
        <v>6</v>
      </c>
      <c r="G298" s="219" t="s">
        <v>206</v>
      </c>
      <c r="H298" s="245">
        <v>8.4176099999999998</v>
      </c>
      <c r="I298" s="220">
        <f t="shared" si="39"/>
        <v>5.9449249014129985E-2</v>
      </c>
      <c r="J298" s="221">
        <f>H298/SUM(Karnataka!$Q$6:$V$6)*100000</f>
        <v>26.706675445779908</v>
      </c>
      <c r="AU298" s="122"/>
      <c r="AV298" s="122"/>
      <c r="AW298" s="122"/>
      <c r="AX298" s="122"/>
      <c r="AY298" s="122"/>
      <c r="AZ298" s="122"/>
    </row>
    <row r="299" spans="1:52">
      <c r="A299" s="214">
        <v>7</v>
      </c>
      <c r="B299" s="215" t="s">
        <v>222</v>
      </c>
      <c r="C299" s="241">
        <v>12.201889999999999</v>
      </c>
      <c r="D299" s="216">
        <f t="shared" si="38"/>
        <v>5.9963848382976352E-2</v>
      </c>
      <c r="E299" s="233">
        <f>C299/SUM(Karnataka!$I$6:$N$6)*100000</f>
        <v>36.674828457518906</v>
      </c>
      <c r="F299" s="218">
        <v>7</v>
      </c>
      <c r="G299" s="219" t="s">
        <v>80</v>
      </c>
      <c r="H299" s="245">
        <v>8.0465099999999996</v>
      </c>
      <c r="I299" s="220">
        <f t="shared" si="39"/>
        <v>5.682836062548479E-2</v>
      </c>
      <c r="J299" s="221">
        <f>H299/SUM(Karnataka!$Q$6:$V$6)*100000</f>
        <v>25.52928100033412</v>
      </c>
      <c r="AU299" s="122"/>
      <c r="AV299" s="122"/>
      <c r="AW299" s="122"/>
      <c r="AX299" s="122"/>
      <c r="AY299" s="122"/>
      <c r="AZ299" s="122"/>
    </row>
    <row r="300" spans="1:52">
      <c r="A300" s="214">
        <v>8</v>
      </c>
      <c r="B300" s="215" t="s">
        <v>206</v>
      </c>
      <c r="C300" s="241">
        <v>8.0583600000000004</v>
      </c>
      <c r="D300" s="216">
        <f t="shared" si="38"/>
        <v>3.9601264824993619E-2</v>
      </c>
      <c r="E300" s="233">
        <f>C300/SUM(Karnataka!$I$6:$N$6)*100000</f>
        <v>24.220753559402034</v>
      </c>
      <c r="F300" s="218">
        <v>8</v>
      </c>
      <c r="G300" s="219" t="s">
        <v>211</v>
      </c>
      <c r="H300" s="245">
        <v>4.62981</v>
      </c>
      <c r="I300" s="220">
        <f t="shared" si="39"/>
        <v>3.2697966237222813E-2</v>
      </c>
      <c r="J300" s="221">
        <f>H300/SUM(Karnataka!$Q$6:$V$6)*100000</f>
        <v>14.689066498165904</v>
      </c>
      <c r="AU300" s="122"/>
      <c r="AV300" s="122"/>
      <c r="AW300" s="122"/>
      <c r="AX300" s="122"/>
      <c r="AY300" s="122"/>
      <c r="AZ300" s="122"/>
    </row>
    <row r="301" spans="1:52">
      <c r="A301" s="214">
        <v>9</v>
      </c>
      <c r="B301" s="215" t="s">
        <v>4</v>
      </c>
      <c r="C301" s="241">
        <v>7.9745900000000001</v>
      </c>
      <c r="D301" s="216">
        <f t="shared" si="38"/>
        <v>3.9189593225016736E-2</v>
      </c>
      <c r="E301" s="233">
        <f>C301/SUM(Karnataka!$I$6:$N$6)*100000</f>
        <v>23.96896876377723</v>
      </c>
      <c r="F301" s="218">
        <v>9</v>
      </c>
      <c r="G301" s="219" t="s">
        <v>220</v>
      </c>
      <c r="H301" s="245">
        <v>4.1698300000000001</v>
      </c>
      <c r="I301" s="220">
        <f t="shared" si="39"/>
        <v>2.9449364132644498E-2</v>
      </c>
      <c r="J301" s="221">
        <f>H301/SUM(Karnataka!$Q$6:$V$6)*100000</f>
        <v>13.229681165327978</v>
      </c>
      <c r="AU301" s="122"/>
      <c r="AV301" s="122"/>
      <c r="AW301" s="122"/>
      <c r="AX301" s="122"/>
      <c r="AY301" s="122"/>
      <c r="AZ301" s="122"/>
    </row>
    <row r="302" spans="1:52" ht="15" thickBot="1">
      <c r="A302" s="222">
        <v>10</v>
      </c>
      <c r="B302" s="223" t="s">
        <v>220</v>
      </c>
      <c r="C302" s="242">
        <v>6.2093299999999996</v>
      </c>
      <c r="D302" s="224">
        <f t="shared" si="38"/>
        <v>3.0514561488414218E-2</v>
      </c>
      <c r="E302" s="234">
        <f>C302/SUM(Karnataka!$I$6:$N$6)*100000</f>
        <v>18.663183538462146</v>
      </c>
      <c r="F302" s="226">
        <v>10</v>
      </c>
      <c r="G302" s="227" t="s">
        <v>202</v>
      </c>
      <c r="H302" s="246">
        <v>4.1057599999999992</v>
      </c>
      <c r="I302" s="228">
        <f t="shared" si="39"/>
        <v>2.8996870683276402E-2</v>
      </c>
      <c r="J302" s="229">
        <f>H302/SUM(Karnataka!$Q$6:$V$6)*100000</f>
        <v>13.026405330998385</v>
      </c>
      <c r="AU302" s="122"/>
      <c r="AV302" s="122"/>
      <c r="AW302" s="122"/>
      <c r="AX302" s="122"/>
      <c r="AY302" s="122"/>
      <c r="AZ302" s="122"/>
    </row>
    <row r="304" spans="1:52" ht="16.2" thickBot="1">
      <c r="A304" s="138" t="s">
        <v>153</v>
      </c>
      <c r="B304" s="139"/>
      <c r="C304" s="140"/>
      <c r="D304" s="141"/>
      <c r="E304" s="142"/>
      <c r="AU304" s="122"/>
      <c r="AV304" s="122"/>
      <c r="AW304" s="122"/>
      <c r="AX304" s="122"/>
      <c r="AY304" s="122"/>
      <c r="AZ304" s="122"/>
    </row>
    <row r="305" spans="1:52" ht="16.2" thickBot="1">
      <c r="A305" s="281" t="s">
        <v>174</v>
      </c>
      <c r="B305" s="282"/>
      <c r="C305" s="282"/>
      <c r="D305" s="282"/>
      <c r="E305" s="283"/>
      <c r="F305" s="284" t="s">
        <v>175</v>
      </c>
      <c r="G305" s="285"/>
      <c r="H305" s="285"/>
      <c r="I305" s="285"/>
      <c r="J305" s="286"/>
      <c r="AU305" s="122"/>
      <c r="AV305" s="122"/>
      <c r="AW305" s="122"/>
      <c r="AX305" s="122"/>
      <c r="AY305" s="122"/>
      <c r="AZ305" s="122"/>
    </row>
    <row r="306" spans="1:52" ht="29.4" customHeight="1" thickBot="1">
      <c r="A306" s="197" t="s">
        <v>176</v>
      </c>
      <c r="B306" s="198" t="s">
        <v>177</v>
      </c>
      <c r="C306" s="199" t="s">
        <v>197</v>
      </c>
      <c r="D306" s="200" t="s">
        <v>198</v>
      </c>
      <c r="E306" s="201" t="s">
        <v>199</v>
      </c>
      <c r="F306" s="202" t="s">
        <v>176</v>
      </c>
      <c r="G306" s="203" t="s">
        <v>177</v>
      </c>
      <c r="H306" s="204" t="s">
        <v>197</v>
      </c>
      <c r="I306" s="205" t="s">
        <v>198</v>
      </c>
      <c r="J306" s="206" t="s">
        <v>199</v>
      </c>
      <c r="AU306" s="122"/>
      <c r="AV306" s="122"/>
      <c r="AW306" s="122"/>
      <c r="AX306" s="122"/>
      <c r="AY306" s="122"/>
      <c r="AZ306" s="122"/>
    </row>
    <row r="307" spans="1:52">
      <c r="A307" s="207">
        <v>0</v>
      </c>
      <c r="B307" s="208" t="s">
        <v>2</v>
      </c>
      <c r="C307" s="243">
        <v>80.207430000000016</v>
      </c>
      <c r="D307" s="209">
        <f t="shared" ref="D307:D317" si="40">C307/C$307</f>
        <v>1</v>
      </c>
      <c r="E307" s="210">
        <f>C307/SUM(Kerala!$I$6:$N$6)*100000</f>
        <v>498.77212062426321</v>
      </c>
      <c r="F307" s="230">
        <v>0</v>
      </c>
      <c r="G307" s="231" t="s">
        <v>2</v>
      </c>
      <c r="H307" s="247">
        <v>44.98919999999999</v>
      </c>
      <c r="I307" s="232">
        <f>H307/H$307</f>
        <v>1</v>
      </c>
      <c r="J307" s="213">
        <f>H307/SUM(Kerala!$Q$6:$V$6)*100000</f>
        <v>264.17727661561452</v>
      </c>
      <c r="AU307" s="122"/>
      <c r="AV307" s="122"/>
      <c r="AW307" s="122"/>
      <c r="AX307" s="122"/>
      <c r="AY307" s="122"/>
      <c r="AZ307" s="122"/>
    </row>
    <row r="308" spans="1:52">
      <c r="A308" s="214">
        <v>1</v>
      </c>
      <c r="B308" s="215" t="s">
        <v>215</v>
      </c>
      <c r="C308" s="241">
        <v>23.63796</v>
      </c>
      <c r="D308" s="216">
        <f t="shared" si="40"/>
        <v>0.29471035289374059</v>
      </c>
      <c r="E308" s="233">
        <f>C308/SUM(Kerala!$I$6:$N$6)*100000</f>
        <v>146.99330768273595</v>
      </c>
      <c r="F308" s="218">
        <v>1</v>
      </c>
      <c r="G308" s="219" t="s">
        <v>189</v>
      </c>
      <c r="H308" s="245">
        <v>10.267150000000001</v>
      </c>
      <c r="I308" s="220">
        <f t="shared" ref="I308:I317" si="41">H308/H$307</f>
        <v>0.22821366016732911</v>
      </c>
      <c r="J308" s="221">
        <f>H308/SUM(Kerala!$Q$6:$V$6)*100000</f>
        <v>60.28886322948636</v>
      </c>
      <c r="AU308" s="122"/>
      <c r="AV308" s="122"/>
      <c r="AW308" s="122"/>
      <c r="AX308" s="122"/>
      <c r="AY308" s="122"/>
      <c r="AZ308" s="122"/>
    </row>
    <row r="309" spans="1:52">
      <c r="A309" s="214">
        <v>2</v>
      </c>
      <c r="B309" s="215" t="s">
        <v>189</v>
      </c>
      <c r="C309" s="241">
        <v>14.382870000000002</v>
      </c>
      <c r="D309" s="216">
        <f t="shared" si="40"/>
        <v>0.17932091827403021</v>
      </c>
      <c r="E309" s="233">
        <f>C309/SUM(Kerala!$I$6:$N$6)*100000</f>
        <v>89.440274679828235</v>
      </c>
      <c r="F309" s="218">
        <v>2</v>
      </c>
      <c r="G309" s="219" t="s">
        <v>215</v>
      </c>
      <c r="H309" s="245">
        <v>9.9673199999999991</v>
      </c>
      <c r="I309" s="220">
        <f t="shared" si="41"/>
        <v>0.22154917180123232</v>
      </c>
      <c r="J309" s="221">
        <f>H309/SUM(Kerala!$Q$6:$V$6)*100000</f>
        <v>58.528256842894457</v>
      </c>
      <c r="AU309" s="122"/>
      <c r="AV309" s="122"/>
      <c r="AW309" s="122"/>
      <c r="AX309" s="122"/>
      <c r="AY309" s="122"/>
      <c r="AZ309" s="122"/>
    </row>
    <row r="310" spans="1:52">
      <c r="A310" s="214">
        <v>3</v>
      </c>
      <c r="B310" s="215" t="s">
        <v>222</v>
      </c>
      <c r="C310" s="241">
        <v>5.8426900000000002</v>
      </c>
      <c r="D310" s="216">
        <f t="shared" si="40"/>
        <v>7.2844747674872506E-2</v>
      </c>
      <c r="E310" s="233">
        <f>C310/SUM(Kerala!$I$6:$N$6)*100000</f>
        <v>36.332929274135523</v>
      </c>
      <c r="F310" s="218">
        <v>3</v>
      </c>
      <c r="G310" s="219" t="s">
        <v>214</v>
      </c>
      <c r="H310" s="245">
        <v>3.7243900000000001</v>
      </c>
      <c r="I310" s="220">
        <f t="shared" si="41"/>
        <v>8.2784090403919181E-2</v>
      </c>
      <c r="J310" s="221">
        <f>H310/SUM(Kerala!$Q$6:$V$6)*100000</f>
        <v>21.869675550008196</v>
      </c>
      <c r="AU310" s="122"/>
      <c r="AV310" s="122"/>
      <c r="AW310" s="122"/>
      <c r="AX310" s="122"/>
      <c r="AY310" s="122"/>
      <c r="AZ310" s="122"/>
    </row>
    <row r="311" spans="1:52">
      <c r="A311" s="214">
        <v>4</v>
      </c>
      <c r="B311" s="215" t="s">
        <v>214</v>
      </c>
      <c r="C311" s="241">
        <v>4.52616</v>
      </c>
      <c r="D311" s="216">
        <f t="shared" si="40"/>
        <v>5.6430682294645262E-2</v>
      </c>
      <c r="E311" s="233">
        <f>C311/SUM(Kerala!$I$6:$N$6)*100000</f>
        <v>28.146051076374281</v>
      </c>
      <c r="F311" s="218">
        <v>4</v>
      </c>
      <c r="G311" s="219" t="s">
        <v>220</v>
      </c>
      <c r="H311" s="245">
        <v>2.8634399999999998</v>
      </c>
      <c r="I311" s="220">
        <f t="shared" si="41"/>
        <v>6.3647275346083068E-2</v>
      </c>
      <c r="J311" s="221">
        <f>H311/SUM(Kerala!$Q$6:$V$6)*100000</f>
        <v>16.814163864932372</v>
      </c>
      <c r="AU311" s="122"/>
      <c r="AV311" s="122"/>
      <c r="AW311" s="122"/>
      <c r="AX311" s="122"/>
      <c r="AY311" s="122"/>
      <c r="AZ311" s="122"/>
    </row>
    <row r="312" spans="1:52">
      <c r="A312" s="214">
        <v>5</v>
      </c>
      <c r="B312" s="215" t="s">
        <v>225</v>
      </c>
      <c r="C312" s="241">
        <v>4.4630799999999997</v>
      </c>
      <c r="D312" s="216">
        <f t="shared" si="40"/>
        <v>5.5644221489206162E-2</v>
      </c>
      <c r="E312" s="233">
        <f>C312/SUM(Kerala!$I$6:$N$6)*100000</f>
        <v>27.753786352657549</v>
      </c>
      <c r="F312" s="218">
        <v>5</v>
      </c>
      <c r="G312" s="219" t="s">
        <v>222</v>
      </c>
      <c r="H312" s="245">
        <v>2.6357200000000001</v>
      </c>
      <c r="I312" s="220">
        <f t="shared" si="41"/>
        <v>5.858561610342039E-2</v>
      </c>
      <c r="J312" s="221">
        <f>H312/SUM(Kerala!$Q$6:$V$6)*100000</f>
        <v>15.476988511049489</v>
      </c>
      <c r="AU312" s="122"/>
      <c r="AV312" s="122"/>
      <c r="AW312" s="122"/>
      <c r="AX312" s="122"/>
      <c r="AY312" s="122"/>
      <c r="AZ312" s="122"/>
    </row>
    <row r="313" spans="1:52">
      <c r="A313" s="214">
        <v>6</v>
      </c>
      <c r="B313" s="215" t="s">
        <v>218</v>
      </c>
      <c r="C313" s="241">
        <v>4.1652999999999993</v>
      </c>
      <c r="D313" s="216">
        <f t="shared" si="40"/>
        <v>5.1931597858203393E-2</v>
      </c>
      <c r="E313" s="233">
        <f>C313/SUM(Kerala!$I$6:$N$6)*100000</f>
        <v>25.902033191142554</v>
      </c>
      <c r="F313" s="218">
        <v>6</v>
      </c>
      <c r="G313" s="219" t="s">
        <v>211</v>
      </c>
      <c r="H313" s="245">
        <v>1.9412100000000001</v>
      </c>
      <c r="I313" s="220">
        <f t="shared" si="41"/>
        <v>4.3148355605345294E-2</v>
      </c>
      <c r="J313" s="221">
        <f>H313/SUM(Kerala!$Q$6:$V$6)*100000</f>
        <v>11.398815074262206</v>
      </c>
      <c r="AU313" s="122"/>
      <c r="AV313" s="122"/>
      <c r="AW313" s="122"/>
      <c r="AX313" s="122"/>
      <c r="AY313" s="122"/>
      <c r="AZ313" s="122"/>
    </row>
    <row r="314" spans="1:52">
      <c r="A314" s="214">
        <v>7</v>
      </c>
      <c r="B314" s="215" t="s">
        <v>220</v>
      </c>
      <c r="C314" s="241">
        <v>3.7448799999999998</v>
      </c>
      <c r="D314" s="216">
        <f t="shared" si="40"/>
        <v>4.6689938824869451E-2</v>
      </c>
      <c r="E314" s="233">
        <f>C314/SUM(Kerala!$I$6:$N$6)*100000</f>
        <v>23.287639799497256</v>
      </c>
      <c r="F314" s="218">
        <v>7</v>
      </c>
      <c r="G314" s="219" t="s">
        <v>216</v>
      </c>
      <c r="H314" s="245">
        <v>1.6127</v>
      </c>
      <c r="I314" s="220">
        <f t="shared" si="41"/>
        <v>3.5846380909195993E-2</v>
      </c>
      <c r="J314" s="221">
        <f>H314/SUM(Kerala!$Q$6:$V$6)*100000</f>
        <v>9.4697992851173538</v>
      </c>
      <c r="AU314" s="122"/>
      <c r="AV314" s="122"/>
      <c r="AW314" s="122"/>
      <c r="AX314" s="122"/>
      <c r="AY314" s="122"/>
      <c r="AZ314" s="122"/>
    </row>
    <row r="315" spans="1:52">
      <c r="A315" s="214">
        <v>8</v>
      </c>
      <c r="B315" s="215" t="s">
        <v>216</v>
      </c>
      <c r="C315" s="241">
        <v>3.5211699999999997</v>
      </c>
      <c r="D315" s="216">
        <f t="shared" si="40"/>
        <v>4.390079572428638E-2</v>
      </c>
      <c r="E315" s="233">
        <f>C315/SUM(Kerala!$I$6:$N$6)*100000</f>
        <v>21.896492980494902</v>
      </c>
      <c r="F315" s="218">
        <v>8</v>
      </c>
      <c r="G315" s="219" t="s">
        <v>225</v>
      </c>
      <c r="H315" s="245">
        <v>1.4652400000000001</v>
      </c>
      <c r="I315" s="220">
        <f t="shared" si="41"/>
        <v>3.2568705378179665E-2</v>
      </c>
      <c r="J315" s="221">
        <f>H315/SUM(Kerala!$Q$6:$V$6)*100000</f>
        <v>8.60391188970382</v>
      </c>
      <c r="AU315" s="122"/>
      <c r="AV315" s="122"/>
      <c r="AW315" s="122"/>
      <c r="AX315" s="122"/>
      <c r="AY315" s="122"/>
      <c r="AZ315" s="122"/>
    </row>
    <row r="316" spans="1:52">
      <c r="A316" s="214">
        <v>9</v>
      </c>
      <c r="B316" s="215" t="s">
        <v>4</v>
      </c>
      <c r="C316" s="241">
        <v>1.83151</v>
      </c>
      <c r="D316" s="216">
        <f t="shared" si="40"/>
        <v>2.2834667561346868E-2</v>
      </c>
      <c r="E316" s="233">
        <f>C316/SUM(Kerala!$I$6:$N$6)*100000</f>
        <v>11.389295563323049</v>
      </c>
      <c r="F316" s="218">
        <v>9</v>
      </c>
      <c r="G316" s="219" t="s">
        <v>206</v>
      </c>
      <c r="H316" s="245">
        <v>1.24762</v>
      </c>
      <c r="I316" s="220">
        <f t="shared" si="41"/>
        <v>2.773154445955919E-2</v>
      </c>
      <c r="J316" s="221">
        <f>H316/SUM(Kerala!$Q$6:$V$6)*100000</f>
        <v>7.3260438916711799</v>
      </c>
      <c r="AU316" s="122"/>
      <c r="AV316" s="122"/>
      <c r="AW316" s="122"/>
      <c r="AX316" s="122"/>
      <c r="AY316" s="122"/>
      <c r="AZ316" s="122"/>
    </row>
    <row r="317" spans="1:52" ht="15" thickBot="1">
      <c r="A317" s="222">
        <v>10</v>
      </c>
      <c r="B317" s="223" t="s">
        <v>211</v>
      </c>
      <c r="C317" s="242">
        <v>1.43573</v>
      </c>
      <c r="D317" s="224">
        <f t="shared" si="40"/>
        <v>1.7900211987842019E-2</v>
      </c>
      <c r="E317" s="234">
        <f>C317/SUM(Kerala!$I$6:$N$6)*100000</f>
        <v>8.9281266927998217</v>
      </c>
      <c r="F317" s="226">
        <v>10</v>
      </c>
      <c r="G317" s="227" t="s">
        <v>204</v>
      </c>
      <c r="H317" s="246">
        <v>1.11751</v>
      </c>
      <c r="I317" s="228">
        <f t="shared" si="41"/>
        <v>2.4839517039645077E-2</v>
      </c>
      <c r="J317" s="229">
        <f>H317/SUM(Kerala!$Q$6:$V$6)*100000</f>
        <v>6.5620359639805876</v>
      </c>
      <c r="AU317" s="122"/>
      <c r="AV317" s="122"/>
      <c r="AW317" s="122"/>
      <c r="AX317" s="122"/>
      <c r="AY317" s="122"/>
      <c r="AZ317" s="122"/>
    </row>
    <row r="319" spans="1:52" ht="16.2" thickBot="1">
      <c r="A319" s="138" t="s">
        <v>154</v>
      </c>
      <c r="B319" s="139"/>
      <c r="C319" s="140"/>
      <c r="D319" s="141"/>
      <c r="E319" s="142"/>
      <c r="AU319" s="122"/>
      <c r="AV319" s="122"/>
      <c r="AW319" s="122"/>
      <c r="AX319" s="122"/>
      <c r="AY319" s="122"/>
      <c r="AZ319" s="122"/>
    </row>
    <row r="320" spans="1:52" ht="16.2" thickBot="1">
      <c r="A320" s="281" t="s">
        <v>174</v>
      </c>
      <c r="B320" s="282"/>
      <c r="C320" s="282"/>
      <c r="D320" s="282"/>
      <c r="E320" s="283"/>
      <c r="F320" s="284" t="s">
        <v>175</v>
      </c>
      <c r="G320" s="285"/>
      <c r="H320" s="285"/>
      <c r="I320" s="285"/>
      <c r="J320" s="286"/>
      <c r="AU320" s="122"/>
      <c r="AV320" s="122"/>
      <c r="AW320" s="122"/>
      <c r="AX320" s="122"/>
      <c r="AY320" s="122"/>
      <c r="AZ320" s="122"/>
    </row>
    <row r="321" spans="1:52" ht="29.4" customHeight="1" thickBot="1">
      <c r="A321" s="197" t="s">
        <v>176</v>
      </c>
      <c r="B321" s="198" t="s">
        <v>177</v>
      </c>
      <c r="C321" s="199" t="s">
        <v>197</v>
      </c>
      <c r="D321" s="200" t="s">
        <v>198</v>
      </c>
      <c r="E321" s="201" t="s">
        <v>199</v>
      </c>
      <c r="F321" s="202" t="s">
        <v>176</v>
      </c>
      <c r="G321" s="203" t="s">
        <v>177</v>
      </c>
      <c r="H321" s="204" t="s">
        <v>197</v>
      </c>
      <c r="I321" s="205" t="s">
        <v>198</v>
      </c>
      <c r="J321" s="206" t="s">
        <v>199</v>
      </c>
      <c r="AU321" s="122"/>
      <c r="AV321" s="122"/>
      <c r="AW321" s="122"/>
      <c r="AX321" s="122"/>
      <c r="AY321" s="122"/>
      <c r="AZ321" s="122"/>
    </row>
    <row r="322" spans="1:52">
      <c r="A322" s="207">
        <v>0</v>
      </c>
      <c r="B322" s="208" t="s">
        <v>2</v>
      </c>
      <c r="C322" s="243">
        <v>207.64908999999997</v>
      </c>
      <c r="D322" s="209">
        <f t="shared" ref="D322:D332" si="42">C322/C$322</f>
        <v>1</v>
      </c>
      <c r="E322" s="210">
        <f>C322/SUM('Tamil Nadu'!$I$6:$N$6)*100000</f>
        <v>535.92186578537473</v>
      </c>
      <c r="F322" s="230">
        <v>0</v>
      </c>
      <c r="G322" s="231" t="s">
        <v>2</v>
      </c>
      <c r="H322" s="247">
        <v>132.89366999999999</v>
      </c>
      <c r="I322" s="232">
        <f>H322/H$322</f>
        <v>1</v>
      </c>
      <c r="J322" s="213">
        <f>H322/SUM('Tamil Nadu'!$Q$6:$V$6)*100000</f>
        <v>352.26937225258547</v>
      </c>
      <c r="AU322" s="122"/>
      <c r="AV322" s="122"/>
      <c r="AW322" s="122"/>
      <c r="AX322" s="122"/>
      <c r="AY322" s="122"/>
      <c r="AZ322" s="122"/>
    </row>
    <row r="323" spans="1:52">
      <c r="A323" s="214">
        <v>1</v>
      </c>
      <c r="B323" s="215" t="s">
        <v>215</v>
      </c>
      <c r="C323" s="241">
        <v>69.543499999999995</v>
      </c>
      <c r="D323" s="216">
        <f t="shared" si="42"/>
        <v>0.33490876362617339</v>
      </c>
      <c r="E323" s="233">
        <f>C323/SUM('Tamil Nadu'!$I$6:$N$6)*100000</f>
        <v>179.48492947041191</v>
      </c>
      <c r="F323" s="218">
        <v>1</v>
      </c>
      <c r="G323" s="219" t="s">
        <v>215</v>
      </c>
      <c r="H323" s="245">
        <v>30.206489999999999</v>
      </c>
      <c r="I323" s="220">
        <f t="shared" ref="I323:I332" si="43">H323/H$322</f>
        <v>0.2272981850828561</v>
      </c>
      <c r="J323" s="221">
        <f>H323/SUM('Tamil Nadu'!$Q$6:$V$6)*100000</f>
        <v>80.070188973289703</v>
      </c>
      <c r="AU323" s="122"/>
      <c r="AV323" s="122"/>
      <c r="AW323" s="122"/>
      <c r="AX323" s="122"/>
      <c r="AY323" s="122"/>
      <c r="AZ323" s="122"/>
    </row>
    <row r="324" spans="1:52">
      <c r="A324" s="214">
        <v>2</v>
      </c>
      <c r="B324" s="215" t="s">
        <v>225</v>
      </c>
      <c r="C324" s="241">
        <v>14.852189999999998</v>
      </c>
      <c r="D324" s="216">
        <f t="shared" si="42"/>
        <v>7.1525427826339139E-2</v>
      </c>
      <c r="E324" s="233">
        <f>C324/SUM('Tamil Nadu'!$I$6:$N$6)*100000</f>
        <v>38.332040731788837</v>
      </c>
      <c r="F324" s="218">
        <v>2</v>
      </c>
      <c r="G324" s="219" t="s">
        <v>189</v>
      </c>
      <c r="H324" s="245">
        <v>14.065959999999999</v>
      </c>
      <c r="I324" s="220">
        <f t="shared" si="43"/>
        <v>0.10584371701075003</v>
      </c>
      <c r="J324" s="221">
        <f>H324/SUM('Tamil Nadu'!$Q$6:$V$6)*100000</f>
        <v>37.285499748257209</v>
      </c>
      <c r="AU324" s="122"/>
      <c r="AV324" s="122"/>
      <c r="AW324" s="122"/>
      <c r="AX324" s="122"/>
      <c r="AY324" s="122"/>
      <c r="AZ324" s="122"/>
    </row>
    <row r="325" spans="1:52">
      <c r="A325" s="214">
        <v>3</v>
      </c>
      <c r="B325" s="215" t="s">
        <v>189</v>
      </c>
      <c r="C325" s="241">
        <v>12.457430000000002</v>
      </c>
      <c r="D325" s="216">
        <f t="shared" si="42"/>
        <v>5.9992702111047076E-2</v>
      </c>
      <c r="E325" s="233">
        <f>C325/SUM('Tamil Nadu'!$I$6:$N$6)*100000</f>
        <v>32.151400848858543</v>
      </c>
      <c r="F325" s="218">
        <v>3</v>
      </c>
      <c r="G325" s="219" t="s">
        <v>222</v>
      </c>
      <c r="H325" s="245">
        <v>10.573399999999999</v>
      </c>
      <c r="I325" s="220">
        <f t="shared" si="43"/>
        <v>7.9562856530337372E-2</v>
      </c>
      <c r="J325" s="221">
        <f>H325/SUM('Tamil Nadu'!$Q$6:$V$6)*100000</f>
        <v>28.027557524564465</v>
      </c>
      <c r="AU325" s="122"/>
      <c r="AV325" s="122"/>
      <c r="AW325" s="122"/>
      <c r="AX325" s="122"/>
      <c r="AY325" s="122"/>
      <c r="AZ325" s="122"/>
    </row>
    <row r="326" spans="1:52">
      <c r="A326" s="214">
        <v>4</v>
      </c>
      <c r="B326" s="215" t="s">
        <v>222</v>
      </c>
      <c r="C326" s="241">
        <v>11.897169999999999</v>
      </c>
      <c r="D326" s="216">
        <f t="shared" si="42"/>
        <v>5.7294592526266314E-2</v>
      </c>
      <c r="E326" s="233">
        <f>C326/SUM('Tamil Nadu'!$I$6:$N$6)*100000</f>
        <v>30.705424926089432</v>
      </c>
      <c r="F326" s="218">
        <v>4</v>
      </c>
      <c r="G326" s="219" t="s">
        <v>211</v>
      </c>
      <c r="H326" s="245">
        <v>8.1601100000000013</v>
      </c>
      <c r="I326" s="220">
        <f t="shared" si="43"/>
        <v>6.1403300849468614E-2</v>
      </c>
      <c r="J326" s="221">
        <f>H326/SUM('Tamil Nadu'!$Q$6:$V$6)*100000</f>
        <v>21.630502244478958</v>
      </c>
      <c r="AU326" s="122"/>
      <c r="AV326" s="122"/>
      <c r="AW326" s="122"/>
      <c r="AX326" s="122"/>
      <c r="AY326" s="122"/>
      <c r="AZ326" s="122"/>
    </row>
    <row r="327" spans="1:52">
      <c r="A327" s="214">
        <v>5</v>
      </c>
      <c r="B327" s="215" t="s">
        <v>220</v>
      </c>
      <c r="C327" s="241">
        <v>9.8219899999999996</v>
      </c>
      <c r="D327" s="216">
        <f t="shared" si="42"/>
        <v>4.7300905580660142E-2</v>
      </c>
      <c r="E327" s="233">
        <f>C327/SUM('Tamil Nadu'!$I$6:$N$6)*100000</f>
        <v>25.349589572125232</v>
      </c>
      <c r="F327" s="218">
        <v>5</v>
      </c>
      <c r="G327" s="219" t="s">
        <v>80</v>
      </c>
      <c r="H327" s="245">
        <v>7.4403499999999996</v>
      </c>
      <c r="I327" s="220">
        <f t="shared" si="43"/>
        <v>5.5987241529261704E-2</v>
      </c>
      <c r="J327" s="221">
        <f>H327/SUM('Tamil Nadu'!$Q$6:$V$6)*100000</f>
        <v>19.722590427666901</v>
      </c>
      <c r="AU327" s="122"/>
      <c r="AV327" s="122"/>
      <c r="AW327" s="122"/>
      <c r="AX327" s="122"/>
      <c r="AY327" s="122"/>
      <c r="AZ327" s="122"/>
    </row>
    <row r="328" spans="1:52">
      <c r="A328" s="214">
        <v>6</v>
      </c>
      <c r="B328" s="215" t="s">
        <v>218</v>
      </c>
      <c r="C328" s="241">
        <v>9.3829000000000011</v>
      </c>
      <c r="D328" s="216">
        <f t="shared" si="42"/>
        <v>4.5186328531466244E-2</v>
      </c>
      <c r="E328" s="233">
        <f>C328/SUM('Tamil Nadu'!$I$6:$N$6)*100000</f>
        <v>24.216341494574309</v>
      </c>
      <c r="F328" s="218">
        <v>6</v>
      </c>
      <c r="G328" s="219" t="s">
        <v>216</v>
      </c>
      <c r="H328" s="245">
        <v>6.59091</v>
      </c>
      <c r="I328" s="220">
        <f t="shared" si="43"/>
        <v>4.9595364474470459E-2</v>
      </c>
      <c r="J328" s="221">
        <f>H328/SUM('Tamil Nadu'!$Q$6:$V$6)*100000</f>
        <v>17.470927910059885</v>
      </c>
      <c r="AU328" s="122"/>
      <c r="AV328" s="122"/>
      <c r="AW328" s="122"/>
      <c r="AX328" s="122"/>
      <c r="AY328" s="122"/>
      <c r="AZ328" s="122"/>
    </row>
    <row r="329" spans="1:52">
      <c r="A329" s="214">
        <v>7</v>
      </c>
      <c r="B329" s="215" t="s">
        <v>211</v>
      </c>
      <c r="C329" s="241">
        <v>8.531979999999999</v>
      </c>
      <c r="D329" s="216">
        <f t="shared" si="42"/>
        <v>4.108845360218049E-2</v>
      </c>
      <c r="E329" s="233">
        <f>C329/SUM('Tamil Nadu'!$I$6:$N$6)*100000</f>
        <v>22.020200716716371</v>
      </c>
      <c r="F329" s="218">
        <v>7</v>
      </c>
      <c r="G329" s="219" t="s">
        <v>220</v>
      </c>
      <c r="H329" s="245">
        <v>5.6851700000000003</v>
      </c>
      <c r="I329" s="220">
        <f t="shared" si="43"/>
        <v>4.277984045440239E-2</v>
      </c>
      <c r="J329" s="221">
        <f>H329/SUM('Tamil Nadu'!$Q$6:$V$6)*100000</f>
        <v>15.070027541938089</v>
      </c>
      <c r="AU329" s="122"/>
      <c r="AV329" s="122"/>
      <c r="AW329" s="122"/>
      <c r="AX329" s="122"/>
      <c r="AY329" s="122"/>
      <c r="AZ329" s="122"/>
    </row>
    <row r="330" spans="1:52">
      <c r="A330" s="214">
        <v>8</v>
      </c>
      <c r="B330" s="215" t="s">
        <v>4</v>
      </c>
      <c r="C330" s="241">
        <v>7.9323699999999997</v>
      </c>
      <c r="D330" s="216">
        <f t="shared" si="42"/>
        <v>3.8200841621795698E-2</v>
      </c>
      <c r="E330" s="233">
        <f>C330/SUM('Tamil Nadu'!$I$6:$N$6)*100000</f>
        <v>20.472666316524354</v>
      </c>
      <c r="F330" s="218">
        <v>8</v>
      </c>
      <c r="G330" s="219" t="s">
        <v>56</v>
      </c>
      <c r="H330" s="245">
        <v>5.4314599999999995</v>
      </c>
      <c r="I330" s="220">
        <f t="shared" si="43"/>
        <v>4.0870720178019015E-2</v>
      </c>
      <c r="J330" s="221">
        <f>H330/SUM('Tamil Nadu'!$Q$6:$V$6)*100000</f>
        <v>14.397502940621836</v>
      </c>
      <c r="AU330" s="122"/>
      <c r="AV330" s="122"/>
      <c r="AW330" s="122"/>
      <c r="AX330" s="122"/>
      <c r="AY330" s="122"/>
      <c r="AZ330" s="122"/>
    </row>
    <row r="331" spans="1:52">
      <c r="A331" s="214">
        <v>9</v>
      </c>
      <c r="B331" s="215" t="s">
        <v>214</v>
      </c>
      <c r="C331" s="241">
        <v>7.6335299999999995</v>
      </c>
      <c r="D331" s="216">
        <f t="shared" si="42"/>
        <v>3.6761682894926248E-2</v>
      </c>
      <c r="E331" s="233">
        <f>C331/SUM('Tamil Nadu'!$I$6:$N$6)*100000</f>
        <v>19.701389686459173</v>
      </c>
      <c r="F331" s="218">
        <v>9</v>
      </c>
      <c r="G331" s="219" t="s">
        <v>206</v>
      </c>
      <c r="H331" s="245">
        <v>5.3712099999999996</v>
      </c>
      <c r="I331" s="220">
        <f t="shared" si="43"/>
        <v>4.0417350201856869E-2</v>
      </c>
      <c r="J331" s="221">
        <f>H331/SUM('Tamil Nadu'!$Q$6:$V$6)*100000</f>
        <v>14.237794583721026</v>
      </c>
      <c r="AU331" s="122"/>
      <c r="AV331" s="122"/>
      <c r="AW331" s="122"/>
      <c r="AX331" s="122"/>
      <c r="AY331" s="122"/>
      <c r="AZ331" s="122"/>
    </row>
    <row r="332" spans="1:52" ht="15" thickBot="1">
      <c r="A332" s="222">
        <v>10</v>
      </c>
      <c r="B332" s="223" t="s">
        <v>216</v>
      </c>
      <c r="C332" s="242">
        <v>7.5739700000000001</v>
      </c>
      <c r="D332" s="224">
        <f t="shared" si="42"/>
        <v>3.6474852839470669E-2</v>
      </c>
      <c r="E332" s="225">
        <f>C332/SUM('Tamil Nadu'!$I$6:$N$6)*100000</f>
        <v>19.5476711879761</v>
      </c>
      <c r="F332" s="226">
        <v>10</v>
      </c>
      <c r="G332" s="227" t="s">
        <v>214</v>
      </c>
      <c r="H332" s="246">
        <v>5.22506</v>
      </c>
      <c r="I332" s="228">
        <f t="shared" si="43"/>
        <v>3.9317598799100066E-2</v>
      </c>
      <c r="J332" s="229">
        <f>H332/SUM('Tamil Nadu'!$Q$6:$V$6)*100000</f>
        <v>13.850385847437988</v>
      </c>
      <c r="AU332" s="122"/>
      <c r="AV332" s="122"/>
      <c r="AW332" s="122"/>
      <c r="AX332" s="122"/>
      <c r="AY332" s="122"/>
      <c r="AZ332" s="122"/>
    </row>
    <row r="334" spans="1:52" ht="16.2" thickBot="1">
      <c r="A334" s="138" t="s">
        <v>180</v>
      </c>
      <c r="B334" s="139"/>
      <c r="C334" s="140"/>
      <c r="D334" s="141"/>
      <c r="E334" s="142"/>
      <c r="AU334" s="122"/>
      <c r="AV334" s="122"/>
      <c r="AW334" s="122"/>
      <c r="AX334" s="122"/>
      <c r="AY334" s="122"/>
      <c r="AZ334" s="122"/>
    </row>
    <row r="335" spans="1:52" ht="16.2" thickBot="1">
      <c r="A335" s="281" t="s">
        <v>174</v>
      </c>
      <c r="B335" s="282"/>
      <c r="C335" s="282"/>
      <c r="D335" s="282"/>
      <c r="E335" s="283"/>
      <c r="F335" s="284" t="s">
        <v>175</v>
      </c>
      <c r="G335" s="285"/>
      <c r="H335" s="285"/>
      <c r="I335" s="285"/>
      <c r="J335" s="286"/>
      <c r="AU335" s="122"/>
      <c r="AV335" s="122"/>
      <c r="AW335" s="122"/>
      <c r="AX335" s="122"/>
      <c r="AY335" s="122"/>
      <c r="AZ335" s="122"/>
    </row>
    <row r="336" spans="1:52" ht="29.4" customHeight="1" thickBot="1">
      <c r="A336" s="197" t="s">
        <v>176</v>
      </c>
      <c r="B336" s="198" t="s">
        <v>177</v>
      </c>
      <c r="C336" s="199" t="s">
        <v>197</v>
      </c>
      <c r="D336" s="200" t="s">
        <v>198</v>
      </c>
      <c r="E336" s="201" t="s">
        <v>199</v>
      </c>
      <c r="F336" s="202" t="s">
        <v>176</v>
      </c>
      <c r="G336" s="203" t="s">
        <v>177</v>
      </c>
      <c r="H336" s="204" t="s">
        <v>197</v>
      </c>
      <c r="I336" s="205" t="s">
        <v>198</v>
      </c>
      <c r="J336" s="206" t="s">
        <v>199</v>
      </c>
      <c r="AU336" s="122"/>
      <c r="AV336" s="122"/>
      <c r="AW336" s="122"/>
      <c r="AX336" s="122"/>
      <c r="AY336" s="122"/>
      <c r="AZ336" s="122"/>
    </row>
    <row r="337" spans="1:52">
      <c r="A337" s="207">
        <v>0</v>
      </c>
      <c r="B337" s="208" t="s">
        <v>2</v>
      </c>
      <c r="C337" s="243">
        <v>37.321789999999993</v>
      </c>
      <c r="D337" s="209">
        <f t="shared" ref="D337:D347" si="44">C337/C$337</f>
        <v>1</v>
      </c>
      <c r="E337" s="210">
        <f>C337/SUM('NE cluster states'!$I$6:$N$6)*100000</f>
        <v>472.64932824200099</v>
      </c>
      <c r="F337" s="230">
        <v>0</v>
      </c>
      <c r="G337" s="231" t="s">
        <v>2</v>
      </c>
      <c r="H337" s="247">
        <v>28.010889999999996</v>
      </c>
      <c r="I337" s="232">
        <f>H337/H$337</f>
        <v>1</v>
      </c>
      <c r="J337" s="213">
        <f>H337/SUM('NE cluster states'!$Q$6:$V$6)*100000</f>
        <v>373.20897692959619</v>
      </c>
      <c r="AU337" s="122"/>
      <c r="AV337" s="122"/>
      <c r="AW337" s="122"/>
      <c r="AX337" s="122"/>
      <c r="AY337" s="122"/>
      <c r="AZ337" s="122"/>
    </row>
    <row r="338" spans="1:52">
      <c r="A338" s="214">
        <v>1</v>
      </c>
      <c r="B338" s="215" t="s">
        <v>218</v>
      </c>
      <c r="C338" s="241">
        <v>4.1663399999999999</v>
      </c>
      <c r="D338" s="216">
        <f t="shared" si="44"/>
        <v>0.11163290935402619</v>
      </c>
      <c r="E338" s="233">
        <f>C338/SUM('NE cluster states'!$I$6:$N$6)*100000</f>
        <v>52.763219615880665</v>
      </c>
      <c r="F338" s="218">
        <v>1</v>
      </c>
      <c r="G338" s="219" t="s">
        <v>189</v>
      </c>
      <c r="H338" s="245">
        <v>2.90883</v>
      </c>
      <c r="I338" s="220">
        <f t="shared" ref="I338:I347" si="45">H338/H$337</f>
        <v>0.10384639688349782</v>
      </c>
      <c r="J338" s="221">
        <f>H338/SUM('NE cluster states'!$Q$6:$V$6)*100000</f>
        <v>38.756407538715031</v>
      </c>
      <c r="AU338" s="122"/>
      <c r="AV338" s="122"/>
      <c r="AW338" s="122"/>
      <c r="AX338" s="122"/>
      <c r="AY338" s="122"/>
      <c r="AZ338" s="122"/>
    </row>
    <row r="339" spans="1:52">
      <c r="A339" s="214">
        <v>2</v>
      </c>
      <c r="B339" s="215" t="s">
        <v>214</v>
      </c>
      <c r="C339" s="241">
        <v>3.8391199999999999</v>
      </c>
      <c r="D339" s="216">
        <f t="shared" si="44"/>
        <v>0.10286537703577456</v>
      </c>
      <c r="E339" s="233">
        <f>C339/SUM('NE cluster states'!$I$6:$N$6)*100000</f>
        <v>48.619251355319001</v>
      </c>
      <c r="F339" s="218">
        <v>2</v>
      </c>
      <c r="G339" s="219" t="s">
        <v>214</v>
      </c>
      <c r="H339" s="245">
        <v>2.5211000000000006</v>
      </c>
      <c r="I339" s="220">
        <f t="shared" si="45"/>
        <v>9.0004280478056961E-2</v>
      </c>
      <c r="J339" s="221">
        <f>H339/SUM('NE cluster states'!$Q$6:$V$6)*100000</f>
        <v>33.590405436500063</v>
      </c>
      <c r="AU339" s="122"/>
      <c r="AV339" s="122"/>
      <c r="AW339" s="122"/>
      <c r="AX339" s="122"/>
      <c r="AY339" s="122"/>
      <c r="AZ339" s="122"/>
    </row>
    <row r="340" spans="1:52">
      <c r="A340" s="214">
        <v>3</v>
      </c>
      <c r="B340" s="215" t="s">
        <v>189</v>
      </c>
      <c r="C340" s="241">
        <v>3.4578400000000005</v>
      </c>
      <c r="D340" s="216">
        <f t="shared" si="44"/>
        <v>9.2649361137287389E-2</v>
      </c>
      <c r="E340" s="233">
        <f>C340/SUM('NE cluster states'!$I$6:$N$6)*100000</f>
        <v>43.790658303589439</v>
      </c>
      <c r="F340" s="218">
        <v>3</v>
      </c>
      <c r="G340" s="219" t="s">
        <v>14</v>
      </c>
      <c r="H340" s="245">
        <v>2.4824900000000003</v>
      </c>
      <c r="I340" s="220">
        <f t="shared" si="45"/>
        <v>8.8625888002844627E-2</v>
      </c>
      <c r="J340" s="221">
        <f>H340/SUM('NE cluster states'!$Q$6:$V$6)*100000</f>
        <v>33.075976991018621</v>
      </c>
      <c r="AU340" s="122"/>
      <c r="AV340" s="122"/>
      <c r="AW340" s="122"/>
      <c r="AX340" s="122"/>
      <c r="AY340" s="122"/>
      <c r="AZ340" s="122"/>
    </row>
    <row r="341" spans="1:52">
      <c r="A341" s="214">
        <v>4</v>
      </c>
      <c r="B341" s="215" t="s">
        <v>215</v>
      </c>
      <c r="C341" s="241">
        <v>2.6812600000000004</v>
      </c>
      <c r="D341" s="216">
        <f t="shared" si="44"/>
        <v>7.184167747581241E-2</v>
      </c>
      <c r="E341" s="233">
        <f>C341/SUM('NE cluster states'!$I$6:$N$6)*100000</f>
        <v>33.955920598721235</v>
      </c>
      <c r="F341" s="218">
        <v>4</v>
      </c>
      <c r="G341" s="219" t="s">
        <v>55</v>
      </c>
      <c r="H341" s="245">
        <v>2.2201899999999997</v>
      </c>
      <c r="I341" s="220">
        <f t="shared" si="45"/>
        <v>7.9261672870801325E-2</v>
      </c>
      <c r="J341" s="221">
        <f>H341/SUM('NE cluster states'!$Q$6:$V$6)*100000</f>
        <v>29.581167841840092</v>
      </c>
      <c r="AU341" s="122"/>
      <c r="AV341" s="122"/>
      <c r="AW341" s="122"/>
      <c r="AX341" s="122"/>
      <c r="AY341" s="122"/>
      <c r="AZ341" s="122"/>
    </row>
    <row r="342" spans="1:52">
      <c r="A342" s="214">
        <v>5</v>
      </c>
      <c r="B342" s="215" t="s">
        <v>14</v>
      </c>
      <c r="C342" s="241">
        <v>2.3946199999999997</v>
      </c>
      <c r="D342" s="216">
        <f t="shared" si="44"/>
        <v>6.4161445632698752E-2</v>
      </c>
      <c r="E342" s="233">
        <f>C342/SUM('NE cluster states'!$I$6:$N$6)*100000</f>
        <v>30.32586417733074</v>
      </c>
      <c r="F342" s="218">
        <v>5</v>
      </c>
      <c r="G342" s="219" t="s">
        <v>206</v>
      </c>
      <c r="H342" s="245">
        <v>2.0899000000000001</v>
      </c>
      <c r="I342" s="220">
        <f t="shared" si="45"/>
        <v>7.4610267649474912E-2</v>
      </c>
      <c r="J342" s="221">
        <f>H342/SUM('NE cluster states'!$Q$6:$V$6)*100000</f>
        <v>27.845221657903881</v>
      </c>
      <c r="AU342" s="122"/>
      <c r="AV342" s="122"/>
      <c r="AW342" s="122"/>
      <c r="AX342" s="122"/>
      <c r="AY342" s="122"/>
      <c r="AZ342" s="122"/>
    </row>
    <row r="343" spans="1:52">
      <c r="A343" s="214">
        <v>6</v>
      </c>
      <c r="B343" s="215" t="s">
        <v>206</v>
      </c>
      <c r="C343" s="241">
        <v>2.19014</v>
      </c>
      <c r="D343" s="216">
        <f t="shared" si="44"/>
        <v>5.8682608738755575E-2</v>
      </c>
      <c r="E343" s="233">
        <f>C343/SUM('NE cluster states'!$I$6:$N$6)*100000</f>
        <v>27.736295599860998</v>
      </c>
      <c r="F343" s="218">
        <v>6</v>
      </c>
      <c r="G343" s="219" t="s">
        <v>215</v>
      </c>
      <c r="H343" s="245">
        <v>1.6133</v>
      </c>
      <c r="I343" s="220">
        <f t="shared" si="45"/>
        <v>5.7595456624191528E-2</v>
      </c>
      <c r="J343" s="221">
        <f>H343/SUM('NE cluster states'!$Q$6:$V$6)*100000</f>
        <v>21.495141442507453</v>
      </c>
      <c r="AU343" s="122"/>
      <c r="AV343" s="122"/>
      <c r="AW343" s="122"/>
      <c r="AX343" s="122"/>
      <c r="AY343" s="122"/>
      <c r="AZ343" s="122"/>
    </row>
    <row r="344" spans="1:52">
      <c r="A344" s="214">
        <v>7</v>
      </c>
      <c r="B344" s="215" t="s">
        <v>55</v>
      </c>
      <c r="C344" s="241">
        <v>2.0496000000000003</v>
      </c>
      <c r="D344" s="216">
        <f t="shared" si="44"/>
        <v>5.4916980134125416E-2</v>
      </c>
      <c r="E344" s="233">
        <f>C344/SUM('NE cluster states'!$I$6:$N$6)*100000</f>
        <v>25.956473769473696</v>
      </c>
      <c r="F344" s="218">
        <v>7</v>
      </c>
      <c r="G344" s="219" t="s">
        <v>202</v>
      </c>
      <c r="H344" s="245">
        <v>1.5554599999999998</v>
      </c>
      <c r="I344" s="220">
        <f t="shared" si="45"/>
        <v>5.5530545441433675E-2</v>
      </c>
      <c r="J344" s="221">
        <f>H344/SUM('NE cluster states'!$Q$6:$V$6)*100000</f>
        <v>20.724498052539914</v>
      </c>
      <c r="AU344" s="122"/>
      <c r="AV344" s="122"/>
      <c r="AW344" s="122"/>
      <c r="AX344" s="122"/>
      <c r="AY344" s="122"/>
      <c r="AZ344" s="122"/>
    </row>
    <row r="345" spans="1:52">
      <c r="A345" s="214">
        <v>8</v>
      </c>
      <c r="B345" s="215" t="s">
        <v>225</v>
      </c>
      <c r="C345" s="241">
        <v>1.841</v>
      </c>
      <c r="D345" s="216">
        <f t="shared" si="44"/>
        <v>4.932775196473696E-2</v>
      </c>
      <c r="E345" s="233">
        <f>C345/SUM('NE cluster states'!$I$6:$N$6)*100000</f>
        <v>23.314728829820968</v>
      </c>
      <c r="F345" s="218">
        <v>8</v>
      </c>
      <c r="G345" s="219" t="s">
        <v>216</v>
      </c>
      <c r="H345" s="245">
        <v>1.0304500000000001</v>
      </c>
      <c r="I345" s="220">
        <f t="shared" si="45"/>
        <v>3.6787478013015663E-2</v>
      </c>
      <c r="J345" s="221">
        <f>H345/SUM('NE cluster states'!$Q$6:$V$6)*100000</f>
        <v>13.729417033057588</v>
      </c>
      <c r="AU345" s="122"/>
      <c r="AV345" s="122"/>
      <c r="AW345" s="122"/>
      <c r="AX345" s="122"/>
      <c r="AY345" s="122"/>
      <c r="AZ345" s="122"/>
    </row>
    <row r="346" spans="1:52">
      <c r="A346" s="214">
        <v>9</v>
      </c>
      <c r="B346" s="215" t="s">
        <v>4</v>
      </c>
      <c r="C346" s="241">
        <v>1.5536100000000002</v>
      </c>
      <c r="D346" s="216">
        <f t="shared" si="44"/>
        <v>4.1627424622452475E-2</v>
      </c>
      <c r="E346" s="233">
        <f>C346/SUM('NE cluster states'!$I$6:$N$6)*100000</f>
        <v>19.675174284246694</v>
      </c>
      <c r="F346" s="218">
        <v>9</v>
      </c>
      <c r="G346" s="219" t="s">
        <v>4</v>
      </c>
      <c r="H346" s="245">
        <v>1.00023</v>
      </c>
      <c r="I346" s="220">
        <f t="shared" si="45"/>
        <v>3.5708611900585809E-2</v>
      </c>
      <c r="J346" s="221">
        <f>H346/SUM('NE cluster states'!$Q$6:$V$6)*100000</f>
        <v>13.326774514993634</v>
      </c>
      <c r="AU346" s="122"/>
      <c r="AV346" s="122"/>
      <c r="AW346" s="122"/>
      <c r="AX346" s="122"/>
      <c r="AY346" s="122"/>
      <c r="AZ346" s="122"/>
    </row>
    <row r="347" spans="1:52" ht="15" thickBot="1">
      <c r="A347" s="222">
        <v>10</v>
      </c>
      <c r="B347" s="223" t="s">
        <v>202</v>
      </c>
      <c r="C347" s="242">
        <v>1.44451</v>
      </c>
      <c r="D347" s="224">
        <f t="shared" si="44"/>
        <v>3.8704199343064738E-2</v>
      </c>
      <c r="E347" s="234">
        <f>C347/SUM('NE cluster states'!$I$6:$N$6)*100000</f>
        <v>18.293513819644048</v>
      </c>
      <c r="F347" s="226">
        <v>10</v>
      </c>
      <c r="G347" s="227" t="s">
        <v>80</v>
      </c>
      <c r="H347" s="246">
        <v>0.86029999999999995</v>
      </c>
      <c r="I347" s="228">
        <f t="shared" si="45"/>
        <v>3.0713054815466417E-2</v>
      </c>
      <c r="J347" s="229">
        <f>H347/SUM('NE cluster states'!$Q$6:$V$6)*100000</f>
        <v>11.462387766062829</v>
      </c>
      <c r="AU347" s="122"/>
      <c r="AV347" s="122"/>
      <c r="AW347" s="122"/>
      <c r="AX347" s="122"/>
      <c r="AY347" s="122"/>
      <c r="AZ347" s="122"/>
    </row>
  </sheetData>
  <mergeCells count="46">
    <mergeCell ref="A275:E275"/>
    <mergeCell ref="F275:J275"/>
    <mergeCell ref="A290:E290"/>
    <mergeCell ref="F290:J290"/>
    <mergeCell ref="A305:E305"/>
    <mergeCell ref="F305:J305"/>
    <mergeCell ref="A230:E230"/>
    <mergeCell ref="F230:J230"/>
    <mergeCell ref="A245:E245"/>
    <mergeCell ref="F245:J245"/>
    <mergeCell ref="A260:E260"/>
    <mergeCell ref="F260:J260"/>
    <mergeCell ref="A185:E185"/>
    <mergeCell ref="F185:J185"/>
    <mergeCell ref="A200:E200"/>
    <mergeCell ref="F200:J200"/>
    <mergeCell ref="A215:E215"/>
    <mergeCell ref="F215:J215"/>
    <mergeCell ref="A140:E140"/>
    <mergeCell ref="F140:J140"/>
    <mergeCell ref="A155:E155"/>
    <mergeCell ref="F155:J155"/>
    <mergeCell ref="A170:E170"/>
    <mergeCell ref="F170:J170"/>
    <mergeCell ref="A95:E95"/>
    <mergeCell ref="F95:J95"/>
    <mergeCell ref="A110:E110"/>
    <mergeCell ref="F110:J110"/>
    <mergeCell ref="A125:E125"/>
    <mergeCell ref="F125:J125"/>
    <mergeCell ref="A320:E320"/>
    <mergeCell ref="F320:J320"/>
    <mergeCell ref="A335:E335"/>
    <mergeCell ref="F335:J335"/>
    <mergeCell ref="A5:E5"/>
    <mergeCell ref="F5:J5"/>
    <mergeCell ref="A35:E35"/>
    <mergeCell ref="F35:J35"/>
    <mergeCell ref="A20:E20"/>
    <mergeCell ref="F20:J20"/>
    <mergeCell ref="A50:E50"/>
    <mergeCell ref="F50:J50"/>
    <mergeCell ref="A65:E65"/>
    <mergeCell ref="F65:J65"/>
    <mergeCell ref="A80:E80"/>
    <mergeCell ref="F80:J8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62"/>
  <sheetViews>
    <sheetView tabSelected="1"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E22" sqref="E22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4.777343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133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1339180.1310000001</v>
      </c>
      <c r="G6" s="60">
        <f>SUM(I6:P6)</f>
        <v>693958.76299999992</v>
      </c>
      <c r="H6" s="268">
        <f>SUM(Q6:X6)</f>
        <v>645221.36800000013</v>
      </c>
      <c r="I6" s="61">
        <v>63007.273000000001</v>
      </c>
      <c r="J6" s="62">
        <v>133054.777</v>
      </c>
      <c r="K6" s="62">
        <v>188619.03200000001</v>
      </c>
      <c r="L6" s="62">
        <v>186910.405</v>
      </c>
      <c r="M6" s="62">
        <v>61142.73</v>
      </c>
      <c r="N6" s="62">
        <v>38924.345000000001</v>
      </c>
      <c r="O6" s="62">
        <v>16584.467000000001</v>
      </c>
      <c r="P6" s="249">
        <v>5715.7340000000004</v>
      </c>
      <c r="Q6" s="61">
        <v>56749.542000000001</v>
      </c>
      <c r="R6" s="62">
        <v>119249.399</v>
      </c>
      <c r="S6" s="62">
        <v>170571.72899999999</v>
      </c>
      <c r="T6" s="62">
        <v>175253.75200000001</v>
      </c>
      <c r="U6" s="62">
        <v>58928.239000000001</v>
      </c>
      <c r="V6" s="62">
        <v>38972.989000000001</v>
      </c>
      <c r="W6" s="62">
        <v>18513.555</v>
      </c>
      <c r="X6" s="249">
        <v>6982.1629999999996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9652272.0500000007</v>
      </c>
      <c r="G9" s="50">
        <f>SUM(I9:P9)</f>
        <v>5298451.4300000006</v>
      </c>
      <c r="H9" s="269">
        <f>SUM(Q9:X9)</f>
        <v>4353820.62</v>
      </c>
      <c r="I9" s="51">
        <f t="shared" ref="I9:X9" si="0">I10+I24+I54+I62</f>
        <v>507959</v>
      </c>
      <c r="J9" s="52">
        <f t="shared" si="0"/>
        <v>92103.6</v>
      </c>
      <c r="K9" s="52">
        <f t="shared" si="0"/>
        <v>288133.67000000004</v>
      </c>
      <c r="L9" s="52">
        <f t="shared" si="0"/>
        <v>797724.45000000007</v>
      </c>
      <c r="M9" s="52">
        <f t="shared" si="0"/>
        <v>737340.25</v>
      </c>
      <c r="N9" s="52">
        <f t="shared" si="0"/>
        <v>1074377.57</v>
      </c>
      <c r="O9" s="52">
        <f t="shared" si="0"/>
        <v>1051361.27</v>
      </c>
      <c r="P9" s="252">
        <f t="shared" si="0"/>
        <v>749451.61999999988</v>
      </c>
      <c r="Q9" s="51">
        <f t="shared" si="0"/>
        <v>481208</v>
      </c>
      <c r="R9" s="52">
        <f t="shared" si="0"/>
        <v>87625.98000000001</v>
      </c>
      <c r="S9" s="52">
        <f t="shared" si="0"/>
        <v>230716.1</v>
      </c>
      <c r="T9" s="52">
        <f t="shared" si="0"/>
        <v>419156.80999999994</v>
      </c>
      <c r="U9" s="52">
        <f t="shared" si="0"/>
        <v>443119.69999999995</v>
      </c>
      <c r="V9" s="52">
        <f t="shared" si="0"/>
        <v>836805.32999999984</v>
      </c>
      <c r="W9" s="52">
        <f t="shared" si="0"/>
        <v>996045.45000000007</v>
      </c>
      <c r="X9" s="252">
        <f t="shared" si="0"/>
        <v>859143.25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2597690.41</v>
      </c>
      <c r="G10" s="54">
        <f>SUM(I10:P10)</f>
        <v>1325085.54</v>
      </c>
      <c r="H10" s="270">
        <f>SUM(Q10:X10)</f>
        <v>1272604.8700000001</v>
      </c>
      <c r="I10" s="55">
        <f>SUM(I11:I23)</f>
        <v>439428.33</v>
      </c>
      <c r="J10" s="56">
        <f>SUM(J11:J23)</f>
        <v>40558.410000000011</v>
      </c>
      <c r="K10" s="56">
        <f>SUM(K11:K23)</f>
        <v>59405.119999999988</v>
      </c>
      <c r="L10" s="56">
        <f t="shared" ref="L10:X10" si="1">SUM(L11:L23)</f>
        <v>160016.57000000004</v>
      </c>
      <c r="M10" s="56">
        <f t="shared" si="1"/>
        <v>125638.01</v>
      </c>
      <c r="N10" s="56">
        <f t="shared" si="1"/>
        <v>191606.44999999998</v>
      </c>
      <c r="O10" s="56">
        <f t="shared" si="1"/>
        <v>183944.62</v>
      </c>
      <c r="P10" s="253">
        <f t="shared" si="1"/>
        <v>124488.03</v>
      </c>
      <c r="Q10" s="55">
        <f t="shared" si="1"/>
        <v>418724.04</v>
      </c>
      <c r="R10" s="56">
        <f t="shared" si="1"/>
        <v>44641.66</v>
      </c>
      <c r="S10" s="56">
        <f t="shared" si="1"/>
        <v>83428.86</v>
      </c>
      <c r="T10" s="56">
        <f t="shared" si="1"/>
        <v>112439.26</v>
      </c>
      <c r="U10" s="56">
        <f t="shared" si="1"/>
        <v>89746.79</v>
      </c>
      <c r="V10" s="56">
        <f t="shared" si="1"/>
        <v>175425.24</v>
      </c>
      <c r="W10" s="56">
        <f t="shared" si="1"/>
        <v>205522.65999999997</v>
      </c>
      <c r="X10" s="253">
        <f t="shared" si="1"/>
        <v>142676.36000000002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374501.39999999997</v>
      </c>
      <c r="G11" s="19">
        <f>SUM(I11:P11)</f>
        <v>247374.75999999998</v>
      </c>
      <c r="H11" s="271">
        <f t="shared" ref="H11:H61" si="2">SUM(Q11:X11)</f>
        <v>127126.63999999998</v>
      </c>
      <c r="I11" s="18">
        <v>779.77</v>
      </c>
      <c r="J11" s="31">
        <v>1917.19</v>
      </c>
      <c r="K11" s="31">
        <v>16268.529999999999</v>
      </c>
      <c r="L11" s="31">
        <v>75478.899999999994</v>
      </c>
      <c r="M11" s="31">
        <v>53579.31</v>
      </c>
      <c r="N11" s="31">
        <v>58237.189999999995</v>
      </c>
      <c r="O11" s="31">
        <v>31408.239999999998</v>
      </c>
      <c r="P11" s="85">
        <v>9705.6299999999992</v>
      </c>
      <c r="Q11" s="32">
        <v>696.13</v>
      </c>
      <c r="R11" s="31">
        <v>1508.78</v>
      </c>
      <c r="S11" s="31">
        <v>12962.310000000001</v>
      </c>
      <c r="T11" s="31">
        <v>36548.620000000003</v>
      </c>
      <c r="U11" s="31">
        <v>23888.559999999998</v>
      </c>
      <c r="V11" s="31">
        <v>27405.21</v>
      </c>
      <c r="W11" s="31">
        <v>17681.2</v>
      </c>
      <c r="X11" s="85">
        <v>6435.83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21096.400000000001</v>
      </c>
      <c r="G12" s="19">
        <f t="shared" ref="G12:G62" si="4">SUM(I12:P12)</f>
        <v>13512.72</v>
      </c>
      <c r="H12" s="271">
        <f t="shared" si="2"/>
        <v>7583.6800000000012</v>
      </c>
      <c r="I12" s="18">
        <v>83.4</v>
      </c>
      <c r="J12" s="31">
        <v>77.75</v>
      </c>
      <c r="K12" s="31">
        <v>2155.7800000000002</v>
      </c>
      <c r="L12" s="31">
        <v>9102.33</v>
      </c>
      <c r="M12" s="31">
        <v>1408.47</v>
      </c>
      <c r="N12" s="31">
        <v>586.72</v>
      </c>
      <c r="O12" s="31">
        <v>98.27</v>
      </c>
      <c r="P12" s="85">
        <v>0</v>
      </c>
      <c r="Q12" s="32">
        <v>60.33</v>
      </c>
      <c r="R12" s="31">
        <v>102.31</v>
      </c>
      <c r="S12" s="31">
        <v>1120.3600000000001</v>
      </c>
      <c r="T12" s="31">
        <v>4583.0700000000006</v>
      </c>
      <c r="U12" s="31">
        <v>648.62</v>
      </c>
      <c r="V12" s="31">
        <v>635.6</v>
      </c>
      <c r="W12" s="31">
        <v>317.52000000000004</v>
      </c>
      <c r="X12" s="85">
        <v>115.87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518515.12</v>
      </c>
      <c r="G13" s="19">
        <f t="shared" si="4"/>
        <v>241882.08999999997</v>
      </c>
      <c r="H13" s="271">
        <f t="shared" si="2"/>
        <v>276633.03000000003</v>
      </c>
      <c r="I13" s="18">
        <v>44777.58</v>
      </c>
      <c r="J13" s="31">
        <v>10488.93</v>
      </c>
      <c r="K13" s="31">
        <v>9373.11</v>
      </c>
      <c r="L13" s="31">
        <v>18678.22</v>
      </c>
      <c r="M13" s="31">
        <v>18669.95</v>
      </c>
      <c r="N13" s="31">
        <v>43040.689999999995</v>
      </c>
      <c r="O13" s="31">
        <v>53308.74</v>
      </c>
      <c r="P13" s="85">
        <v>43544.87</v>
      </c>
      <c r="Q13" s="32">
        <v>50044.28</v>
      </c>
      <c r="R13" s="31">
        <v>11243.980000000001</v>
      </c>
      <c r="S13" s="31">
        <v>11554.51</v>
      </c>
      <c r="T13" s="31">
        <v>14384.84</v>
      </c>
      <c r="U13" s="31">
        <v>19922.22</v>
      </c>
      <c r="V13" s="31">
        <v>49571.65</v>
      </c>
      <c r="W13" s="31">
        <v>68441.34</v>
      </c>
      <c r="X13" s="85">
        <v>51470.21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21353.770000000004</v>
      </c>
      <c r="G14" s="19">
        <f t="shared" si="4"/>
        <v>10844.41</v>
      </c>
      <c r="H14" s="271">
        <f t="shared" si="2"/>
        <v>10509.360000000002</v>
      </c>
      <c r="I14" s="18">
        <v>5635.1500000000005</v>
      </c>
      <c r="J14" s="31">
        <v>1545.32</v>
      </c>
      <c r="K14" s="31">
        <v>848.63</v>
      </c>
      <c r="L14" s="31">
        <v>1166.9199999999998</v>
      </c>
      <c r="M14" s="31">
        <v>715.47</v>
      </c>
      <c r="N14" s="31">
        <v>485.70000000000005</v>
      </c>
      <c r="O14" s="31">
        <v>324.76</v>
      </c>
      <c r="P14" s="85">
        <v>122.46</v>
      </c>
      <c r="Q14" s="32">
        <v>6243.97</v>
      </c>
      <c r="R14" s="31">
        <v>1385.17</v>
      </c>
      <c r="S14" s="31">
        <v>1008.7900000000001</v>
      </c>
      <c r="T14" s="31">
        <v>576.37</v>
      </c>
      <c r="U14" s="31">
        <v>213.59</v>
      </c>
      <c r="V14" s="31">
        <v>537.87</v>
      </c>
      <c r="W14" s="31">
        <v>543.6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49181.78</v>
      </c>
      <c r="G15" s="17">
        <f t="shared" si="4"/>
        <v>24846.18</v>
      </c>
      <c r="H15" s="272">
        <f t="shared" si="2"/>
        <v>24335.600000000002</v>
      </c>
      <c r="I15" s="18">
        <v>7689.54</v>
      </c>
      <c r="J15" s="31">
        <v>5059.3</v>
      </c>
      <c r="K15" s="31">
        <v>3652.98</v>
      </c>
      <c r="L15" s="31">
        <v>3465.7</v>
      </c>
      <c r="M15" s="31">
        <v>1710.68</v>
      </c>
      <c r="N15" s="31">
        <v>2116.6</v>
      </c>
      <c r="O15" s="31">
        <v>887.66</v>
      </c>
      <c r="P15" s="85">
        <v>263.72000000000003</v>
      </c>
      <c r="Q15" s="32">
        <v>7255.79</v>
      </c>
      <c r="R15" s="31">
        <v>4200.4400000000005</v>
      </c>
      <c r="S15" s="31">
        <v>3994.58</v>
      </c>
      <c r="T15" s="31">
        <v>2705.71</v>
      </c>
      <c r="U15" s="31">
        <v>2064.5300000000002</v>
      </c>
      <c r="V15" s="31">
        <v>2034.91</v>
      </c>
      <c r="W15" s="31">
        <v>1481.6499999999999</v>
      </c>
      <c r="X15" s="85">
        <v>597.99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74736.23000000001</v>
      </c>
      <c r="G16" s="17">
        <f t="shared" si="4"/>
        <v>39067.730000000003</v>
      </c>
      <c r="H16" s="272">
        <f t="shared" si="2"/>
        <v>35668.5</v>
      </c>
      <c r="I16" s="18">
        <v>5417.45</v>
      </c>
      <c r="J16" s="31">
        <v>2716.73</v>
      </c>
      <c r="K16" s="31">
        <v>5740.31</v>
      </c>
      <c r="L16" s="31">
        <v>11128.3</v>
      </c>
      <c r="M16" s="31">
        <v>5935.11</v>
      </c>
      <c r="N16" s="31">
        <v>4636.79</v>
      </c>
      <c r="O16" s="31">
        <v>2311.44</v>
      </c>
      <c r="P16" s="85">
        <v>1181.5999999999999</v>
      </c>
      <c r="Q16" s="32">
        <v>6150.7</v>
      </c>
      <c r="R16" s="31">
        <v>4575.45</v>
      </c>
      <c r="S16" s="31">
        <v>5609.94</v>
      </c>
      <c r="T16" s="31">
        <v>7021.67</v>
      </c>
      <c r="U16" s="31">
        <v>3772.68</v>
      </c>
      <c r="V16" s="31">
        <v>4748.3</v>
      </c>
      <c r="W16" s="31">
        <v>2430.5099999999998</v>
      </c>
      <c r="X16" s="85">
        <v>1359.25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185394.61</v>
      </c>
      <c r="G17" s="17">
        <f t="shared" si="4"/>
        <v>87588.83</v>
      </c>
      <c r="H17" s="272">
        <f t="shared" si="2"/>
        <v>97805.78</v>
      </c>
      <c r="I17" s="18">
        <v>8279.7900000000009</v>
      </c>
      <c r="J17" s="31">
        <v>5868</v>
      </c>
      <c r="K17" s="31">
        <v>8171.45</v>
      </c>
      <c r="L17" s="31">
        <v>14694.119999999999</v>
      </c>
      <c r="M17" s="31">
        <v>12132.15</v>
      </c>
      <c r="N17" s="31">
        <v>16052.54</v>
      </c>
      <c r="O17" s="31">
        <v>13521.470000000001</v>
      </c>
      <c r="P17" s="85">
        <v>8869.3100000000013</v>
      </c>
      <c r="Q17" s="32">
        <v>8701.58</v>
      </c>
      <c r="R17" s="31">
        <v>6365.99</v>
      </c>
      <c r="S17" s="31">
        <v>8720.1799999999985</v>
      </c>
      <c r="T17" s="31">
        <v>11651.05</v>
      </c>
      <c r="U17" s="31">
        <v>10132.099999999999</v>
      </c>
      <c r="V17" s="31">
        <v>18862.010000000002</v>
      </c>
      <c r="W17" s="31">
        <v>21651.01</v>
      </c>
      <c r="X17" s="85">
        <v>11721.859999999999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342422.80000000005</v>
      </c>
      <c r="G18" s="17">
        <f>SUM(I18:P18)</f>
        <v>174649.02</v>
      </c>
      <c r="H18" s="272">
        <f t="shared" si="2"/>
        <v>167773.78000000003</v>
      </c>
      <c r="I18" s="18">
        <v>86493</v>
      </c>
      <c r="J18" s="31">
        <v>5255.4</v>
      </c>
      <c r="K18" s="31">
        <v>2239.17</v>
      </c>
      <c r="L18" s="31">
        <v>4616.51</v>
      </c>
      <c r="M18" s="31">
        <v>8585.3599999999988</v>
      </c>
      <c r="N18" s="31">
        <v>16891.73</v>
      </c>
      <c r="O18" s="31">
        <v>28917.07</v>
      </c>
      <c r="P18" s="85">
        <v>21650.780000000002</v>
      </c>
      <c r="Q18" s="32">
        <v>82670.540000000008</v>
      </c>
      <c r="R18" s="31">
        <v>6319.08</v>
      </c>
      <c r="S18" s="31">
        <v>2590.02</v>
      </c>
      <c r="T18" s="31">
        <v>3937.3900000000003</v>
      </c>
      <c r="U18" s="31">
        <v>5806.69</v>
      </c>
      <c r="V18" s="31">
        <v>17493.649999999998</v>
      </c>
      <c r="W18" s="31">
        <v>26767.83</v>
      </c>
      <c r="X18" s="85">
        <v>22188.58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122715.69999999998</v>
      </c>
      <c r="G19" s="17">
        <f t="shared" si="4"/>
        <v>63704.259999999995</v>
      </c>
      <c r="H19" s="272">
        <f t="shared" si="2"/>
        <v>59011.439999999995</v>
      </c>
      <c r="I19" s="18">
        <v>21098.26</v>
      </c>
      <c r="J19" s="31">
        <v>1791.0900000000001</v>
      </c>
      <c r="K19" s="31">
        <v>3465.52</v>
      </c>
      <c r="L19" s="31">
        <v>7671.45</v>
      </c>
      <c r="M19" s="31">
        <v>5829.1</v>
      </c>
      <c r="N19" s="31">
        <v>9793.5700000000015</v>
      </c>
      <c r="O19" s="31">
        <v>8691</v>
      </c>
      <c r="P19" s="85">
        <v>5364.27</v>
      </c>
      <c r="Q19" s="32">
        <v>20764.810000000001</v>
      </c>
      <c r="R19" s="31">
        <v>2345.86</v>
      </c>
      <c r="S19" s="31">
        <v>2711.57</v>
      </c>
      <c r="T19" s="31">
        <v>4693.55</v>
      </c>
      <c r="U19" s="31">
        <v>5853.58</v>
      </c>
      <c r="V19" s="31">
        <v>8131.27</v>
      </c>
      <c r="W19" s="31">
        <v>8564.56</v>
      </c>
      <c r="X19" s="85">
        <v>5946.2400000000007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30622.86</v>
      </c>
      <c r="G20" s="17">
        <f t="shared" si="4"/>
        <v>0</v>
      </c>
      <c r="H20" s="272">
        <f t="shared" si="2"/>
        <v>30622.86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21502.82</v>
      </c>
      <c r="T20" s="31">
        <v>9120.0399999999991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445451.09</v>
      </c>
      <c r="G21" s="17">
        <f t="shared" si="4"/>
        <v>236671.77000000002</v>
      </c>
      <c r="H21" s="272">
        <f t="shared" si="2"/>
        <v>208779.32</v>
      </c>
      <c r="I21" s="18">
        <v>236671.77000000002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208779.32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72806.930000000008</v>
      </c>
      <c r="G22" s="17">
        <f t="shared" si="4"/>
        <v>29673.730000000003</v>
      </c>
      <c r="H22" s="272">
        <f t="shared" si="2"/>
        <v>43133.200000000004</v>
      </c>
      <c r="I22" s="18">
        <v>10179.379999999999</v>
      </c>
      <c r="J22" s="31">
        <v>1576.12</v>
      </c>
      <c r="K22" s="31">
        <v>905.32999999999993</v>
      </c>
      <c r="L22" s="31">
        <v>1256.95</v>
      </c>
      <c r="M22" s="31">
        <v>2133.8200000000002</v>
      </c>
      <c r="N22" s="31">
        <v>6589.86</v>
      </c>
      <c r="O22" s="31">
        <v>4626.76</v>
      </c>
      <c r="P22" s="85">
        <v>2405.5100000000002</v>
      </c>
      <c r="Q22" s="32">
        <v>13943.48</v>
      </c>
      <c r="R22" s="31">
        <v>1427.8999999999999</v>
      </c>
      <c r="S22" s="31">
        <v>2852.78</v>
      </c>
      <c r="T22" s="31">
        <v>4392.1099999999997</v>
      </c>
      <c r="U22" s="31">
        <v>3869.5</v>
      </c>
      <c r="V22" s="31">
        <v>7967.83</v>
      </c>
      <c r="W22" s="31">
        <v>6379.05</v>
      </c>
      <c r="X22" s="85">
        <v>2300.5499999999997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338891.72000000003</v>
      </c>
      <c r="G23" s="17">
        <f>SUM(I23:P23)</f>
        <v>155270.04</v>
      </c>
      <c r="H23" s="272">
        <f t="shared" si="2"/>
        <v>183621.68000000002</v>
      </c>
      <c r="I23" s="18">
        <v>12323.24</v>
      </c>
      <c r="J23" s="31">
        <v>4262.58</v>
      </c>
      <c r="K23" s="31">
        <v>6584.31</v>
      </c>
      <c r="L23" s="31">
        <v>12757.17</v>
      </c>
      <c r="M23" s="31">
        <v>14938.59</v>
      </c>
      <c r="N23" s="31">
        <v>33175.060000000005</v>
      </c>
      <c r="O23" s="31">
        <v>39849.21</v>
      </c>
      <c r="P23" s="85">
        <v>31379.88</v>
      </c>
      <c r="Q23" s="32">
        <v>13413.109999999999</v>
      </c>
      <c r="R23" s="31">
        <v>5166.7</v>
      </c>
      <c r="S23" s="31">
        <v>8801</v>
      </c>
      <c r="T23" s="31">
        <v>12824.84</v>
      </c>
      <c r="U23" s="31">
        <v>13574.72</v>
      </c>
      <c r="V23" s="31">
        <v>38036.94</v>
      </c>
      <c r="W23" s="31">
        <v>51264.39</v>
      </c>
      <c r="X23" s="85">
        <v>40539.980000000003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4678782.6899999995</v>
      </c>
      <c r="G24" s="54">
        <f>SUM(I24:P24)</f>
        <v>2725269.7</v>
      </c>
      <c r="H24" s="270">
        <f>SUM(Q24:X24)</f>
        <v>1953512.9899999998</v>
      </c>
      <c r="I24" s="55">
        <f>SUM(I25:I53)</f>
        <v>41515.81</v>
      </c>
      <c r="J24" s="56">
        <f t="shared" ref="J24:X24" si="5">SUM(J25:J53)</f>
        <v>16483.909999999996</v>
      </c>
      <c r="K24" s="56">
        <f t="shared" si="5"/>
        <v>75044.920000000013</v>
      </c>
      <c r="L24" s="56">
        <f t="shared" si="5"/>
        <v>430836.28000000009</v>
      </c>
      <c r="M24" s="56">
        <f t="shared" si="5"/>
        <v>523585.15</v>
      </c>
      <c r="N24" s="56">
        <f t="shared" si="5"/>
        <v>751493.81</v>
      </c>
      <c r="O24" s="56">
        <f t="shared" si="5"/>
        <v>592980.79999999993</v>
      </c>
      <c r="P24" s="253">
        <f t="shared" si="5"/>
        <v>293329.01999999996</v>
      </c>
      <c r="Q24" s="55">
        <f t="shared" si="5"/>
        <v>35026.19</v>
      </c>
      <c r="R24" s="56">
        <f t="shared" si="5"/>
        <v>18865.13</v>
      </c>
      <c r="S24" s="56">
        <f>SUM(S25:S53)</f>
        <v>63426.590000000004</v>
      </c>
      <c r="T24" s="56">
        <f t="shared" si="5"/>
        <v>234209.33999999997</v>
      </c>
      <c r="U24" s="56">
        <f t="shared" si="5"/>
        <v>309155.38999999996</v>
      </c>
      <c r="V24" s="56">
        <f t="shared" si="5"/>
        <v>524258.39999999991</v>
      </c>
      <c r="W24" s="56">
        <f t="shared" si="5"/>
        <v>483440.86000000004</v>
      </c>
      <c r="X24" s="253">
        <f t="shared" si="5"/>
        <v>285131.08999999991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130281.23999999999</v>
      </c>
      <c r="G26" s="17">
        <f>SUM(I26:P26)</f>
        <v>86945.64</v>
      </c>
      <c r="H26" s="272">
        <f t="shared" si="2"/>
        <v>43335.6</v>
      </c>
      <c r="I26" s="32">
        <v>0</v>
      </c>
      <c r="J26" s="31">
        <v>111.91</v>
      </c>
      <c r="K26" s="31">
        <v>2247.9300000000003</v>
      </c>
      <c r="L26" s="31">
        <v>18140</v>
      </c>
      <c r="M26" s="31">
        <v>20902.88</v>
      </c>
      <c r="N26" s="31">
        <v>25130.18</v>
      </c>
      <c r="O26" s="31">
        <v>15392.66</v>
      </c>
      <c r="P26" s="85">
        <v>5020.08</v>
      </c>
      <c r="Q26" s="32">
        <v>0</v>
      </c>
      <c r="R26" s="31">
        <v>420.26000000000005</v>
      </c>
      <c r="S26" s="31">
        <v>867.7</v>
      </c>
      <c r="T26" s="31">
        <v>8255.6999999999989</v>
      </c>
      <c r="U26" s="31">
        <v>10444</v>
      </c>
      <c r="V26" s="31">
        <v>12700.84</v>
      </c>
      <c r="W26" s="31">
        <v>8096.56</v>
      </c>
      <c r="X26" s="85">
        <v>2550.54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37367.300000000003</v>
      </c>
      <c r="G27" s="17">
        <f t="shared" ref="G27:G43" si="6">SUM(I27:P27)</f>
        <v>27538.27</v>
      </c>
      <c r="H27" s="272">
        <f t="shared" si="2"/>
        <v>9829.0300000000007</v>
      </c>
      <c r="I27" s="32">
        <v>26.25</v>
      </c>
      <c r="J27" s="31">
        <v>142.62</v>
      </c>
      <c r="K27" s="31">
        <v>624.80000000000007</v>
      </c>
      <c r="L27" s="31">
        <v>4369.75</v>
      </c>
      <c r="M27" s="31">
        <v>7484.27</v>
      </c>
      <c r="N27" s="31">
        <v>8280.8100000000013</v>
      </c>
      <c r="O27" s="31">
        <v>4667.29</v>
      </c>
      <c r="P27" s="85">
        <v>1942.48</v>
      </c>
      <c r="Q27" s="32">
        <v>0</v>
      </c>
      <c r="R27" s="31">
        <v>136.64000000000001</v>
      </c>
      <c r="S27" s="31">
        <v>117.24</v>
      </c>
      <c r="T27" s="31">
        <v>2154.7999999999997</v>
      </c>
      <c r="U27" s="31">
        <v>2209.42</v>
      </c>
      <c r="V27" s="31">
        <v>2916.74</v>
      </c>
      <c r="W27" s="31">
        <v>1698.29</v>
      </c>
      <c r="X27" s="85">
        <v>595.9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57657.09</v>
      </c>
      <c r="G28" s="17">
        <f t="shared" si="6"/>
        <v>27075.289999999997</v>
      </c>
      <c r="H28" s="272">
        <f t="shared" si="2"/>
        <v>30581.800000000003</v>
      </c>
      <c r="I28" s="32">
        <v>0</v>
      </c>
      <c r="J28" s="31">
        <v>128.17000000000002</v>
      </c>
      <c r="K28" s="31">
        <v>1096.53</v>
      </c>
      <c r="L28" s="31">
        <v>5493</v>
      </c>
      <c r="M28" s="31">
        <v>6059.46</v>
      </c>
      <c r="N28" s="31">
        <v>8876.4</v>
      </c>
      <c r="O28" s="31">
        <v>4334.95</v>
      </c>
      <c r="P28" s="85">
        <v>1086.78</v>
      </c>
      <c r="Q28" s="32">
        <v>0</v>
      </c>
      <c r="R28" s="31">
        <v>0</v>
      </c>
      <c r="S28" s="31">
        <v>1288.43</v>
      </c>
      <c r="T28" s="31">
        <v>6408.8200000000006</v>
      </c>
      <c r="U28" s="31">
        <v>7445.8200000000006</v>
      </c>
      <c r="V28" s="31">
        <v>8255.66</v>
      </c>
      <c r="W28" s="31">
        <v>5292.61</v>
      </c>
      <c r="X28" s="85">
        <v>1890.46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34181.47</v>
      </c>
      <c r="G29" s="17">
        <f t="shared" si="6"/>
        <v>20392.5</v>
      </c>
      <c r="H29" s="272">
        <f t="shared" si="2"/>
        <v>13788.970000000001</v>
      </c>
      <c r="I29" s="32">
        <v>22.2</v>
      </c>
      <c r="J29" s="31">
        <v>0</v>
      </c>
      <c r="K29" s="31">
        <v>456.48</v>
      </c>
      <c r="L29" s="31">
        <v>4627.6799999999994</v>
      </c>
      <c r="M29" s="31">
        <v>5325.59</v>
      </c>
      <c r="N29" s="31">
        <v>5055.28</v>
      </c>
      <c r="O29" s="31">
        <v>4140.67</v>
      </c>
      <c r="P29" s="85">
        <v>764.59999999999991</v>
      </c>
      <c r="Q29" s="32">
        <v>16.86</v>
      </c>
      <c r="R29" s="31">
        <v>0</v>
      </c>
      <c r="S29" s="31">
        <v>586.04</v>
      </c>
      <c r="T29" s="31">
        <v>3648.1499999999996</v>
      </c>
      <c r="U29" s="31">
        <v>3355.3700000000003</v>
      </c>
      <c r="V29" s="31">
        <v>3887.9100000000003</v>
      </c>
      <c r="W29" s="31">
        <v>1832.95</v>
      </c>
      <c r="X29" s="85">
        <v>461.69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65097.239999999991</v>
      </c>
      <c r="G30" s="17">
        <f t="shared" si="6"/>
        <v>31776.23</v>
      </c>
      <c r="H30" s="272">
        <f t="shared" si="2"/>
        <v>33321.009999999995</v>
      </c>
      <c r="I30" s="32">
        <v>75.959999999999994</v>
      </c>
      <c r="J30" s="31">
        <v>373.03999999999996</v>
      </c>
      <c r="K30" s="31">
        <v>1597.85</v>
      </c>
      <c r="L30" s="31">
        <v>6564.96</v>
      </c>
      <c r="M30" s="31">
        <v>7131.96</v>
      </c>
      <c r="N30" s="31">
        <v>8922.75</v>
      </c>
      <c r="O30" s="31">
        <v>5352.0899999999992</v>
      </c>
      <c r="P30" s="85">
        <v>1757.62</v>
      </c>
      <c r="Q30" s="32">
        <v>196.76</v>
      </c>
      <c r="R30" s="31">
        <v>328.17</v>
      </c>
      <c r="S30" s="31">
        <v>925.72</v>
      </c>
      <c r="T30" s="31">
        <v>7986.24</v>
      </c>
      <c r="U30" s="31">
        <v>7571.55</v>
      </c>
      <c r="V30" s="31">
        <v>8193.619999999999</v>
      </c>
      <c r="W30" s="31">
        <v>5831.17</v>
      </c>
      <c r="X30" s="85">
        <v>2287.7800000000002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27303.45</v>
      </c>
      <c r="G31" s="17">
        <f t="shared" si="6"/>
        <v>427.62999999999994</v>
      </c>
      <c r="H31" s="272">
        <f t="shared" si="2"/>
        <v>26875.82</v>
      </c>
      <c r="I31" s="32">
        <v>0</v>
      </c>
      <c r="J31" s="31">
        <v>0</v>
      </c>
      <c r="K31" s="31">
        <v>0</v>
      </c>
      <c r="L31" s="31">
        <v>236.85999999999999</v>
      </c>
      <c r="M31" s="31">
        <v>133.55000000000001</v>
      </c>
      <c r="N31" s="31">
        <v>28.88</v>
      </c>
      <c r="O31" s="31">
        <v>28.34</v>
      </c>
      <c r="P31" s="85">
        <v>0</v>
      </c>
      <c r="Q31" s="32">
        <v>0</v>
      </c>
      <c r="R31" s="31">
        <v>0</v>
      </c>
      <c r="S31" s="31">
        <v>1107.26</v>
      </c>
      <c r="T31" s="31">
        <v>7990.56</v>
      </c>
      <c r="U31" s="31">
        <v>8560.5499999999993</v>
      </c>
      <c r="V31" s="31">
        <v>5046.4900000000007</v>
      </c>
      <c r="W31" s="31">
        <v>2157.79</v>
      </c>
      <c r="X31" s="85">
        <v>2013.17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34496.199999999997</v>
      </c>
      <c r="G32" s="17">
        <f t="shared" si="6"/>
        <v>0</v>
      </c>
      <c r="H32" s="272">
        <f t="shared" si="2"/>
        <v>34496.199999999997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31.55</v>
      </c>
      <c r="S32" s="31">
        <v>945.87</v>
      </c>
      <c r="T32" s="31">
        <v>11089.64</v>
      </c>
      <c r="U32" s="31">
        <v>8746.99</v>
      </c>
      <c r="V32" s="31">
        <v>7437.79</v>
      </c>
      <c r="W32" s="31">
        <v>4563.5</v>
      </c>
      <c r="X32" s="85">
        <v>1680.8600000000001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39442.33</v>
      </c>
      <c r="G33" s="17">
        <f t="shared" si="6"/>
        <v>21813.360000000001</v>
      </c>
      <c r="H33" s="272">
        <f>SUM(Q33:X33)</f>
        <v>17628.97</v>
      </c>
      <c r="I33" s="32">
        <v>392.48</v>
      </c>
      <c r="J33" s="31">
        <v>1535.01</v>
      </c>
      <c r="K33" s="31">
        <v>1986.4599999999998</v>
      </c>
      <c r="L33" s="31">
        <v>5262.38</v>
      </c>
      <c r="M33" s="31">
        <v>5330.68</v>
      </c>
      <c r="N33" s="31">
        <v>4231.16</v>
      </c>
      <c r="O33" s="31">
        <v>2085.0100000000002</v>
      </c>
      <c r="P33" s="85">
        <v>990.18</v>
      </c>
      <c r="Q33" s="32">
        <v>179.9</v>
      </c>
      <c r="R33" s="31">
        <v>692.17</v>
      </c>
      <c r="S33" s="31">
        <v>1718.69</v>
      </c>
      <c r="T33" s="31">
        <v>6326.08</v>
      </c>
      <c r="U33" s="31">
        <v>3594.57</v>
      </c>
      <c r="V33" s="31">
        <v>3148.34</v>
      </c>
      <c r="W33" s="31">
        <v>1673.1100000000001</v>
      </c>
      <c r="X33" s="85">
        <v>296.10999999999996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118525.05</v>
      </c>
      <c r="G34" s="17">
        <f t="shared" si="6"/>
        <v>63227.110000000008</v>
      </c>
      <c r="H34" s="272">
        <f t="shared" si="2"/>
        <v>55297.939999999995</v>
      </c>
      <c r="I34" s="32">
        <v>1293.98</v>
      </c>
      <c r="J34" s="31">
        <v>1157.67</v>
      </c>
      <c r="K34" s="31">
        <v>3790.1699999999996</v>
      </c>
      <c r="L34" s="31">
        <v>14034.050000000001</v>
      </c>
      <c r="M34" s="31">
        <v>13706.25</v>
      </c>
      <c r="N34" s="31">
        <v>16547.509999999998</v>
      </c>
      <c r="O34" s="31">
        <v>9945.44</v>
      </c>
      <c r="P34" s="85">
        <v>2752.04</v>
      </c>
      <c r="Q34" s="32">
        <v>1044.19</v>
      </c>
      <c r="R34" s="31">
        <v>1179.5500000000002</v>
      </c>
      <c r="S34" s="31">
        <v>3292.86</v>
      </c>
      <c r="T34" s="31">
        <v>12853.47</v>
      </c>
      <c r="U34" s="31">
        <v>11999.140000000001</v>
      </c>
      <c r="V34" s="31">
        <v>12571.01</v>
      </c>
      <c r="W34" s="31">
        <v>7745.09</v>
      </c>
      <c r="X34" s="85">
        <v>4612.63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227562.76</v>
      </c>
      <c r="G35" s="17">
        <f t="shared" si="6"/>
        <v>120907.69000000002</v>
      </c>
      <c r="H35" s="272">
        <f t="shared" si="2"/>
        <v>106655.07</v>
      </c>
      <c r="I35" s="32">
        <v>660.12</v>
      </c>
      <c r="J35" s="31">
        <v>580.24</v>
      </c>
      <c r="K35" s="31">
        <v>1982.53</v>
      </c>
      <c r="L35" s="31">
        <v>10372.780000000001</v>
      </c>
      <c r="M35" s="31">
        <v>19886.439999999999</v>
      </c>
      <c r="N35" s="31">
        <v>36535.370000000003</v>
      </c>
      <c r="O35" s="31">
        <v>33149.189999999995</v>
      </c>
      <c r="P35" s="85">
        <v>17741.02</v>
      </c>
      <c r="Q35" s="32">
        <v>730.92</v>
      </c>
      <c r="R35" s="31">
        <v>631.68000000000006</v>
      </c>
      <c r="S35" s="31">
        <v>1779.8700000000001</v>
      </c>
      <c r="T35" s="31">
        <v>7949.63</v>
      </c>
      <c r="U35" s="31">
        <v>17047.850000000002</v>
      </c>
      <c r="V35" s="31">
        <v>34022.83</v>
      </c>
      <c r="W35" s="31">
        <v>28334.82</v>
      </c>
      <c r="X35" s="85">
        <v>16157.47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29148.34</v>
      </c>
      <c r="G37" s="17">
        <f t="shared" si="6"/>
        <v>16064.07</v>
      </c>
      <c r="H37" s="272">
        <f t="shared" si="2"/>
        <v>13084.27</v>
      </c>
      <c r="I37" s="32">
        <v>2572.98</v>
      </c>
      <c r="J37" s="31">
        <v>1894.8799999999999</v>
      </c>
      <c r="K37" s="31">
        <v>3058.1800000000003</v>
      </c>
      <c r="L37" s="31">
        <v>3785.1400000000003</v>
      </c>
      <c r="M37" s="31">
        <v>1870.7</v>
      </c>
      <c r="N37" s="31">
        <v>1284.8200000000002</v>
      </c>
      <c r="O37" s="31">
        <v>1068.8</v>
      </c>
      <c r="P37" s="85">
        <v>528.56999999999994</v>
      </c>
      <c r="Q37" s="32">
        <v>1842.9</v>
      </c>
      <c r="R37" s="31">
        <v>1717.9</v>
      </c>
      <c r="S37" s="31">
        <v>3321.37</v>
      </c>
      <c r="T37" s="31">
        <v>1998.21</v>
      </c>
      <c r="U37" s="31">
        <v>1503.76</v>
      </c>
      <c r="V37" s="31">
        <v>1097.73</v>
      </c>
      <c r="W37" s="31">
        <v>1201.43</v>
      </c>
      <c r="X37" s="85">
        <v>400.96999999999997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66257.759999999995</v>
      </c>
      <c r="G38" s="17">
        <f t="shared" si="6"/>
        <v>33481.339999999997</v>
      </c>
      <c r="H38" s="272">
        <f t="shared" si="2"/>
        <v>32776.42</v>
      </c>
      <c r="I38" s="32">
        <v>1876.77</v>
      </c>
      <c r="J38" s="31">
        <v>1621.27</v>
      </c>
      <c r="K38" s="31">
        <v>3691.22</v>
      </c>
      <c r="L38" s="31">
        <v>6580.21</v>
      </c>
      <c r="M38" s="31">
        <v>4837.0499999999993</v>
      </c>
      <c r="N38" s="31">
        <v>6062.54</v>
      </c>
      <c r="O38" s="31">
        <v>5220.1899999999996</v>
      </c>
      <c r="P38" s="85">
        <v>3592.0899999999997</v>
      </c>
      <c r="Q38" s="32">
        <v>1132.6099999999999</v>
      </c>
      <c r="R38" s="31">
        <v>1457.28</v>
      </c>
      <c r="S38" s="31">
        <v>3960.39</v>
      </c>
      <c r="T38" s="31">
        <v>6124.6600000000008</v>
      </c>
      <c r="U38" s="31">
        <v>5609.0099999999993</v>
      </c>
      <c r="V38" s="31">
        <v>5992.4</v>
      </c>
      <c r="W38" s="31">
        <v>5898.8899999999994</v>
      </c>
      <c r="X38" s="85">
        <v>2601.1799999999998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8954.2599999999984</v>
      </c>
      <c r="G39" s="17">
        <f t="shared" si="6"/>
        <v>4538.3599999999997</v>
      </c>
      <c r="H39" s="272">
        <f t="shared" si="2"/>
        <v>4415.8999999999996</v>
      </c>
      <c r="I39" s="32">
        <v>393.39000000000004</v>
      </c>
      <c r="J39" s="31">
        <v>28.85</v>
      </c>
      <c r="K39" s="31">
        <v>308.33</v>
      </c>
      <c r="L39" s="31">
        <v>459.88</v>
      </c>
      <c r="M39" s="31">
        <v>716.82</v>
      </c>
      <c r="N39" s="31">
        <v>826.43999999999994</v>
      </c>
      <c r="O39" s="31">
        <v>1401.5</v>
      </c>
      <c r="P39" s="85">
        <v>403.15000000000003</v>
      </c>
      <c r="Q39" s="32">
        <v>440.55</v>
      </c>
      <c r="R39" s="31">
        <v>65.64</v>
      </c>
      <c r="S39" s="31">
        <v>323.79999999999995</v>
      </c>
      <c r="T39" s="31">
        <v>633.48</v>
      </c>
      <c r="U39" s="31">
        <v>815.4</v>
      </c>
      <c r="V39" s="31">
        <v>772.56999999999994</v>
      </c>
      <c r="W39" s="31">
        <v>687.12</v>
      </c>
      <c r="X39" s="85">
        <v>677.34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26874.69</v>
      </c>
      <c r="G40" s="17">
        <f t="shared" si="6"/>
        <v>9823.68</v>
      </c>
      <c r="H40" s="272">
        <f t="shared" si="2"/>
        <v>17051.009999999998</v>
      </c>
      <c r="I40" s="32">
        <v>76.740000000000009</v>
      </c>
      <c r="J40" s="31">
        <v>50.21</v>
      </c>
      <c r="K40" s="31">
        <v>137.16999999999999</v>
      </c>
      <c r="L40" s="31">
        <v>637.29000000000008</v>
      </c>
      <c r="M40" s="31">
        <v>742.09</v>
      </c>
      <c r="N40" s="31">
        <v>3778.28</v>
      </c>
      <c r="O40" s="31">
        <v>3024.6499999999996</v>
      </c>
      <c r="P40" s="85">
        <v>1377.25</v>
      </c>
      <c r="Q40" s="32">
        <v>58.82</v>
      </c>
      <c r="R40" s="31">
        <v>0</v>
      </c>
      <c r="S40" s="31">
        <v>466.16999999999996</v>
      </c>
      <c r="T40" s="31">
        <v>931.30000000000007</v>
      </c>
      <c r="U40" s="31">
        <v>3236.64</v>
      </c>
      <c r="V40" s="31">
        <v>3936.57</v>
      </c>
      <c r="W40" s="31">
        <v>5221.5499999999993</v>
      </c>
      <c r="X40" s="85">
        <v>3199.96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6798.74</v>
      </c>
      <c r="G42" s="17">
        <f t="shared" si="6"/>
        <v>2883.94</v>
      </c>
      <c r="H42" s="272">
        <f t="shared" si="2"/>
        <v>3914.8</v>
      </c>
      <c r="I42" s="32">
        <v>93.45</v>
      </c>
      <c r="J42" s="31">
        <v>166.13</v>
      </c>
      <c r="K42" s="31">
        <v>481.73</v>
      </c>
      <c r="L42" s="31">
        <v>560.93999999999994</v>
      </c>
      <c r="M42" s="31">
        <v>351.96</v>
      </c>
      <c r="N42" s="31">
        <v>653.77</v>
      </c>
      <c r="O42" s="31">
        <v>390.62</v>
      </c>
      <c r="P42" s="85">
        <v>185.34</v>
      </c>
      <c r="Q42" s="32">
        <v>115.95</v>
      </c>
      <c r="R42" s="31">
        <v>113.64</v>
      </c>
      <c r="S42" s="31">
        <v>583.76</v>
      </c>
      <c r="T42" s="31">
        <v>1399.65</v>
      </c>
      <c r="U42" s="31">
        <v>709.18000000000006</v>
      </c>
      <c r="V42" s="31">
        <v>480.98</v>
      </c>
      <c r="W42" s="31">
        <v>168.62</v>
      </c>
      <c r="X42" s="85">
        <v>343.02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656375.73</v>
      </c>
      <c r="G43" s="17">
        <f t="shared" si="6"/>
        <v>352960.85000000003</v>
      </c>
      <c r="H43" s="272">
        <f t="shared" si="2"/>
        <v>303414.87999999995</v>
      </c>
      <c r="I43" s="32">
        <v>159.73999999999998</v>
      </c>
      <c r="J43" s="31">
        <v>366.55</v>
      </c>
      <c r="K43" s="31">
        <v>3942.34</v>
      </c>
      <c r="L43" s="31">
        <v>34327.269999999997</v>
      </c>
      <c r="M43" s="31">
        <v>63449.420000000006</v>
      </c>
      <c r="N43" s="31">
        <v>105069.85</v>
      </c>
      <c r="O43" s="31">
        <v>97486.75</v>
      </c>
      <c r="P43" s="85">
        <v>48158.93</v>
      </c>
      <c r="Q43" s="32">
        <v>314.91000000000003</v>
      </c>
      <c r="R43" s="31">
        <v>388.32</v>
      </c>
      <c r="S43" s="31">
        <v>3412.57</v>
      </c>
      <c r="T43" s="31">
        <v>20877.109999999997</v>
      </c>
      <c r="U43" s="31">
        <v>39726.99</v>
      </c>
      <c r="V43" s="31">
        <v>86694.080000000002</v>
      </c>
      <c r="W43" s="31">
        <v>95515.93</v>
      </c>
      <c r="X43" s="85">
        <v>56484.969999999994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1554237.32</v>
      </c>
      <c r="G44" s="17">
        <f t="shared" si="4"/>
        <v>974848.49000000011</v>
      </c>
      <c r="H44" s="272">
        <f t="shared" si="2"/>
        <v>579388.82999999996</v>
      </c>
      <c r="I44" s="32">
        <v>392.01000000000005</v>
      </c>
      <c r="J44" s="31">
        <v>521.51</v>
      </c>
      <c r="K44" s="31">
        <v>18221.650000000001</v>
      </c>
      <c r="L44" s="31">
        <v>165097.35</v>
      </c>
      <c r="M44" s="31">
        <v>219034.62</v>
      </c>
      <c r="N44" s="31">
        <v>279697.96000000002</v>
      </c>
      <c r="O44" s="31">
        <v>194646.72999999998</v>
      </c>
      <c r="P44" s="85">
        <v>97236.66</v>
      </c>
      <c r="Q44" s="32">
        <v>381.62</v>
      </c>
      <c r="R44" s="31">
        <v>1009.5000000000001</v>
      </c>
      <c r="S44" s="31">
        <v>11775.050000000001</v>
      </c>
      <c r="T44" s="31">
        <v>66074.929999999993</v>
      </c>
      <c r="U44" s="31">
        <v>97080.73</v>
      </c>
      <c r="V44" s="31">
        <v>166583.50999999998</v>
      </c>
      <c r="W44" s="31">
        <v>149237.34</v>
      </c>
      <c r="X44" s="85">
        <v>87246.15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833065.16999999993</v>
      </c>
      <c r="G45" s="17">
        <f t="shared" si="4"/>
        <v>470162.78999999992</v>
      </c>
      <c r="H45" s="272">
        <f t="shared" si="2"/>
        <v>362902.38</v>
      </c>
      <c r="I45" s="32">
        <v>2648.4</v>
      </c>
      <c r="J45" s="31">
        <v>448.68</v>
      </c>
      <c r="K45" s="31">
        <v>2238.41</v>
      </c>
      <c r="L45" s="31">
        <v>24308.489999999998</v>
      </c>
      <c r="M45" s="31">
        <v>62800.12</v>
      </c>
      <c r="N45" s="31">
        <v>144940.78</v>
      </c>
      <c r="O45" s="31">
        <v>149686.32999999999</v>
      </c>
      <c r="P45" s="85">
        <v>83091.579999999987</v>
      </c>
      <c r="Q45" s="32">
        <v>1739.1399999999999</v>
      </c>
      <c r="R45" s="31">
        <v>459.84000000000003</v>
      </c>
      <c r="S45" s="31">
        <v>2235.3900000000003</v>
      </c>
      <c r="T45" s="31">
        <v>15645.15</v>
      </c>
      <c r="U45" s="31">
        <v>38767.620000000003</v>
      </c>
      <c r="V45" s="31">
        <v>102975.29000000001</v>
      </c>
      <c r="W45" s="31">
        <v>118160.46</v>
      </c>
      <c r="X45" s="85">
        <v>82919.489999999991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45609.29</v>
      </c>
      <c r="G47" s="17">
        <f t="shared" si="4"/>
        <v>25313.759999999998</v>
      </c>
      <c r="H47" s="272">
        <f t="shared" si="2"/>
        <v>20295.530000000002</v>
      </c>
      <c r="I47" s="32">
        <v>218.73000000000002</v>
      </c>
      <c r="J47" s="31">
        <v>0</v>
      </c>
      <c r="K47" s="31">
        <v>1148.5700000000002</v>
      </c>
      <c r="L47" s="31">
        <v>5383.26</v>
      </c>
      <c r="M47" s="31">
        <v>4159.74</v>
      </c>
      <c r="N47" s="31">
        <v>6973.8600000000006</v>
      </c>
      <c r="O47" s="31">
        <v>4979.9399999999996</v>
      </c>
      <c r="P47" s="85">
        <v>2449.6600000000003</v>
      </c>
      <c r="Q47" s="32">
        <v>88.63</v>
      </c>
      <c r="R47" s="31">
        <v>218.78</v>
      </c>
      <c r="S47" s="31">
        <v>887.12</v>
      </c>
      <c r="T47" s="31">
        <v>3633.56</v>
      </c>
      <c r="U47" s="31">
        <v>3486.68</v>
      </c>
      <c r="V47" s="31">
        <v>5260.66</v>
      </c>
      <c r="W47" s="31">
        <v>4607.6100000000006</v>
      </c>
      <c r="X47" s="85">
        <v>2112.4900000000002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272652.32000000007</v>
      </c>
      <c r="G48" s="17">
        <f t="shared" si="4"/>
        <v>204784.13000000003</v>
      </c>
      <c r="H48" s="272">
        <f t="shared" si="2"/>
        <v>67868.19</v>
      </c>
      <c r="I48" s="32">
        <v>6275.97</v>
      </c>
      <c r="J48" s="31">
        <v>2735.4599999999996</v>
      </c>
      <c r="K48" s="31">
        <v>14606.33</v>
      </c>
      <c r="L48" s="31">
        <v>79946.03</v>
      </c>
      <c r="M48" s="31">
        <v>42075.490000000005</v>
      </c>
      <c r="N48" s="31">
        <v>37444</v>
      </c>
      <c r="O48" s="31">
        <v>17235.03</v>
      </c>
      <c r="P48" s="85">
        <v>4465.82</v>
      </c>
      <c r="Q48" s="32">
        <v>6331.0199999999995</v>
      </c>
      <c r="R48" s="31">
        <v>4597.53</v>
      </c>
      <c r="S48" s="31">
        <v>9128.9700000000012</v>
      </c>
      <c r="T48" s="31">
        <v>14677.68</v>
      </c>
      <c r="U48" s="31">
        <v>10217.02</v>
      </c>
      <c r="V48" s="31">
        <v>13724.93</v>
      </c>
      <c r="W48" s="31">
        <v>6600.7699999999995</v>
      </c>
      <c r="X48" s="85">
        <v>2590.27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144742.69</v>
      </c>
      <c r="G49" s="17">
        <f t="shared" si="4"/>
        <v>71089.84</v>
      </c>
      <c r="H49" s="272">
        <f t="shared" si="2"/>
        <v>73652.850000000006</v>
      </c>
      <c r="I49" s="32">
        <v>3253.12</v>
      </c>
      <c r="J49" s="31">
        <v>2174.2400000000002</v>
      </c>
      <c r="K49" s="31">
        <v>6217.64</v>
      </c>
      <c r="L49" s="31">
        <v>14202.03</v>
      </c>
      <c r="M49" s="31">
        <v>9425.0299999999988</v>
      </c>
      <c r="N49" s="31">
        <v>17409.52</v>
      </c>
      <c r="O49" s="31">
        <v>12060.01</v>
      </c>
      <c r="P49" s="85">
        <v>6348.25</v>
      </c>
      <c r="Q49" s="32">
        <v>2693.45</v>
      </c>
      <c r="R49" s="31">
        <v>2729.32</v>
      </c>
      <c r="S49" s="31">
        <v>8115.2</v>
      </c>
      <c r="T49" s="31">
        <v>11525.29</v>
      </c>
      <c r="U49" s="31">
        <v>10887.26</v>
      </c>
      <c r="V49" s="31">
        <v>16649.239999999998</v>
      </c>
      <c r="W49" s="31">
        <v>13212.87</v>
      </c>
      <c r="X49" s="85">
        <v>7840.22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190459.06</v>
      </c>
      <c r="G51" s="17">
        <f t="shared" si="4"/>
        <v>119250.76999999999</v>
      </c>
      <c r="H51" s="272">
        <f t="shared" si="2"/>
        <v>71208.290000000008</v>
      </c>
      <c r="I51" s="32">
        <v>590.21999999999991</v>
      </c>
      <c r="J51" s="31">
        <v>623.89</v>
      </c>
      <c r="K51" s="31">
        <v>5365.01</v>
      </c>
      <c r="L51" s="31">
        <v>23814.39</v>
      </c>
      <c r="M51" s="31">
        <v>26456.09</v>
      </c>
      <c r="N51" s="31">
        <v>29892.16</v>
      </c>
      <c r="O51" s="31">
        <v>21763.34</v>
      </c>
      <c r="P51" s="85">
        <v>10745.67</v>
      </c>
      <c r="Q51" s="32">
        <v>603.61</v>
      </c>
      <c r="R51" s="31">
        <v>1178.24</v>
      </c>
      <c r="S51" s="31">
        <v>3711.16</v>
      </c>
      <c r="T51" s="31">
        <v>12860.210000000001</v>
      </c>
      <c r="U51" s="31">
        <v>14037.91</v>
      </c>
      <c r="V51" s="31">
        <v>19377.48</v>
      </c>
      <c r="W51" s="31">
        <v>14127.359999999999</v>
      </c>
      <c r="X51" s="85">
        <v>5312.32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27687.8</v>
      </c>
      <c r="G52" s="17">
        <f t="shared" si="4"/>
        <v>16404.3</v>
      </c>
      <c r="H52" s="272">
        <f>SUM(Q52:X52)</f>
        <v>11283.5</v>
      </c>
      <c r="I52" s="32">
        <v>431</v>
      </c>
      <c r="J52" s="31">
        <v>295.74</v>
      </c>
      <c r="K52" s="31">
        <v>598.13</v>
      </c>
      <c r="L52" s="31">
        <v>2353.8199999999997</v>
      </c>
      <c r="M52" s="31">
        <v>1624.8400000000001</v>
      </c>
      <c r="N52" s="31">
        <v>3538.65</v>
      </c>
      <c r="O52" s="31">
        <v>4921.2699999999995</v>
      </c>
      <c r="P52" s="85">
        <v>2640.85</v>
      </c>
      <c r="Q52" s="32">
        <v>159.39999999999998</v>
      </c>
      <c r="R52" s="31">
        <v>36.159999999999997</v>
      </c>
      <c r="S52" s="31">
        <v>1858.2099999999998</v>
      </c>
      <c r="T52" s="31">
        <v>2394.66</v>
      </c>
      <c r="U52" s="31">
        <v>2035.4899999999998</v>
      </c>
      <c r="V52" s="31">
        <v>2402.1</v>
      </c>
      <c r="W52" s="31">
        <v>1541.3799999999999</v>
      </c>
      <c r="X52" s="85">
        <v>856.1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44005.39</v>
      </c>
      <c r="G53" s="17">
        <f>SUM(I53:P53)</f>
        <v>23559.66</v>
      </c>
      <c r="H53" s="272">
        <f>SUM(Q53:X53)</f>
        <v>20445.73</v>
      </c>
      <c r="I53" s="32">
        <v>20062.3</v>
      </c>
      <c r="J53" s="31">
        <v>1527.8400000000001</v>
      </c>
      <c r="K53" s="31">
        <v>1247.46</v>
      </c>
      <c r="L53" s="31">
        <v>278.72000000000003</v>
      </c>
      <c r="M53" s="31">
        <v>80.100000000000009</v>
      </c>
      <c r="N53" s="31">
        <v>312.84000000000003</v>
      </c>
      <c r="O53" s="31">
        <v>0</v>
      </c>
      <c r="P53" s="85">
        <v>50.4</v>
      </c>
      <c r="Q53" s="32">
        <v>16954.95</v>
      </c>
      <c r="R53" s="31">
        <v>1472.96</v>
      </c>
      <c r="S53" s="31">
        <v>1017.7499999999999</v>
      </c>
      <c r="T53" s="31">
        <v>770.36</v>
      </c>
      <c r="U53" s="31">
        <v>66.44</v>
      </c>
      <c r="V53" s="31">
        <v>129.63</v>
      </c>
      <c r="W53" s="31">
        <v>33.64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947253.33000000007</v>
      </c>
      <c r="G54" s="54">
        <f>SUM(G55:G61)</f>
        <v>609155.92000000004</v>
      </c>
      <c r="H54" s="270">
        <f>SUM(H55:H61)</f>
        <v>338097.41000000003</v>
      </c>
      <c r="I54" s="55">
        <f>SUM(I55:I61)</f>
        <v>23693.86</v>
      </c>
      <c r="J54" s="56">
        <f t="shared" ref="J54:X54" si="7">SUM(J55:J61)</f>
        <v>32681.24</v>
      </c>
      <c r="K54" s="56">
        <f t="shared" si="7"/>
        <v>148012.35</v>
      </c>
      <c r="L54" s="56">
        <f t="shared" si="7"/>
        <v>195570.9</v>
      </c>
      <c r="M54" s="56">
        <f>SUM(M55:M61)</f>
        <v>70327.5</v>
      </c>
      <c r="N54" s="56">
        <f t="shared" si="7"/>
        <v>59741.240000000005</v>
      </c>
      <c r="O54" s="56">
        <f t="shared" si="7"/>
        <v>50018.84</v>
      </c>
      <c r="P54" s="253">
        <f>SUM(P55:P61)</f>
        <v>29109.989999999998</v>
      </c>
      <c r="Q54" s="55">
        <f t="shared" si="7"/>
        <v>22774.13</v>
      </c>
      <c r="R54" s="56">
        <f t="shared" si="7"/>
        <v>21964.260000000002</v>
      </c>
      <c r="S54" s="56">
        <f t="shared" si="7"/>
        <v>78123.75</v>
      </c>
      <c r="T54" s="56">
        <f t="shared" si="7"/>
        <v>64948.42</v>
      </c>
      <c r="U54" s="56">
        <f t="shared" si="7"/>
        <v>31075.14</v>
      </c>
      <c r="V54" s="56">
        <f t="shared" si="7"/>
        <v>44183.09</v>
      </c>
      <c r="W54" s="56">
        <f t="shared" si="7"/>
        <v>44261.17</v>
      </c>
      <c r="X54" s="253">
        <f t="shared" si="7"/>
        <v>30767.450000000004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275251.74</v>
      </c>
      <c r="G55" s="17">
        <f t="shared" si="4"/>
        <v>228990.38999999998</v>
      </c>
      <c r="H55" s="272">
        <f t="shared" si="2"/>
        <v>46261.35</v>
      </c>
      <c r="I55" s="255">
        <v>2624.02</v>
      </c>
      <c r="J55" s="33">
        <v>8052.08</v>
      </c>
      <c r="K55" s="33">
        <v>65428.659999999996</v>
      </c>
      <c r="L55" s="33">
        <v>87735.38</v>
      </c>
      <c r="M55" s="33">
        <v>31069.25</v>
      </c>
      <c r="N55" s="33">
        <v>20626.740000000002</v>
      </c>
      <c r="O55" s="33">
        <v>9508.68</v>
      </c>
      <c r="P55" s="85">
        <v>3945.58</v>
      </c>
      <c r="Q55" s="255">
        <v>2261.7199999999998</v>
      </c>
      <c r="R55" s="33">
        <v>3525.03</v>
      </c>
      <c r="S55" s="33">
        <v>8000.05</v>
      </c>
      <c r="T55" s="33">
        <v>13056.16</v>
      </c>
      <c r="U55" s="33">
        <v>7823.67</v>
      </c>
      <c r="V55" s="33">
        <v>6973.07</v>
      </c>
      <c r="W55" s="33">
        <v>3759.64</v>
      </c>
      <c r="X55" s="256">
        <v>862.0100000000001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190200.03</v>
      </c>
      <c r="G56" s="17">
        <f t="shared" si="4"/>
        <v>97588.28</v>
      </c>
      <c r="H56" s="272">
        <f t="shared" si="2"/>
        <v>92611.75</v>
      </c>
      <c r="I56" s="255">
        <v>6012.67</v>
      </c>
      <c r="J56" s="33">
        <v>3651.86</v>
      </c>
      <c r="K56" s="33">
        <v>5378.6500000000005</v>
      </c>
      <c r="L56" s="33">
        <v>13530.03</v>
      </c>
      <c r="M56" s="33">
        <v>10292.970000000001</v>
      </c>
      <c r="N56" s="33">
        <v>15276.58</v>
      </c>
      <c r="O56" s="33">
        <v>25468.3</v>
      </c>
      <c r="P56" s="85">
        <v>17977.219999999998</v>
      </c>
      <c r="Q56" s="255">
        <v>6197.07</v>
      </c>
      <c r="R56" s="33">
        <v>1719.76</v>
      </c>
      <c r="S56" s="33">
        <v>3059.72</v>
      </c>
      <c r="T56" s="33">
        <v>4223.1400000000003</v>
      </c>
      <c r="U56" s="33">
        <v>7341.99</v>
      </c>
      <c r="V56" s="33">
        <v>20215.28</v>
      </c>
      <c r="W56" s="33">
        <v>27192.85</v>
      </c>
      <c r="X56" s="256">
        <v>22661.940000000002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62472.240000000005</v>
      </c>
      <c r="G57" s="17">
        <f t="shared" si="4"/>
        <v>42880.71</v>
      </c>
      <c r="H57" s="272">
        <f t="shared" si="2"/>
        <v>19591.530000000002</v>
      </c>
      <c r="I57" s="255">
        <v>6614.29</v>
      </c>
      <c r="J57" s="33">
        <v>10077.209999999999</v>
      </c>
      <c r="K57" s="33">
        <v>9764.82</v>
      </c>
      <c r="L57" s="33">
        <v>8392.65</v>
      </c>
      <c r="M57" s="33">
        <v>3185.6800000000003</v>
      </c>
      <c r="N57" s="33">
        <v>2718.07</v>
      </c>
      <c r="O57" s="33">
        <v>1297.4000000000001</v>
      </c>
      <c r="P57" s="85">
        <v>830.59</v>
      </c>
      <c r="Q57" s="255">
        <v>4108.9399999999996</v>
      </c>
      <c r="R57" s="33">
        <v>5262.59</v>
      </c>
      <c r="S57" s="33">
        <v>3409.52</v>
      </c>
      <c r="T57" s="33">
        <v>2054.3399999999997</v>
      </c>
      <c r="U57" s="33">
        <v>1335.79</v>
      </c>
      <c r="V57" s="33">
        <v>1070.43</v>
      </c>
      <c r="W57" s="33">
        <v>1638.15</v>
      </c>
      <c r="X57" s="256">
        <v>711.77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45584.56</v>
      </c>
      <c r="G58" s="17">
        <f t="shared" si="4"/>
        <v>23248.13</v>
      </c>
      <c r="H58" s="272">
        <f t="shared" si="2"/>
        <v>22336.429999999997</v>
      </c>
      <c r="I58" s="255">
        <v>2378.4900000000002</v>
      </c>
      <c r="J58" s="33">
        <v>3235.3399999999997</v>
      </c>
      <c r="K58" s="33">
        <v>4671.3899999999994</v>
      </c>
      <c r="L58" s="33">
        <v>6110.75</v>
      </c>
      <c r="M58" s="33">
        <v>2772.92</v>
      </c>
      <c r="N58" s="33">
        <v>2006.4799999999998</v>
      </c>
      <c r="O58" s="33">
        <v>1404.47</v>
      </c>
      <c r="P58" s="85">
        <v>668.29000000000008</v>
      </c>
      <c r="Q58" s="255">
        <v>3367.04</v>
      </c>
      <c r="R58" s="33">
        <v>4471.2</v>
      </c>
      <c r="S58" s="33">
        <v>3702.6</v>
      </c>
      <c r="T58" s="33">
        <v>5024.2199999999993</v>
      </c>
      <c r="U58" s="33">
        <v>2245.87</v>
      </c>
      <c r="V58" s="33">
        <v>2431.8000000000002</v>
      </c>
      <c r="W58" s="33">
        <v>900.74</v>
      </c>
      <c r="X58" s="256">
        <v>192.95999999999998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198642.11</v>
      </c>
      <c r="G59" s="17">
        <f t="shared" si="4"/>
        <v>113712.57999999999</v>
      </c>
      <c r="H59" s="272">
        <f t="shared" si="2"/>
        <v>84929.530000000013</v>
      </c>
      <c r="I59" s="255">
        <v>0</v>
      </c>
      <c r="J59" s="33">
        <v>1548.6299999999999</v>
      </c>
      <c r="K59" s="33">
        <v>40160.33</v>
      </c>
      <c r="L59" s="33">
        <v>48018.16</v>
      </c>
      <c r="M59" s="33">
        <v>12586.96</v>
      </c>
      <c r="N59" s="33">
        <v>6877.51</v>
      </c>
      <c r="O59" s="33">
        <v>3090.92</v>
      </c>
      <c r="P59" s="85">
        <v>1430.07</v>
      </c>
      <c r="Q59" s="255">
        <v>0</v>
      </c>
      <c r="R59" s="33">
        <v>2278.9</v>
      </c>
      <c r="S59" s="33">
        <v>45193.37</v>
      </c>
      <c r="T59" s="33">
        <v>25156.97</v>
      </c>
      <c r="U59" s="33">
        <v>5517.8</v>
      </c>
      <c r="V59" s="33">
        <v>3671.49</v>
      </c>
      <c r="W59" s="33">
        <v>2535.39</v>
      </c>
      <c r="X59" s="256">
        <v>575.6099999999999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26197.68</v>
      </c>
      <c r="G60" s="17">
        <f t="shared" si="4"/>
        <v>21093.18</v>
      </c>
      <c r="H60" s="272">
        <f t="shared" si="2"/>
        <v>5104.5</v>
      </c>
      <c r="I60" s="255">
        <v>223.98999999999998</v>
      </c>
      <c r="J60" s="33">
        <v>582.09999999999991</v>
      </c>
      <c r="K60" s="33">
        <v>6758.87</v>
      </c>
      <c r="L60" s="33">
        <v>9327.1200000000008</v>
      </c>
      <c r="M60" s="33">
        <v>1866.94</v>
      </c>
      <c r="N60" s="33">
        <v>1471.69</v>
      </c>
      <c r="O60" s="33">
        <v>767.63</v>
      </c>
      <c r="P60" s="85">
        <v>94.839999999999989</v>
      </c>
      <c r="Q60" s="255">
        <v>217.53</v>
      </c>
      <c r="R60" s="33">
        <v>638.23</v>
      </c>
      <c r="S60" s="33">
        <v>1165.8500000000001</v>
      </c>
      <c r="T60" s="33">
        <v>1798.27</v>
      </c>
      <c r="U60" s="33">
        <v>719.29</v>
      </c>
      <c r="V60" s="33">
        <v>154.95000000000002</v>
      </c>
      <c r="W60" s="33">
        <v>396.55</v>
      </c>
      <c r="X60" s="256">
        <v>13.83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148904.96999999997</v>
      </c>
      <c r="G61" s="17">
        <f t="shared" si="4"/>
        <v>81642.649999999994</v>
      </c>
      <c r="H61" s="272">
        <f t="shared" si="2"/>
        <v>67262.319999999992</v>
      </c>
      <c r="I61" s="255">
        <v>5840.4</v>
      </c>
      <c r="J61" s="33">
        <v>5534.0199999999995</v>
      </c>
      <c r="K61" s="33">
        <v>15849.63</v>
      </c>
      <c r="L61" s="33">
        <v>22456.81</v>
      </c>
      <c r="M61" s="33">
        <v>8552.7800000000007</v>
      </c>
      <c r="N61" s="33">
        <v>10764.17</v>
      </c>
      <c r="O61" s="33">
        <v>8481.4399999999987</v>
      </c>
      <c r="P61" s="85">
        <v>4163.4000000000005</v>
      </c>
      <c r="Q61" s="255">
        <v>6621.83</v>
      </c>
      <c r="R61" s="33">
        <v>4068.55</v>
      </c>
      <c r="S61" s="33">
        <v>13592.64</v>
      </c>
      <c r="T61" s="33">
        <v>13635.32</v>
      </c>
      <c r="U61" s="33">
        <v>6090.73</v>
      </c>
      <c r="V61" s="33">
        <v>9666.07</v>
      </c>
      <c r="W61" s="33">
        <v>7837.85</v>
      </c>
      <c r="X61" s="256">
        <v>5749.33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1428545.62</v>
      </c>
      <c r="G62" s="97">
        <f t="shared" si="4"/>
        <v>638940.27</v>
      </c>
      <c r="H62" s="274">
        <f>SUM(Q62:X62)</f>
        <v>789605.35000000009</v>
      </c>
      <c r="I62" s="98">
        <v>3321</v>
      </c>
      <c r="J62" s="94">
        <v>2380.04</v>
      </c>
      <c r="K62" s="94">
        <v>5671.2800000000007</v>
      </c>
      <c r="L62" s="94">
        <v>11300.7</v>
      </c>
      <c r="M62" s="94">
        <v>17789.59</v>
      </c>
      <c r="N62" s="94">
        <v>71536.069999999992</v>
      </c>
      <c r="O62" s="94">
        <v>224417.01</v>
      </c>
      <c r="P62" s="95">
        <v>302524.58</v>
      </c>
      <c r="Q62" s="98">
        <v>4683.6399999999994</v>
      </c>
      <c r="R62" s="94">
        <v>2154.9299999999998</v>
      </c>
      <c r="S62" s="94">
        <v>5736.9000000000005</v>
      </c>
      <c r="T62" s="94">
        <v>7559.79</v>
      </c>
      <c r="U62" s="94">
        <v>13142.38</v>
      </c>
      <c r="V62" s="94">
        <v>92938.599999999991</v>
      </c>
      <c r="W62" s="94">
        <v>262820.76</v>
      </c>
      <c r="X62" s="95">
        <v>400568.35000000003</v>
      </c>
    </row>
  </sheetData>
  <mergeCells count="3">
    <mergeCell ref="F5:H5"/>
    <mergeCell ref="I4:P4"/>
    <mergeCell ref="Q4:X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132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920984.571</v>
      </c>
      <c r="G6" s="60">
        <f>SUM(I6:P6)</f>
        <v>475585.451</v>
      </c>
      <c r="H6" s="268">
        <f>SUM(Q6:X6)</f>
        <v>445399.12000000005</v>
      </c>
      <c r="I6" s="61">
        <v>46413.446000000004</v>
      </c>
      <c r="J6" s="62">
        <v>97807.335000000006</v>
      </c>
      <c r="K6" s="62">
        <v>127036.15300000001</v>
      </c>
      <c r="L6" s="62">
        <v>121884.43</v>
      </c>
      <c r="M6" s="62">
        <v>39387.790999999997</v>
      </c>
      <c r="N6" s="62">
        <v>27210.078000000001</v>
      </c>
      <c r="O6" s="62">
        <v>11783.499</v>
      </c>
      <c r="P6" s="249">
        <v>4062.7190000000005</v>
      </c>
      <c r="Q6" s="61">
        <v>41966.995000000003</v>
      </c>
      <c r="R6" s="62">
        <v>88397.721999999994</v>
      </c>
      <c r="S6" s="62">
        <v>114910.00900000001</v>
      </c>
      <c r="T6" s="62">
        <v>115541.121</v>
      </c>
      <c r="U6" s="62">
        <v>39073.838000000003</v>
      </c>
      <c r="V6" s="62">
        <v>27696.738000000001</v>
      </c>
      <c r="W6" s="62">
        <v>13017.384</v>
      </c>
      <c r="X6" s="249">
        <v>4795.3130000000001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7255406</v>
      </c>
      <c r="G9" s="50">
        <f>SUM(I9:P9)</f>
        <v>3975380</v>
      </c>
      <c r="H9" s="269">
        <f>SUM(Q9:X9)</f>
        <v>3280026</v>
      </c>
      <c r="I9" s="51">
        <f t="shared" ref="I9:X9" si="0">I10+I24+I54+I62</f>
        <v>418046</v>
      </c>
      <c r="J9" s="52">
        <f t="shared" si="0"/>
        <v>74483</v>
      </c>
      <c r="K9" s="52">
        <f t="shared" si="0"/>
        <v>207022</v>
      </c>
      <c r="L9" s="52">
        <f t="shared" si="0"/>
        <v>570598</v>
      </c>
      <c r="M9" s="52">
        <f t="shared" si="0"/>
        <v>531767</v>
      </c>
      <c r="N9" s="52">
        <f t="shared" si="0"/>
        <v>822265</v>
      </c>
      <c r="O9" s="52">
        <f t="shared" si="0"/>
        <v>789154</v>
      </c>
      <c r="P9" s="252">
        <f t="shared" si="0"/>
        <v>562045</v>
      </c>
      <c r="Q9" s="51">
        <f t="shared" si="0"/>
        <v>394439</v>
      </c>
      <c r="R9" s="52">
        <f t="shared" si="0"/>
        <v>69573</v>
      </c>
      <c r="S9" s="52">
        <f t="shared" si="0"/>
        <v>168253</v>
      </c>
      <c r="T9" s="52">
        <f t="shared" si="0"/>
        <v>318224</v>
      </c>
      <c r="U9" s="52">
        <f t="shared" si="0"/>
        <v>334964</v>
      </c>
      <c r="V9" s="52">
        <f t="shared" si="0"/>
        <v>644602</v>
      </c>
      <c r="W9" s="52">
        <f t="shared" si="0"/>
        <v>729582</v>
      </c>
      <c r="X9" s="252">
        <f t="shared" si="0"/>
        <v>620389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2117976</v>
      </c>
      <c r="G10" s="54">
        <f>SUM(I10:P10)</f>
        <v>1088559</v>
      </c>
      <c r="H10" s="270">
        <f>SUM(Q10:X10)</f>
        <v>1029417</v>
      </c>
      <c r="I10" s="55">
        <f>SUM(I11:I23)</f>
        <v>365737</v>
      </c>
      <c r="J10" s="56">
        <f>SUM(J11:J23)</f>
        <v>34262</v>
      </c>
      <c r="K10" s="56">
        <f>SUM(K11:K23)</f>
        <v>44508</v>
      </c>
      <c r="L10" s="56">
        <f t="shared" ref="L10:X10" si="1">SUM(L11:L23)</f>
        <v>121302</v>
      </c>
      <c r="M10" s="56">
        <f t="shared" si="1"/>
        <v>106706</v>
      </c>
      <c r="N10" s="56">
        <f t="shared" si="1"/>
        <v>163169</v>
      </c>
      <c r="O10" s="56">
        <f t="shared" si="1"/>
        <v>151909</v>
      </c>
      <c r="P10" s="253">
        <f t="shared" si="1"/>
        <v>100966</v>
      </c>
      <c r="Q10" s="55">
        <f t="shared" si="1"/>
        <v>346662</v>
      </c>
      <c r="R10" s="56">
        <f t="shared" si="1"/>
        <v>36137</v>
      </c>
      <c r="S10" s="56">
        <f t="shared" si="1"/>
        <v>61763</v>
      </c>
      <c r="T10" s="56">
        <f t="shared" si="1"/>
        <v>89390</v>
      </c>
      <c r="U10" s="56">
        <f t="shared" si="1"/>
        <v>75503</v>
      </c>
      <c r="V10" s="56">
        <f t="shared" si="1"/>
        <v>146092</v>
      </c>
      <c r="W10" s="56">
        <f t="shared" si="1"/>
        <v>163643</v>
      </c>
      <c r="X10" s="253">
        <f t="shared" si="1"/>
        <v>110227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305294</v>
      </c>
      <c r="G11" s="19">
        <f>SUM(I11:P11)</f>
        <v>203249</v>
      </c>
      <c r="H11" s="271">
        <f t="shared" ref="H11:H61" si="2">SUM(Q11:X11)</f>
        <v>102045</v>
      </c>
      <c r="I11" s="18">
        <v>549</v>
      </c>
      <c r="J11" s="31">
        <v>1570</v>
      </c>
      <c r="K11" s="31">
        <v>11915</v>
      </c>
      <c r="L11" s="31">
        <v>58213</v>
      </c>
      <c r="M11" s="31">
        <v>46142</v>
      </c>
      <c r="N11" s="31">
        <v>49792</v>
      </c>
      <c r="O11" s="31">
        <v>25952</v>
      </c>
      <c r="P11" s="85">
        <v>9116</v>
      </c>
      <c r="Q11" s="32">
        <v>650</v>
      </c>
      <c r="R11" s="31">
        <v>1206</v>
      </c>
      <c r="S11" s="31">
        <v>8595</v>
      </c>
      <c r="T11" s="31">
        <v>28355</v>
      </c>
      <c r="U11" s="31">
        <v>20412</v>
      </c>
      <c r="V11" s="31">
        <v>23926</v>
      </c>
      <c r="W11" s="31">
        <v>14288</v>
      </c>
      <c r="X11" s="85">
        <v>4613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17153</v>
      </c>
      <c r="G12" s="19">
        <f t="shared" ref="G12:G62" si="4">SUM(I12:P12)</f>
        <v>10859</v>
      </c>
      <c r="H12" s="271">
        <f t="shared" si="2"/>
        <v>6294</v>
      </c>
      <c r="I12" s="18">
        <v>82</v>
      </c>
      <c r="J12" s="31">
        <v>81</v>
      </c>
      <c r="K12" s="31">
        <v>1888</v>
      </c>
      <c r="L12" s="31">
        <v>7020</v>
      </c>
      <c r="M12" s="31">
        <v>1281</v>
      </c>
      <c r="N12" s="31">
        <v>410</v>
      </c>
      <c r="O12" s="31">
        <v>97</v>
      </c>
      <c r="P12" s="85">
        <v>0</v>
      </c>
      <c r="Q12" s="32">
        <v>63</v>
      </c>
      <c r="R12" s="31">
        <v>74</v>
      </c>
      <c r="S12" s="31">
        <v>1088</v>
      </c>
      <c r="T12" s="31">
        <v>3624</v>
      </c>
      <c r="U12" s="31">
        <v>447</v>
      </c>
      <c r="V12" s="31">
        <v>565</v>
      </c>
      <c r="W12" s="31">
        <v>317</v>
      </c>
      <c r="X12" s="85">
        <v>116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435986</v>
      </c>
      <c r="G13" s="19">
        <f t="shared" si="4"/>
        <v>204449</v>
      </c>
      <c r="H13" s="271">
        <f t="shared" si="2"/>
        <v>231537</v>
      </c>
      <c r="I13" s="18">
        <v>38097</v>
      </c>
      <c r="J13" s="31">
        <v>9063</v>
      </c>
      <c r="K13" s="31">
        <v>7157</v>
      </c>
      <c r="L13" s="31">
        <v>14915</v>
      </c>
      <c r="M13" s="31">
        <v>16483</v>
      </c>
      <c r="N13" s="31">
        <v>37381</v>
      </c>
      <c r="O13" s="31">
        <v>45641</v>
      </c>
      <c r="P13" s="85">
        <v>35712</v>
      </c>
      <c r="Q13" s="32">
        <v>43292</v>
      </c>
      <c r="R13" s="31">
        <v>9307</v>
      </c>
      <c r="S13" s="31">
        <v>8686</v>
      </c>
      <c r="T13" s="31">
        <v>11830</v>
      </c>
      <c r="U13" s="31">
        <v>18404</v>
      </c>
      <c r="V13" s="31">
        <v>41419</v>
      </c>
      <c r="W13" s="31">
        <v>58231</v>
      </c>
      <c r="X13" s="85">
        <v>40368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17771</v>
      </c>
      <c r="G14" s="19">
        <f t="shared" si="4"/>
        <v>9118</v>
      </c>
      <c r="H14" s="271">
        <f t="shared" si="2"/>
        <v>8653</v>
      </c>
      <c r="I14" s="18">
        <v>4619</v>
      </c>
      <c r="J14" s="31">
        <v>1378</v>
      </c>
      <c r="K14" s="31">
        <v>669</v>
      </c>
      <c r="L14" s="31">
        <v>962</v>
      </c>
      <c r="M14" s="31">
        <v>787</v>
      </c>
      <c r="N14" s="31">
        <v>297</v>
      </c>
      <c r="O14" s="31">
        <v>330</v>
      </c>
      <c r="P14" s="85">
        <v>76</v>
      </c>
      <c r="Q14" s="32">
        <v>5074</v>
      </c>
      <c r="R14" s="31">
        <v>1081</v>
      </c>
      <c r="S14" s="31">
        <v>818</v>
      </c>
      <c r="T14" s="31">
        <v>459</v>
      </c>
      <c r="U14" s="31">
        <v>234</v>
      </c>
      <c r="V14" s="31">
        <v>427</v>
      </c>
      <c r="W14" s="31">
        <v>560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39559</v>
      </c>
      <c r="G15" s="17">
        <f t="shared" si="4"/>
        <v>20533</v>
      </c>
      <c r="H15" s="272">
        <f t="shared" si="2"/>
        <v>19026</v>
      </c>
      <c r="I15" s="18">
        <v>6450</v>
      </c>
      <c r="J15" s="31">
        <v>4689</v>
      </c>
      <c r="K15" s="31">
        <v>2731</v>
      </c>
      <c r="L15" s="31">
        <v>2568</v>
      </c>
      <c r="M15" s="31">
        <v>1551</v>
      </c>
      <c r="N15" s="31">
        <v>1818</v>
      </c>
      <c r="O15" s="31">
        <v>567</v>
      </c>
      <c r="P15" s="85">
        <v>159</v>
      </c>
      <c r="Q15" s="32">
        <v>6395</v>
      </c>
      <c r="R15" s="31">
        <v>3238</v>
      </c>
      <c r="S15" s="31">
        <v>2957</v>
      </c>
      <c r="T15" s="31">
        <v>2122</v>
      </c>
      <c r="U15" s="31">
        <v>1599</v>
      </c>
      <c r="V15" s="31">
        <v>1313</v>
      </c>
      <c r="W15" s="31">
        <v>866</v>
      </c>
      <c r="X15" s="85">
        <v>536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57286</v>
      </c>
      <c r="G16" s="17">
        <f t="shared" si="4"/>
        <v>29169</v>
      </c>
      <c r="H16" s="272">
        <f t="shared" si="2"/>
        <v>28117</v>
      </c>
      <c r="I16" s="18">
        <v>4532</v>
      </c>
      <c r="J16" s="31">
        <v>2306</v>
      </c>
      <c r="K16" s="31">
        <v>4526</v>
      </c>
      <c r="L16" s="31">
        <v>6853</v>
      </c>
      <c r="M16" s="31">
        <v>4318</v>
      </c>
      <c r="N16" s="31">
        <v>3843</v>
      </c>
      <c r="O16" s="31">
        <v>1792</v>
      </c>
      <c r="P16" s="85">
        <v>999</v>
      </c>
      <c r="Q16" s="32">
        <v>5368</v>
      </c>
      <c r="R16" s="31">
        <v>3623</v>
      </c>
      <c r="S16" s="31">
        <v>4054.0000000000005</v>
      </c>
      <c r="T16" s="31">
        <v>5260</v>
      </c>
      <c r="U16" s="31">
        <v>3347</v>
      </c>
      <c r="V16" s="31">
        <v>3608</v>
      </c>
      <c r="W16" s="31">
        <v>1847</v>
      </c>
      <c r="X16" s="85">
        <v>1010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154016</v>
      </c>
      <c r="G17" s="17">
        <f t="shared" si="4"/>
        <v>72843</v>
      </c>
      <c r="H17" s="272">
        <f t="shared" si="2"/>
        <v>81173</v>
      </c>
      <c r="I17" s="18">
        <v>7222</v>
      </c>
      <c r="J17" s="31">
        <v>5022</v>
      </c>
      <c r="K17" s="31">
        <v>6016</v>
      </c>
      <c r="L17" s="31">
        <v>11000</v>
      </c>
      <c r="M17" s="31">
        <v>11151</v>
      </c>
      <c r="N17" s="31">
        <v>14340</v>
      </c>
      <c r="O17" s="31">
        <v>10668</v>
      </c>
      <c r="P17" s="85">
        <v>7424</v>
      </c>
      <c r="Q17" s="32">
        <v>7446</v>
      </c>
      <c r="R17" s="31">
        <v>5326</v>
      </c>
      <c r="S17" s="31">
        <v>6805</v>
      </c>
      <c r="T17" s="31">
        <v>10235</v>
      </c>
      <c r="U17" s="31">
        <v>8917</v>
      </c>
      <c r="V17" s="31">
        <v>15994</v>
      </c>
      <c r="W17" s="31">
        <v>17593</v>
      </c>
      <c r="X17" s="85">
        <v>8857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272438</v>
      </c>
      <c r="G18" s="17">
        <f>SUM(I18:P18)</f>
        <v>140783</v>
      </c>
      <c r="H18" s="272">
        <f t="shared" si="2"/>
        <v>131655</v>
      </c>
      <c r="I18" s="18">
        <v>73302</v>
      </c>
      <c r="J18" s="31">
        <v>4392</v>
      </c>
      <c r="K18" s="31">
        <v>1383</v>
      </c>
      <c r="L18" s="31">
        <v>3254</v>
      </c>
      <c r="M18" s="31">
        <v>5698</v>
      </c>
      <c r="N18" s="31">
        <v>14183</v>
      </c>
      <c r="O18" s="31">
        <v>22254</v>
      </c>
      <c r="P18" s="85">
        <v>16317</v>
      </c>
      <c r="Q18" s="32">
        <v>68831</v>
      </c>
      <c r="R18" s="31">
        <v>4871</v>
      </c>
      <c r="S18" s="31">
        <v>1750</v>
      </c>
      <c r="T18" s="31">
        <v>2239</v>
      </c>
      <c r="U18" s="31">
        <v>3914</v>
      </c>
      <c r="V18" s="31">
        <v>13717</v>
      </c>
      <c r="W18" s="31">
        <v>19574</v>
      </c>
      <c r="X18" s="85">
        <v>16759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96519</v>
      </c>
      <c r="G19" s="17">
        <f t="shared" si="4"/>
        <v>50275</v>
      </c>
      <c r="H19" s="272">
        <f t="shared" si="2"/>
        <v>46244</v>
      </c>
      <c r="I19" s="18">
        <v>17573</v>
      </c>
      <c r="J19" s="31">
        <v>1404</v>
      </c>
      <c r="K19" s="31">
        <v>2530</v>
      </c>
      <c r="L19" s="31">
        <v>4973</v>
      </c>
      <c r="M19" s="31">
        <v>4912</v>
      </c>
      <c r="N19" s="31">
        <v>7742</v>
      </c>
      <c r="O19" s="31">
        <v>6624</v>
      </c>
      <c r="P19" s="85">
        <v>4517</v>
      </c>
      <c r="Q19" s="32">
        <v>16899</v>
      </c>
      <c r="R19" s="31">
        <v>1665</v>
      </c>
      <c r="S19" s="31">
        <v>1699</v>
      </c>
      <c r="T19" s="31">
        <v>3608</v>
      </c>
      <c r="U19" s="31">
        <v>4303</v>
      </c>
      <c r="V19" s="31">
        <v>7108</v>
      </c>
      <c r="W19" s="31">
        <v>6436</v>
      </c>
      <c r="X19" s="85">
        <v>4526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23974</v>
      </c>
      <c r="G20" s="17">
        <f t="shared" si="4"/>
        <v>0</v>
      </c>
      <c r="H20" s="272">
        <f t="shared" si="2"/>
        <v>23974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16476</v>
      </c>
      <c r="T20" s="31">
        <v>7498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364501</v>
      </c>
      <c r="G21" s="17">
        <f t="shared" si="4"/>
        <v>194052</v>
      </c>
      <c r="H21" s="272">
        <f t="shared" si="2"/>
        <v>170449</v>
      </c>
      <c r="I21" s="18">
        <v>194052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170449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60307</v>
      </c>
      <c r="G22" s="17">
        <f t="shared" si="4"/>
        <v>24793</v>
      </c>
      <c r="H22" s="272">
        <f t="shared" si="2"/>
        <v>35514</v>
      </c>
      <c r="I22" s="18">
        <v>8250</v>
      </c>
      <c r="J22" s="31">
        <v>1310</v>
      </c>
      <c r="K22" s="31">
        <v>947</v>
      </c>
      <c r="L22" s="31">
        <v>885</v>
      </c>
      <c r="M22" s="31">
        <v>2060</v>
      </c>
      <c r="N22" s="31">
        <v>5221</v>
      </c>
      <c r="O22" s="31">
        <v>4188</v>
      </c>
      <c r="P22" s="85">
        <v>1932</v>
      </c>
      <c r="Q22" s="32">
        <v>11397</v>
      </c>
      <c r="R22" s="31">
        <v>1192</v>
      </c>
      <c r="S22" s="31">
        <v>2152</v>
      </c>
      <c r="T22" s="31">
        <v>3608</v>
      </c>
      <c r="U22" s="31">
        <v>3053</v>
      </c>
      <c r="V22" s="31">
        <v>6536</v>
      </c>
      <c r="W22" s="31">
        <v>5339</v>
      </c>
      <c r="X22" s="85">
        <v>2237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273172</v>
      </c>
      <c r="G23" s="17">
        <f>SUM(I23:P23)</f>
        <v>128436</v>
      </c>
      <c r="H23" s="272">
        <f t="shared" si="2"/>
        <v>144736</v>
      </c>
      <c r="I23" s="18">
        <v>11009</v>
      </c>
      <c r="J23" s="31">
        <v>3047</v>
      </c>
      <c r="K23" s="31">
        <v>4746</v>
      </c>
      <c r="L23" s="31">
        <v>10659</v>
      </c>
      <c r="M23" s="31">
        <v>12323</v>
      </c>
      <c r="N23" s="31">
        <v>28142</v>
      </c>
      <c r="O23" s="31">
        <v>33796</v>
      </c>
      <c r="P23" s="85">
        <v>24714</v>
      </c>
      <c r="Q23" s="32">
        <v>10798</v>
      </c>
      <c r="R23" s="31">
        <v>4554</v>
      </c>
      <c r="S23" s="31">
        <v>6683</v>
      </c>
      <c r="T23" s="31">
        <v>10552</v>
      </c>
      <c r="U23" s="31">
        <v>10873</v>
      </c>
      <c r="V23" s="31">
        <v>31479</v>
      </c>
      <c r="W23" s="31">
        <v>38592</v>
      </c>
      <c r="X23" s="85">
        <v>31205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3303131</v>
      </c>
      <c r="G24" s="54">
        <f>SUM(I24:P24)</f>
        <v>1918362</v>
      </c>
      <c r="H24" s="270">
        <f>SUM(Q24:X24)</f>
        <v>1384769</v>
      </c>
      <c r="I24" s="55">
        <f>SUM(I25:I53)</f>
        <v>30160</v>
      </c>
      <c r="J24" s="56">
        <f t="shared" ref="J24:X24" si="5">SUM(J25:J53)</f>
        <v>12659</v>
      </c>
      <c r="K24" s="56">
        <f t="shared" si="5"/>
        <v>51148</v>
      </c>
      <c r="L24" s="56">
        <f t="shared" si="5"/>
        <v>290513</v>
      </c>
      <c r="M24" s="56">
        <f t="shared" si="5"/>
        <v>358352</v>
      </c>
      <c r="N24" s="56">
        <f t="shared" si="5"/>
        <v>553000</v>
      </c>
      <c r="O24" s="56">
        <f t="shared" si="5"/>
        <v>418523</v>
      </c>
      <c r="P24" s="253">
        <f t="shared" si="5"/>
        <v>204007</v>
      </c>
      <c r="Q24" s="55">
        <f t="shared" si="5"/>
        <v>25830</v>
      </c>
      <c r="R24" s="56">
        <f t="shared" si="5"/>
        <v>14364</v>
      </c>
      <c r="S24" s="56">
        <f>SUM(S25:S53)</f>
        <v>44520</v>
      </c>
      <c r="T24" s="56">
        <f t="shared" si="5"/>
        <v>171744</v>
      </c>
      <c r="U24" s="56">
        <f t="shared" si="5"/>
        <v>222547</v>
      </c>
      <c r="V24" s="56">
        <f t="shared" si="5"/>
        <v>385831</v>
      </c>
      <c r="W24" s="56">
        <f t="shared" si="5"/>
        <v>330605</v>
      </c>
      <c r="X24" s="253">
        <f t="shared" si="5"/>
        <v>189328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95719</v>
      </c>
      <c r="G26" s="17">
        <f>SUM(I26:P26)</f>
        <v>63366</v>
      </c>
      <c r="H26" s="272">
        <f t="shared" si="2"/>
        <v>32353</v>
      </c>
      <c r="I26" s="32">
        <v>0</v>
      </c>
      <c r="J26" s="31">
        <v>110</v>
      </c>
      <c r="K26" s="31">
        <v>1827</v>
      </c>
      <c r="L26" s="31">
        <v>12482</v>
      </c>
      <c r="M26" s="31">
        <v>15483</v>
      </c>
      <c r="N26" s="31">
        <v>19441</v>
      </c>
      <c r="O26" s="31">
        <v>10347</v>
      </c>
      <c r="P26" s="85">
        <v>3676</v>
      </c>
      <c r="Q26" s="32">
        <v>0</v>
      </c>
      <c r="R26" s="31">
        <v>131</v>
      </c>
      <c r="S26" s="31">
        <v>517</v>
      </c>
      <c r="T26" s="31">
        <v>6969</v>
      </c>
      <c r="U26" s="31">
        <v>7765</v>
      </c>
      <c r="V26" s="31">
        <v>9685</v>
      </c>
      <c r="W26" s="31">
        <v>5467</v>
      </c>
      <c r="X26" s="85">
        <v>1819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25271</v>
      </c>
      <c r="G27" s="17">
        <f t="shared" ref="G27:G43" si="6">SUM(I27:P27)</f>
        <v>18635</v>
      </c>
      <c r="H27" s="272">
        <f t="shared" si="2"/>
        <v>6636</v>
      </c>
      <c r="I27" s="32">
        <v>28</v>
      </c>
      <c r="J27" s="31">
        <v>42</v>
      </c>
      <c r="K27" s="31">
        <v>465</v>
      </c>
      <c r="L27" s="31">
        <v>2849</v>
      </c>
      <c r="M27" s="31">
        <v>5038</v>
      </c>
      <c r="N27" s="31">
        <v>6547</v>
      </c>
      <c r="O27" s="31">
        <v>2879</v>
      </c>
      <c r="P27" s="85">
        <v>787</v>
      </c>
      <c r="Q27" s="32">
        <v>0</v>
      </c>
      <c r="R27" s="31">
        <v>104</v>
      </c>
      <c r="S27" s="31">
        <v>67</v>
      </c>
      <c r="T27" s="31">
        <v>1622</v>
      </c>
      <c r="U27" s="31">
        <v>1579</v>
      </c>
      <c r="V27" s="31">
        <v>1743</v>
      </c>
      <c r="W27" s="31">
        <v>1153</v>
      </c>
      <c r="X27" s="85">
        <v>368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41660</v>
      </c>
      <c r="G28" s="17">
        <f t="shared" si="6"/>
        <v>19972</v>
      </c>
      <c r="H28" s="272">
        <f t="shared" si="2"/>
        <v>21688</v>
      </c>
      <c r="I28" s="32">
        <v>0</v>
      </c>
      <c r="J28" s="31">
        <v>60</v>
      </c>
      <c r="K28" s="31">
        <v>786</v>
      </c>
      <c r="L28" s="31">
        <v>3800</v>
      </c>
      <c r="M28" s="31">
        <v>4979</v>
      </c>
      <c r="N28" s="31">
        <v>6166</v>
      </c>
      <c r="O28" s="31">
        <v>3224</v>
      </c>
      <c r="P28" s="85">
        <v>957</v>
      </c>
      <c r="Q28" s="32">
        <v>0</v>
      </c>
      <c r="R28" s="31">
        <v>0</v>
      </c>
      <c r="S28" s="31">
        <v>771</v>
      </c>
      <c r="T28" s="31">
        <v>4478</v>
      </c>
      <c r="U28" s="31">
        <v>5593</v>
      </c>
      <c r="V28" s="31">
        <v>6502</v>
      </c>
      <c r="W28" s="31">
        <v>3339</v>
      </c>
      <c r="X28" s="85">
        <v>1004.9999999999999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22991</v>
      </c>
      <c r="G29" s="17">
        <f t="shared" si="6"/>
        <v>14447</v>
      </c>
      <c r="H29" s="272">
        <f t="shared" si="2"/>
        <v>8544</v>
      </c>
      <c r="I29" s="32">
        <v>22</v>
      </c>
      <c r="J29" s="31">
        <v>0</v>
      </c>
      <c r="K29" s="31">
        <v>272</v>
      </c>
      <c r="L29" s="31">
        <v>3609</v>
      </c>
      <c r="M29" s="31">
        <v>3284</v>
      </c>
      <c r="N29" s="31">
        <v>4110</v>
      </c>
      <c r="O29" s="31">
        <v>2473</v>
      </c>
      <c r="P29" s="85">
        <v>677</v>
      </c>
      <c r="Q29" s="32">
        <v>15</v>
      </c>
      <c r="R29" s="31">
        <v>0</v>
      </c>
      <c r="S29" s="31">
        <v>419</v>
      </c>
      <c r="T29" s="31">
        <v>2679</v>
      </c>
      <c r="U29" s="31">
        <v>1687</v>
      </c>
      <c r="V29" s="31">
        <v>2641</v>
      </c>
      <c r="W29" s="31">
        <v>923</v>
      </c>
      <c r="X29" s="85">
        <v>180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47404</v>
      </c>
      <c r="G30" s="17">
        <f t="shared" si="6"/>
        <v>23025</v>
      </c>
      <c r="H30" s="272">
        <f t="shared" si="2"/>
        <v>24379</v>
      </c>
      <c r="I30" s="32">
        <v>75</v>
      </c>
      <c r="J30" s="31">
        <v>102</v>
      </c>
      <c r="K30" s="31">
        <v>1216</v>
      </c>
      <c r="L30" s="31">
        <v>4739</v>
      </c>
      <c r="M30" s="31">
        <v>5562</v>
      </c>
      <c r="N30" s="31">
        <v>6047</v>
      </c>
      <c r="O30" s="31">
        <v>3908</v>
      </c>
      <c r="P30" s="85">
        <v>1376</v>
      </c>
      <c r="Q30" s="32">
        <v>149</v>
      </c>
      <c r="R30" s="31">
        <v>208</v>
      </c>
      <c r="S30" s="31">
        <v>710</v>
      </c>
      <c r="T30" s="31">
        <v>6293</v>
      </c>
      <c r="U30" s="31">
        <v>5929</v>
      </c>
      <c r="V30" s="31">
        <v>6207</v>
      </c>
      <c r="W30" s="31">
        <v>3454</v>
      </c>
      <c r="X30" s="85">
        <v>1429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18582</v>
      </c>
      <c r="G31" s="17">
        <f t="shared" si="6"/>
        <v>413</v>
      </c>
      <c r="H31" s="272">
        <f t="shared" si="2"/>
        <v>18169</v>
      </c>
      <c r="I31" s="32">
        <v>0</v>
      </c>
      <c r="J31" s="31">
        <v>0</v>
      </c>
      <c r="K31" s="31">
        <v>0</v>
      </c>
      <c r="L31" s="31">
        <v>216</v>
      </c>
      <c r="M31" s="31">
        <v>141</v>
      </c>
      <c r="N31" s="31">
        <v>27</v>
      </c>
      <c r="O31" s="31">
        <v>29</v>
      </c>
      <c r="P31" s="85">
        <v>0</v>
      </c>
      <c r="Q31" s="32">
        <v>0</v>
      </c>
      <c r="R31" s="31">
        <v>0</v>
      </c>
      <c r="S31" s="31">
        <v>789</v>
      </c>
      <c r="T31" s="31">
        <v>5815</v>
      </c>
      <c r="U31" s="31">
        <v>5606</v>
      </c>
      <c r="V31" s="31">
        <v>3698</v>
      </c>
      <c r="W31" s="31">
        <v>1336</v>
      </c>
      <c r="X31" s="85">
        <v>925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26760</v>
      </c>
      <c r="G32" s="17">
        <f t="shared" si="6"/>
        <v>0</v>
      </c>
      <c r="H32" s="272">
        <f t="shared" si="2"/>
        <v>26760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32</v>
      </c>
      <c r="S32" s="31">
        <v>841</v>
      </c>
      <c r="T32" s="31">
        <v>9366</v>
      </c>
      <c r="U32" s="31">
        <v>6973</v>
      </c>
      <c r="V32" s="31">
        <v>5908</v>
      </c>
      <c r="W32" s="31">
        <v>2949</v>
      </c>
      <c r="X32" s="85">
        <v>691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28972</v>
      </c>
      <c r="G33" s="17">
        <f t="shared" si="6"/>
        <v>16114</v>
      </c>
      <c r="H33" s="272">
        <f>SUM(Q33:X33)</f>
        <v>12858</v>
      </c>
      <c r="I33" s="32">
        <v>132</v>
      </c>
      <c r="J33" s="31">
        <v>1217</v>
      </c>
      <c r="K33" s="31">
        <v>1414</v>
      </c>
      <c r="L33" s="31">
        <v>3909</v>
      </c>
      <c r="M33" s="31">
        <v>3882</v>
      </c>
      <c r="N33" s="31">
        <v>3394</v>
      </c>
      <c r="O33" s="31">
        <v>1399</v>
      </c>
      <c r="P33" s="85">
        <v>767</v>
      </c>
      <c r="Q33" s="32">
        <v>27</v>
      </c>
      <c r="R33" s="31">
        <v>494</v>
      </c>
      <c r="S33" s="31">
        <v>1371</v>
      </c>
      <c r="T33" s="31">
        <v>4957</v>
      </c>
      <c r="U33" s="31">
        <v>2948</v>
      </c>
      <c r="V33" s="31">
        <v>1648</v>
      </c>
      <c r="W33" s="31">
        <v>1242</v>
      </c>
      <c r="X33" s="85">
        <v>171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78084</v>
      </c>
      <c r="G34" s="17">
        <f t="shared" si="6"/>
        <v>41909</v>
      </c>
      <c r="H34" s="272">
        <f t="shared" si="2"/>
        <v>36175</v>
      </c>
      <c r="I34" s="32">
        <v>776</v>
      </c>
      <c r="J34" s="31">
        <v>622</v>
      </c>
      <c r="K34" s="31">
        <v>2544</v>
      </c>
      <c r="L34" s="31">
        <v>9370</v>
      </c>
      <c r="M34" s="31">
        <v>9503</v>
      </c>
      <c r="N34" s="31">
        <v>10917</v>
      </c>
      <c r="O34" s="31">
        <v>6597</v>
      </c>
      <c r="P34" s="85">
        <v>1580</v>
      </c>
      <c r="Q34" s="32">
        <v>655</v>
      </c>
      <c r="R34" s="31">
        <v>812</v>
      </c>
      <c r="S34" s="31">
        <v>2211</v>
      </c>
      <c r="T34" s="31">
        <v>8381</v>
      </c>
      <c r="U34" s="31">
        <v>7659</v>
      </c>
      <c r="V34" s="31">
        <v>8754</v>
      </c>
      <c r="W34" s="31">
        <v>5056</v>
      </c>
      <c r="X34" s="85">
        <v>2647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148970</v>
      </c>
      <c r="G35" s="17">
        <f t="shared" si="6"/>
        <v>82820</v>
      </c>
      <c r="H35" s="272">
        <f t="shared" si="2"/>
        <v>66150</v>
      </c>
      <c r="I35" s="32">
        <v>427</v>
      </c>
      <c r="J35" s="31">
        <v>533</v>
      </c>
      <c r="K35" s="31">
        <v>1564</v>
      </c>
      <c r="L35" s="31">
        <v>6720</v>
      </c>
      <c r="M35" s="31">
        <v>13981</v>
      </c>
      <c r="N35" s="31">
        <v>26201</v>
      </c>
      <c r="O35" s="31">
        <v>21451</v>
      </c>
      <c r="P35" s="85">
        <v>11943</v>
      </c>
      <c r="Q35" s="32">
        <v>448</v>
      </c>
      <c r="R35" s="31">
        <v>529</v>
      </c>
      <c r="S35" s="31">
        <v>1260</v>
      </c>
      <c r="T35" s="31">
        <v>5609</v>
      </c>
      <c r="U35" s="31">
        <v>10492</v>
      </c>
      <c r="V35" s="31">
        <v>21939</v>
      </c>
      <c r="W35" s="31">
        <v>16218</v>
      </c>
      <c r="X35" s="85">
        <v>9655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22148</v>
      </c>
      <c r="G37" s="17">
        <f t="shared" si="6"/>
        <v>12590</v>
      </c>
      <c r="H37" s="272">
        <f t="shared" si="2"/>
        <v>9558</v>
      </c>
      <c r="I37" s="32">
        <v>1945</v>
      </c>
      <c r="J37" s="31">
        <v>1679</v>
      </c>
      <c r="K37" s="31">
        <v>2591</v>
      </c>
      <c r="L37" s="31">
        <v>2788</v>
      </c>
      <c r="M37" s="31">
        <v>1452</v>
      </c>
      <c r="N37" s="31">
        <v>936</v>
      </c>
      <c r="O37" s="31">
        <v>802</v>
      </c>
      <c r="P37" s="85">
        <v>397</v>
      </c>
      <c r="Q37" s="32">
        <v>1205</v>
      </c>
      <c r="R37" s="31">
        <v>1145</v>
      </c>
      <c r="S37" s="31">
        <v>2351</v>
      </c>
      <c r="T37" s="31">
        <v>1524</v>
      </c>
      <c r="U37" s="31">
        <v>1335</v>
      </c>
      <c r="V37" s="31">
        <v>890</v>
      </c>
      <c r="W37" s="31">
        <v>951</v>
      </c>
      <c r="X37" s="85">
        <v>157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49331</v>
      </c>
      <c r="G38" s="17">
        <f t="shared" si="6"/>
        <v>24918</v>
      </c>
      <c r="H38" s="272">
        <f t="shared" si="2"/>
        <v>24413</v>
      </c>
      <c r="I38" s="32">
        <v>1454</v>
      </c>
      <c r="J38" s="31">
        <v>1267</v>
      </c>
      <c r="K38" s="31">
        <v>2578</v>
      </c>
      <c r="L38" s="31">
        <v>5314</v>
      </c>
      <c r="M38" s="31">
        <v>3745</v>
      </c>
      <c r="N38" s="31">
        <v>4602</v>
      </c>
      <c r="O38" s="31">
        <v>3734</v>
      </c>
      <c r="P38" s="85">
        <v>2224</v>
      </c>
      <c r="Q38" s="32">
        <v>686</v>
      </c>
      <c r="R38" s="31">
        <v>1271</v>
      </c>
      <c r="S38" s="31">
        <v>2852</v>
      </c>
      <c r="T38" s="31">
        <v>4570</v>
      </c>
      <c r="U38" s="31">
        <v>4463</v>
      </c>
      <c r="V38" s="31">
        <v>4983</v>
      </c>
      <c r="W38" s="31">
        <v>4066</v>
      </c>
      <c r="X38" s="85">
        <v>1522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6899</v>
      </c>
      <c r="G39" s="17">
        <f t="shared" si="6"/>
        <v>3354</v>
      </c>
      <c r="H39" s="272">
        <f t="shared" si="2"/>
        <v>3545</v>
      </c>
      <c r="I39" s="32">
        <v>344</v>
      </c>
      <c r="J39" s="31">
        <v>29</v>
      </c>
      <c r="K39" s="31">
        <v>125</v>
      </c>
      <c r="L39" s="31">
        <v>313</v>
      </c>
      <c r="M39" s="31">
        <v>488</v>
      </c>
      <c r="N39" s="31">
        <v>559</v>
      </c>
      <c r="O39" s="31">
        <v>1139</v>
      </c>
      <c r="P39" s="85">
        <v>357</v>
      </c>
      <c r="Q39" s="32">
        <v>332</v>
      </c>
      <c r="R39" s="31">
        <v>68</v>
      </c>
      <c r="S39" s="31">
        <v>146</v>
      </c>
      <c r="T39" s="31">
        <v>590</v>
      </c>
      <c r="U39" s="31">
        <v>876</v>
      </c>
      <c r="V39" s="31">
        <v>582</v>
      </c>
      <c r="W39" s="31">
        <v>634</v>
      </c>
      <c r="X39" s="85">
        <v>317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19392</v>
      </c>
      <c r="G40" s="17">
        <f t="shared" si="6"/>
        <v>6701</v>
      </c>
      <c r="H40" s="272">
        <f t="shared" si="2"/>
        <v>12691</v>
      </c>
      <c r="I40" s="32">
        <v>75</v>
      </c>
      <c r="J40" s="31">
        <v>51</v>
      </c>
      <c r="K40" s="31">
        <v>26</v>
      </c>
      <c r="L40" s="31">
        <v>528</v>
      </c>
      <c r="M40" s="31">
        <v>502</v>
      </c>
      <c r="N40" s="31">
        <v>2457</v>
      </c>
      <c r="O40" s="31">
        <v>1913</v>
      </c>
      <c r="P40" s="85">
        <v>1149</v>
      </c>
      <c r="Q40" s="32">
        <v>0</v>
      </c>
      <c r="R40" s="31">
        <v>0</v>
      </c>
      <c r="S40" s="31">
        <v>257</v>
      </c>
      <c r="T40" s="31">
        <v>609</v>
      </c>
      <c r="U40" s="31">
        <v>2853</v>
      </c>
      <c r="V40" s="31">
        <v>3113</v>
      </c>
      <c r="W40" s="31">
        <v>3910</v>
      </c>
      <c r="X40" s="85">
        <v>1949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4217</v>
      </c>
      <c r="G42" s="17">
        <f t="shared" si="6"/>
        <v>2006</v>
      </c>
      <c r="H42" s="272">
        <f t="shared" si="2"/>
        <v>2211</v>
      </c>
      <c r="I42" s="32">
        <v>61</v>
      </c>
      <c r="J42" s="31">
        <v>161</v>
      </c>
      <c r="K42" s="31">
        <v>282</v>
      </c>
      <c r="L42" s="31">
        <v>567</v>
      </c>
      <c r="M42" s="31">
        <v>190</v>
      </c>
      <c r="N42" s="31">
        <v>468</v>
      </c>
      <c r="O42" s="31">
        <v>226</v>
      </c>
      <c r="P42" s="85">
        <v>51</v>
      </c>
      <c r="Q42" s="32">
        <v>0</v>
      </c>
      <c r="R42" s="31">
        <v>107</v>
      </c>
      <c r="S42" s="31">
        <v>405</v>
      </c>
      <c r="T42" s="31">
        <v>755</v>
      </c>
      <c r="U42" s="31">
        <v>363</v>
      </c>
      <c r="V42" s="31">
        <v>311</v>
      </c>
      <c r="W42" s="31">
        <v>158</v>
      </c>
      <c r="X42" s="85">
        <v>112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477408</v>
      </c>
      <c r="G43" s="17">
        <f t="shared" si="6"/>
        <v>257349</v>
      </c>
      <c r="H43" s="272">
        <f t="shared" si="2"/>
        <v>220059</v>
      </c>
      <c r="I43" s="32">
        <v>157</v>
      </c>
      <c r="J43" s="31">
        <v>239</v>
      </c>
      <c r="K43" s="31">
        <v>2927</v>
      </c>
      <c r="L43" s="31">
        <v>24116</v>
      </c>
      <c r="M43" s="31">
        <v>44897</v>
      </c>
      <c r="N43" s="31">
        <v>79979</v>
      </c>
      <c r="O43" s="31">
        <v>70679</v>
      </c>
      <c r="P43" s="85">
        <v>34355</v>
      </c>
      <c r="Q43" s="32">
        <v>314</v>
      </c>
      <c r="R43" s="31">
        <v>250</v>
      </c>
      <c r="S43" s="31">
        <v>2286</v>
      </c>
      <c r="T43" s="31">
        <v>15288</v>
      </c>
      <c r="U43" s="31">
        <v>29682</v>
      </c>
      <c r="V43" s="31">
        <v>67559</v>
      </c>
      <c r="W43" s="31">
        <v>66727</v>
      </c>
      <c r="X43" s="85">
        <v>37953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993773</v>
      </c>
      <c r="G44" s="17">
        <f t="shared" si="4"/>
        <v>620815</v>
      </c>
      <c r="H44" s="272">
        <f t="shared" si="2"/>
        <v>372958</v>
      </c>
      <c r="I44" s="32">
        <v>252</v>
      </c>
      <c r="J44" s="31">
        <v>414</v>
      </c>
      <c r="K44" s="31">
        <v>10495</v>
      </c>
      <c r="L44" s="31">
        <v>104764</v>
      </c>
      <c r="M44" s="31">
        <v>137129</v>
      </c>
      <c r="N44" s="31">
        <v>186198</v>
      </c>
      <c r="O44" s="31">
        <v>122759</v>
      </c>
      <c r="P44" s="85">
        <v>58804</v>
      </c>
      <c r="Q44" s="32">
        <v>376</v>
      </c>
      <c r="R44" s="31">
        <v>469</v>
      </c>
      <c r="S44" s="31">
        <v>8379</v>
      </c>
      <c r="T44" s="31">
        <v>44391</v>
      </c>
      <c r="U44" s="31">
        <v>64144.000000000007</v>
      </c>
      <c r="V44" s="31">
        <v>109863</v>
      </c>
      <c r="W44" s="31">
        <v>91993</v>
      </c>
      <c r="X44" s="85">
        <v>53343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677472</v>
      </c>
      <c r="G45" s="17">
        <f t="shared" si="4"/>
        <v>384944</v>
      </c>
      <c r="H45" s="272">
        <f t="shared" si="2"/>
        <v>292528</v>
      </c>
      <c r="I45" s="32">
        <v>2252</v>
      </c>
      <c r="J45" s="31">
        <v>424</v>
      </c>
      <c r="K45" s="31">
        <v>1832</v>
      </c>
      <c r="L45" s="31">
        <v>18436</v>
      </c>
      <c r="M45" s="31">
        <v>50202</v>
      </c>
      <c r="N45" s="31">
        <v>121776</v>
      </c>
      <c r="O45" s="31">
        <v>123242</v>
      </c>
      <c r="P45" s="85">
        <v>66780</v>
      </c>
      <c r="Q45" s="32">
        <v>1214</v>
      </c>
      <c r="R45" s="31">
        <v>482</v>
      </c>
      <c r="S45" s="31">
        <v>1629</v>
      </c>
      <c r="T45" s="31">
        <v>12886</v>
      </c>
      <c r="U45" s="31">
        <v>34023</v>
      </c>
      <c r="V45" s="31">
        <v>86331</v>
      </c>
      <c r="W45" s="31">
        <v>93384</v>
      </c>
      <c r="X45" s="85">
        <v>62579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34650</v>
      </c>
      <c r="G47" s="17">
        <f t="shared" si="4"/>
        <v>19769</v>
      </c>
      <c r="H47" s="272">
        <f t="shared" si="2"/>
        <v>14881</v>
      </c>
      <c r="I47" s="32">
        <v>184</v>
      </c>
      <c r="J47" s="31">
        <v>0</v>
      </c>
      <c r="K47" s="31">
        <v>889</v>
      </c>
      <c r="L47" s="31">
        <v>4094.9999999999995</v>
      </c>
      <c r="M47" s="31">
        <v>2911</v>
      </c>
      <c r="N47" s="31">
        <v>5987</v>
      </c>
      <c r="O47" s="31">
        <v>3718</v>
      </c>
      <c r="P47" s="85">
        <v>1985</v>
      </c>
      <c r="Q47" s="32">
        <v>48</v>
      </c>
      <c r="R47" s="31">
        <v>185</v>
      </c>
      <c r="S47" s="31">
        <v>721</v>
      </c>
      <c r="T47" s="31">
        <v>3027</v>
      </c>
      <c r="U47" s="31">
        <v>2321</v>
      </c>
      <c r="V47" s="31">
        <v>3778</v>
      </c>
      <c r="W47" s="31">
        <v>3418</v>
      </c>
      <c r="X47" s="85">
        <v>1383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193008</v>
      </c>
      <c r="G48" s="17">
        <f t="shared" si="4"/>
        <v>139568</v>
      </c>
      <c r="H48" s="272">
        <f t="shared" si="2"/>
        <v>53440</v>
      </c>
      <c r="I48" s="32">
        <v>5041</v>
      </c>
      <c r="J48" s="31">
        <v>2299</v>
      </c>
      <c r="K48" s="31">
        <v>9616</v>
      </c>
      <c r="L48" s="31">
        <v>51466</v>
      </c>
      <c r="M48" s="31">
        <v>28850</v>
      </c>
      <c r="N48" s="31">
        <v>27917</v>
      </c>
      <c r="O48" s="31">
        <v>11205</v>
      </c>
      <c r="P48" s="85">
        <v>3174</v>
      </c>
      <c r="Q48" s="32">
        <v>5511</v>
      </c>
      <c r="R48" s="31">
        <v>4249</v>
      </c>
      <c r="S48" s="31">
        <v>6954</v>
      </c>
      <c r="T48" s="31">
        <v>11985</v>
      </c>
      <c r="U48" s="31">
        <v>8412</v>
      </c>
      <c r="V48" s="31">
        <v>10599</v>
      </c>
      <c r="W48" s="31">
        <v>4155</v>
      </c>
      <c r="X48" s="85">
        <v>1575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120829</v>
      </c>
      <c r="G49" s="17">
        <f t="shared" si="4"/>
        <v>59842</v>
      </c>
      <c r="H49" s="272">
        <f t="shared" si="2"/>
        <v>60987</v>
      </c>
      <c r="I49" s="32">
        <v>2569</v>
      </c>
      <c r="J49" s="31">
        <v>1758</v>
      </c>
      <c r="K49" s="31">
        <v>4754</v>
      </c>
      <c r="L49" s="31">
        <v>11546</v>
      </c>
      <c r="M49" s="31">
        <v>7891</v>
      </c>
      <c r="N49" s="31">
        <v>16264</v>
      </c>
      <c r="O49" s="31">
        <v>9923</v>
      </c>
      <c r="P49" s="85">
        <v>5137</v>
      </c>
      <c r="Q49" s="32">
        <v>2522</v>
      </c>
      <c r="R49" s="31">
        <v>2189</v>
      </c>
      <c r="S49" s="31">
        <v>5442</v>
      </c>
      <c r="T49" s="31">
        <v>10030</v>
      </c>
      <c r="U49" s="31">
        <v>8615</v>
      </c>
      <c r="V49" s="31">
        <v>14944</v>
      </c>
      <c r="W49" s="31">
        <v>11227</v>
      </c>
      <c r="X49" s="85">
        <v>6018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118299</v>
      </c>
      <c r="G51" s="17">
        <f t="shared" si="4"/>
        <v>76774</v>
      </c>
      <c r="H51" s="272">
        <f t="shared" si="2"/>
        <v>41525</v>
      </c>
      <c r="I51" s="32">
        <v>477</v>
      </c>
      <c r="J51" s="31">
        <v>412</v>
      </c>
      <c r="K51" s="31">
        <v>3339</v>
      </c>
      <c r="L51" s="31">
        <v>16617</v>
      </c>
      <c r="M51" s="31">
        <v>16864</v>
      </c>
      <c r="N51" s="31">
        <v>19727</v>
      </c>
      <c r="O51" s="31">
        <v>13607</v>
      </c>
      <c r="P51" s="85">
        <v>5731</v>
      </c>
      <c r="Q51" s="32">
        <v>566</v>
      </c>
      <c r="R51" s="31">
        <v>625</v>
      </c>
      <c r="S51" s="31">
        <v>2182</v>
      </c>
      <c r="T51" s="31">
        <v>7280</v>
      </c>
      <c r="U51" s="31">
        <v>8085.0000000000009</v>
      </c>
      <c r="V51" s="31">
        <v>12318</v>
      </c>
      <c r="W51" s="31">
        <v>7515</v>
      </c>
      <c r="X51" s="85">
        <v>2954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21249</v>
      </c>
      <c r="G52" s="17">
        <f t="shared" si="4"/>
        <v>12831</v>
      </c>
      <c r="H52" s="272">
        <f>SUM(Q52:X52)</f>
        <v>8418</v>
      </c>
      <c r="I52" s="32">
        <v>363</v>
      </c>
      <c r="J52" s="31">
        <v>199</v>
      </c>
      <c r="K52" s="31">
        <v>503</v>
      </c>
      <c r="L52" s="31">
        <v>2015.0000000000002</v>
      </c>
      <c r="M52" s="31">
        <v>1299</v>
      </c>
      <c r="N52" s="31">
        <v>3083</v>
      </c>
      <c r="O52" s="31">
        <v>3269</v>
      </c>
      <c r="P52" s="85">
        <v>2100</v>
      </c>
      <c r="Q52" s="32">
        <v>150</v>
      </c>
      <c r="R52" s="31">
        <v>33</v>
      </c>
      <c r="S52" s="31">
        <v>1413</v>
      </c>
      <c r="T52" s="31">
        <v>2044</v>
      </c>
      <c r="U52" s="31">
        <v>1067</v>
      </c>
      <c r="V52" s="31">
        <v>1835</v>
      </c>
      <c r="W52" s="31">
        <v>1300</v>
      </c>
      <c r="X52" s="85">
        <v>576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30043</v>
      </c>
      <c r="G53" s="17">
        <f>SUM(I53:P53)</f>
        <v>16200</v>
      </c>
      <c r="H53" s="272">
        <f>SUM(Q53:X53)</f>
        <v>13843</v>
      </c>
      <c r="I53" s="32">
        <v>13526</v>
      </c>
      <c r="J53" s="31">
        <v>1041</v>
      </c>
      <c r="K53" s="31">
        <v>1103</v>
      </c>
      <c r="L53" s="31">
        <v>254</v>
      </c>
      <c r="M53" s="31">
        <v>79</v>
      </c>
      <c r="N53" s="31">
        <v>197</v>
      </c>
      <c r="O53" s="31">
        <v>0</v>
      </c>
      <c r="P53" s="85">
        <v>0</v>
      </c>
      <c r="Q53" s="32">
        <v>11612</v>
      </c>
      <c r="R53" s="31">
        <v>981</v>
      </c>
      <c r="S53" s="31">
        <v>547</v>
      </c>
      <c r="T53" s="31">
        <v>596</v>
      </c>
      <c r="U53" s="31">
        <v>77</v>
      </c>
      <c r="V53" s="31">
        <v>0</v>
      </c>
      <c r="W53" s="31">
        <v>30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721112</v>
      </c>
      <c r="G54" s="54">
        <f>SUM(G55:G61)</f>
        <v>464253</v>
      </c>
      <c r="H54" s="270">
        <f>SUM(H55:H61)</f>
        <v>256859</v>
      </c>
      <c r="I54" s="55">
        <f>SUM(I55:I61)</f>
        <v>19568</v>
      </c>
      <c r="J54" s="56">
        <f t="shared" ref="J54:X54" si="7">SUM(J55:J61)</f>
        <v>25772</v>
      </c>
      <c r="K54" s="56">
        <f t="shared" si="7"/>
        <v>107641</v>
      </c>
      <c r="L54" s="56">
        <f t="shared" si="7"/>
        <v>150910</v>
      </c>
      <c r="M54" s="56">
        <f>SUM(M55:M61)</f>
        <v>53641</v>
      </c>
      <c r="N54" s="56">
        <f t="shared" si="7"/>
        <v>47562</v>
      </c>
      <c r="O54" s="56">
        <f t="shared" si="7"/>
        <v>36685</v>
      </c>
      <c r="P54" s="253">
        <f>SUM(P55:P61)</f>
        <v>22474</v>
      </c>
      <c r="Q54" s="55">
        <f t="shared" si="7"/>
        <v>18434</v>
      </c>
      <c r="R54" s="56">
        <f t="shared" si="7"/>
        <v>17275</v>
      </c>
      <c r="S54" s="56">
        <f t="shared" si="7"/>
        <v>58033</v>
      </c>
      <c r="T54" s="56">
        <f t="shared" si="7"/>
        <v>51969</v>
      </c>
      <c r="U54" s="56">
        <f t="shared" si="7"/>
        <v>25271</v>
      </c>
      <c r="V54" s="56">
        <f t="shared" si="7"/>
        <v>34633</v>
      </c>
      <c r="W54" s="56">
        <f t="shared" si="7"/>
        <v>31052</v>
      </c>
      <c r="X54" s="253">
        <f t="shared" si="7"/>
        <v>20192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196404</v>
      </c>
      <c r="G55" s="17">
        <f t="shared" si="4"/>
        <v>163333</v>
      </c>
      <c r="H55" s="272">
        <f t="shared" si="2"/>
        <v>33071</v>
      </c>
      <c r="I55" s="255">
        <v>2143</v>
      </c>
      <c r="J55" s="33">
        <v>5907</v>
      </c>
      <c r="K55" s="33">
        <v>45403</v>
      </c>
      <c r="L55" s="33">
        <v>63687</v>
      </c>
      <c r="M55" s="33">
        <v>20823</v>
      </c>
      <c r="N55" s="33">
        <v>15455</v>
      </c>
      <c r="O55" s="33">
        <v>7079</v>
      </c>
      <c r="P55" s="85">
        <v>2836</v>
      </c>
      <c r="Q55" s="255">
        <v>1802</v>
      </c>
      <c r="R55" s="33">
        <v>2482</v>
      </c>
      <c r="S55" s="33">
        <v>4918</v>
      </c>
      <c r="T55" s="33">
        <v>9795</v>
      </c>
      <c r="U55" s="33">
        <v>5521</v>
      </c>
      <c r="V55" s="33">
        <v>5190</v>
      </c>
      <c r="W55" s="33">
        <v>2774</v>
      </c>
      <c r="X55" s="256">
        <v>589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135617</v>
      </c>
      <c r="G56" s="17">
        <f t="shared" si="4"/>
        <v>71789</v>
      </c>
      <c r="H56" s="272">
        <f t="shared" si="2"/>
        <v>63828</v>
      </c>
      <c r="I56" s="255">
        <v>5069</v>
      </c>
      <c r="J56" s="33">
        <v>2389</v>
      </c>
      <c r="K56" s="33">
        <v>3945</v>
      </c>
      <c r="L56" s="33">
        <v>11142</v>
      </c>
      <c r="M56" s="33">
        <v>7385</v>
      </c>
      <c r="N56" s="33">
        <v>11899</v>
      </c>
      <c r="O56" s="33">
        <v>16459</v>
      </c>
      <c r="P56" s="85">
        <v>13501</v>
      </c>
      <c r="Q56" s="255">
        <v>4380</v>
      </c>
      <c r="R56" s="33">
        <v>1260</v>
      </c>
      <c r="S56" s="33">
        <v>2256</v>
      </c>
      <c r="T56" s="33">
        <v>3133</v>
      </c>
      <c r="U56" s="33">
        <v>6099</v>
      </c>
      <c r="V56" s="33">
        <v>15153</v>
      </c>
      <c r="W56" s="33">
        <v>17743</v>
      </c>
      <c r="X56" s="256">
        <v>13804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52328</v>
      </c>
      <c r="G57" s="17">
        <f t="shared" si="4"/>
        <v>35039</v>
      </c>
      <c r="H57" s="272">
        <f t="shared" si="2"/>
        <v>17289</v>
      </c>
      <c r="I57" s="255">
        <v>5426</v>
      </c>
      <c r="J57" s="33">
        <v>8912</v>
      </c>
      <c r="K57" s="33">
        <v>6408</v>
      </c>
      <c r="L57" s="33">
        <v>7003</v>
      </c>
      <c r="M57" s="33">
        <v>2976</v>
      </c>
      <c r="N57" s="33">
        <v>2384</v>
      </c>
      <c r="O57" s="33">
        <v>1232</v>
      </c>
      <c r="P57" s="85">
        <v>698</v>
      </c>
      <c r="Q57" s="255">
        <v>3434</v>
      </c>
      <c r="R57" s="33">
        <v>4472</v>
      </c>
      <c r="S57" s="33">
        <v>2871</v>
      </c>
      <c r="T57" s="33">
        <v>1989</v>
      </c>
      <c r="U57" s="33">
        <v>1281</v>
      </c>
      <c r="V57" s="33">
        <v>1046</v>
      </c>
      <c r="W57" s="33">
        <v>1464</v>
      </c>
      <c r="X57" s="256">
        <v>732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42150</v>
      </c>
      <c r="G58" s="17">
        <f t="shared" si="4"/>
        <v>21568</v>
      </c>
      <c r="H58" s="272">
        <f t="shared" si="2"/>
        <v>20582</v>
      </c>
      <c r="I58" s="255">
        <v>1872</v>
      </c>
      <c r="J58" s="33">
        <v>2907</v>
      </c>
      <c r="K58" s="33">
        <v>4097</v>
      </c>
      <c r="L58" s="33">
        <v>6003</v>
      </c>
      <c r="M58" s="33">
        <v>2756</v>
      </c>
      <c r="N58" s="33">
        <v>1879</v>
      </c>
      <c r="O58" s="33">
        <v>1445</v>
      </c>
      <c r="P58" s="85">
        <v>609</v>
      </c>
      <c r="Q58" s="255">
        <v>3069</v>
      </c>
      <c r="R58" s="33">
        <v>4003.9999999999995</v>
      </c>
      <c r="S58" s="33">
        <v>3295</v>
      </c>
      <c r="T58" s="33">
        <v>4335</v>
      </c>
      <c r="U58" s="33">
        <v>2383</v>
      </c>
      <c r="V58" s="33">
        <v>2444</v>
      </c>
      <c r="W58" s="33">
        <v>854</v>
      </c>
      <c r="X58" s="256">
        <v>198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154534</v>
      </c>
      <c r="G59" s="17">
        <f t="shared" si="4"/>
        <v>89235</v>
      </c>
      <c r="H59" s="272">
        <f t="shared" si="2"/>
        <v>65299</v>
      </c>
      <c r="I59" s="255">
        <v>0</v>
      </c>
      <c r="J59" s="33">
        <v>958</v>
      </c>
      <c r="K59" s="33">
        <v>30173</v>
      </c>
      <c r="L59" s="33">
        <v>37009</v>
      </c>
      <c r="M59" s="33">
        <v>10949</v>
      </c>
      <c r="N59" s="33">
        <v>6134</v>
      </c>
      <c r="O59" s="33">
        <v>2746</v>
      </c>
      <c r="P59" s="85">
        <v>1266</v>
      </c>
      <c r="Q59" s="255">
        <v>0</v>
      </c>
      <c r="R59" s="33">
        <v>1561</v>
      </c>
      <c r="S59" s="33">
        <v>33050</v>
      </c>
      <c r="T59" s="33">
        <v>20798</v>
      </c>
      <c r="U59" s="33">
        <v>4468</v>
      </c>
      <c r="V59" s="33">
        <v>2954</v>
      </c>
      <c r="W59" s="33">
        <v>1971</v>
      </c>
      <c r="X59" s="256">
        <v>497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20670</v>
      </c>
      <c r="G60" s="17">
        <f t="shared" si="4"/>
        <v>16723</v>
      </c>
      <c r="H60" s="272">
        <f t="shared" si="2"/>
        <v>3947</v>
      </c>
      <c r="I60" s="255">
        <v>224</v>
      </c>
      <c r="J60" s="33">
        <v>362</v>
      </c>
      <c r="K60" s="33">
        <v>4892</v>
      </c>
      <c r="L60" s="33">
        <v>7702</v>
      </c>
      <c r="M60" s="33">
        <v>1696</v>
      </c>
      <c r="N60" s="33">
        <v>1204</v>
      </c>
      <c r="O60" s="33">
        <v>553</v>
      </c>
      <c r="P60" s="85">
        <v>90</v>
      </c>
      <c r="Q60" s="255">
        <v>213</v>
      </c>
      <c r="R60" s="33">
        <v>336</v>
      </c>
      <c r="S60" s="33">
        <v>908</v>
      </c>
      <c r="T60" s="33">
        <v>1514</v>
      </c>
      <c r="U60" s="33">
        <v>501</v>
      </c>
      <c r="V60" s="33">
        <v>177</v>
      </c>
      <c r="W60" s="33">
        <v>286</v>
      </c>
      <c r="X60" s="256">
        <v>12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119409</v>
      </c>
      <c r="G61" s="17">
        <f t="shared" si="4"/>
        <v>66566</v>
      </c>
      <c r="H61" s="272">
        <f t="shared" si="2"/>
        <v>52843</v>
      </c>
      <c r="I61" s="255">
        <v>4834</v>
      </c>
      <c r="J61" s="33">
        <v>4337</v>
      </c>
      <c r="K61" s="33">
        <v>12723</v>
      </c>
      <c r="L61" s="33">
        <v>18364</v>
      </c>
      <c r="M61" s="33">
        <v>7056</v>
      </c>
      <c r="N61" s="33">
        <v>8607</v>
      </c>
      <c r="O61" s="33">
        <v>7171</v>
      </c>
      <c r="P61" s="85">
        <v>3474</v>
      </c>
      <c r="Q61" s="255">
        <v>5536</v>
      </c>
      <c r="R61" s="33">
        <v>3160</v>
      </c>
      <c r="S61" s="33">
        <v>10735</v>
      </c>
      <c r="T61" s="33">
        <v>10405</v>
      </c>
      <c r="U61" s="33">
        <v>5018</v>
      </c>
      <c r="V61" s="33">
        <v>7669</v>
      </c>
      <c r="W61" s="33">
        <v>5960</v>
      </c>
      <c r="X61" s="256">
        <v>4360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1113187</v>
      </c>
      <c r="G62" s="97">
        <f t="shared" si="4"/>
        <v>504206</v>
      </c>
      <c r="H62" s="274">
        <f>SUM(Q62:X62)</f>
        <v>608981</v>
      </c>
      <c r="I62" s="98">
        <v>2581</v>
      </c>
      <c r="J62" s="94">
        <v>1790</v>
      </c>
      <c r="K62" s="94">
        <v>3725</v>
      </c>
      <c r="L62" s="94">
        <v>7873</v>
      </c>
      <c r="M62" s="94">
        <v>13068</v>
      </c>
      <c r="N62" s="94">
        <v>58534</v>
      </c>
      <c r="O62" s="94">
        <v>182037</v>
      </c>
      <c r="P62" s="95">
        <v>234598</v>
      </c>
      <c r="Q62" s="98">
        <v>3513</v>
      </c>
      <c r="R62" s="94">
        <v>1797</v>
      </c>
      <c r="S62" s="94">
        <v>3937</v>
      </c>
      <c r="T62" s="94">
        <v>5121</v>
      </c>
      <c r="U62" s="94">
        <v>11643</v>
      </c>
      <c r="V62" s="94">
        <v>78046</v>
      </c>
      <c r="W62" s="94">
        <v>204282</v>
      </c>
      <c r="X62" s="95">
        <v>300642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131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418195.56000000006</v>
      </c>
      <c r="G6" s="60">
        <f>SUM(I6:P6)</f>
        <v>218373.31200000003</v>
      </c>
      <c r="H6" s="268">
        <f>SUM(Q6:X6)</f>
        <v>199822.24800000002</v>
      </c>
      <c r="I6" s="61">
        <v>16593.827000000001</v>
      </c>
      <c r="J6" s="62">
        <v>35247.442000000003</v>
      </c>
      <c r="K6" s="62">
        <v>61582.879000000001</v>
      </c>
      <c r="L6" s="62">
        <v>65025.975000000006</v>
      </c>
      <c r="M6" s="62">
        <v>21754.938999999998</v>
      </c>
      <c r="N6" s="62">
        <v>11714.267</v>
      </c>
      <c r="O6" s="62">
        <v>4800.9679999999998</v>
      </c>
      <c r="P6" s="249">
        <v>1653.0150000000001</v>
      </c>
      <c r="Q6" s="61">
        <v>14782.547</v>
      </c>
      <c r="R6" s="62">
        <v>30851.677</v>
      </c>
      <c r="S6" s="62">
        <v>55661.72</v>
      </c>
      <c r="T6" s="62">
        <v>59712.631000000001</v>
      </c>
      <c r="U6" s="62">
        <v>19854.401000000002</v>
      </c>
      <c r="V6" s="62">
        <v>11276.251</v>
      </c>
      <c r="W6" s="62">
        <v>5496.1710000000003</v>
      </c>
      <c r="X6" s="249">
        <v>2186.85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2397022.7299999995</v>
      </c>
      <c r="G9" s="50">
        <f>SUM(I9:P9)</f>
        <v>1323200.1199999999</v>
      </c>
      <c r="H9" s="269">
        <f>SUM(Q9:X9)</f>
        <v>1073822.6099999999</v>
      </c>
      <c r="I9" s="51">
        <f t="shared" ref="I9:X9" si="0">I10+I24+I54+I62</f>
        <v>89914.760000000009</v>
      </c>
      <c r="J9" s="52">
        <f t="shared" si="0"/>
        <v>17624.79</v>
      </c>
      <c r="K9" s="52">
        <f t="shared" si="0"/>
        <v>81153.34</v>
      </c>
      <c r="L9" s="52">
        <f t="shared" si="0"/>
        <v>227132.51</v>
      </c>
      <c r="M9" s="52">
        <f t="shared" si="0"/>
        <v>205652.22999999998</v>
      </c>
      <c r="N9" s="52">
        <f t="shared" si="0"/>
        <v>252112.56999999995</v>
      </c>
      <c r="O9" s="52">
        <f t="shared" si="0"/>
        <v>262253.7</v>
      </c>
      <c r="P9" s="252">
        <f t="shared" si="0"/>
        <v>187356.22</v>
      </c>
      <c r="Q9" s="51">
        <f t="shared" si="0"/>
        <v>86596.9</v>
      </c>
      <c r="R9" s="52">
        <f t="shared" si="0"/>
        <v>18077.95</v>
      </c>
      <c r="S9" s="52">
        <f t="shared" si="0"/>
        <v>62463.100000000013</v>
      </c>
      <c r="T9" s="52">
        <f t="shared" si="0"/>
        <v>100932.80999999998</v>
      </c>
      <c r="U9" s="52">
        <f t="shared" si="0"/>
        <v>108384.4</v>
      </c>
      <c r="V9" s="52">
        <f t="shared" si="0"/>
        <v>192107.94999999998</v>
      </c>
      <c r="W9" s="52">
        <f t="shared" si="0"/>
        <v>266479.84999999998</v>
      </c>
      <c r="X9" s="252">
        <f t="shared" si="0"/>
        <v>238779.65000000002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479875.70999999996</v>
      </c>
      <c r="G10" s="54">
        <f>SUM(I10:P10)</f>
        <v>236648.23</v>
      </c>
      <c r="H10" s="270">
        <f>SUM(Q10:X10)</f>
        <v>243227.47999999998</v>
      </c>
      <c r="I10" s="55">
        <f>SUM(I11:I23)</f>
        <v>73691.330000000016</v>
      </c>
      <c r="J10" s="56">
        <f>SUM(J11:J23)</f>
        <v>6299.6599999999989</v>
      </c>
      <c r="K10" s="56">
        <f>SUM(K11:K23)</f>
        <v>14938.789999999999</v>
      </c>
      <c r="L10" s="56">
        <f t="shared" ref="L10:X10" si="1">SUM(L11:L23)</f>
        <v>38714.569999999985</v>
      </c>
      <c r="M10" s="56">
        <f t="shared" si="1"/>
        <v>19003.539999999997</v>
      </c>
      <c r="N10" s="56">
        <f t="shared" si="1"/>
        <v>28437.449999999997</v>
      </c>
      <c r="O10" s="56">
        <f t="shared" si="1"/>
        <v>32040.86</v>
      </c>
      <c r="P10" s="253">
        <f t="shared" si="1"/>
        <v>23522.03</v>
      </c>
      <c r="Q10" s="55">
        <f t="shared" si="1"/>
        <v>72064.709999999992</v>
      </c>
      <c r="R10" s="56">
        <f t="shared" si="1"/>
        <v>8504.66</v>
      </c>
      <c r="S10" s="56">
        <f t="shared" si="1"/>
        <v>21665.86</v>
      </c>
      <c r="T10" s="56">
        <f t="shared" si="1"/>
        <v>23049.26</v>
      </c>
      <c r="U10" s="56">
        <f t="shared" si="1"/>
        <v>14264.199999999995</v>
      </c>
      <c r="V10" s="56">
        <f t="shared" si="1"/>
        <v>29333.240000000009</v>
      </c>
      <c r="W10" s="56">
        <f t="shared" si="1"/>
        <v>41896.05999999999</v>
      </c>
      <c r="X10" s="253">
        <f t="shared" si="1"/>
        <v>32449.490000000005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69207.39999999998</v>
      </c>
      <c r="G11" s="19">
        <f>SUM(I11:P11)</f>
        <v>44125.75999999998</v>
      </c>
      <c r="H11" s="271">
        <f t="shared" ref="H11:H61" si="2">SUM(Q11:X11)</f>
        <v>25081.64</v>
      </c>
      <c r="I11" s="18">
        <v>230.76999999999992</v>
      </c>
      <c r="J11" s="31">
        <v>347.18999999999988</v>
      </c>
      <c r="K11" s="31">
        <v>4353.5299999999988</v>
      </c>
      <c r="L11" s="31">
        <v>17265.899999999994</v>
      </c>
      <c r="M11" s="31">
        <v>7437.3099999999968</v>
      </c>
      <c r="N11" s="31">
        <v>8445.1899999999969</v>
      </c>
      <c r="O11" s="31">
        <v>5456.239999999998</v>
      </c>
      <c r="P11" s="85">
        <v>589.62999999999965</v>
      </c>
      <c r="Q11" s="32">
        <v>46.13</v>
      </c>
      <c r="R11" s="31">
        <v>302.78000000000003</v>
      </c>
      <c r="S11" s="31">
        <v>4367.3099999999995</v>
      </c>
      <c r="T11" s="31">
        <v>8193.619999999999</v>
      </c>
      <c r="U11" s="31">
        <v>3476.559999999999</v>
      </c>
      <c r="V11" s="31">
        <v>3479.2100000000019</v>
      </c>
      <c r="W11" s="31">
        <v>3393.2000000000003</v>
      </c>
      <c r="X11" s="85">
        <v>1822.8299999999997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3949.4500000000016</v>
      </c>
      <c r="G12" s="19">
        <f t="shared" ref="G12:G62" si="4">SUM(I12:P12)</f>
        <v>2656.9700000000016</v>
      </c>
      <c r="H12" s="271">
        <f t="shared" si="2"/>
        <v>1292.48</v>
      </c>
      <c r="I12" s="18">
        <v>1.3999999999999986</v>
      </c>
      <c r="J12" s="31">
        <v>0</v>
      </c>
      <c r="K12" s="31">
        <v>267.78000000000014</v>
      </c>
      <c r="L12" s="31">
        <v>2082.3300000000008</v>
      </c>
      <c r="M12" s="31">
        <v>127.4700000000002</v>
      </c>
      <c r="N12" s="31">
        <v>176.72000000000006</v>
      </c>
      <c r="O12" s="31">
        <v>1.2699999999999934</v>
      </c>
      <c r="P12" s="85">
        <v>0</v>
      </c>
      <c r="Q12" s="32">
        <v>0</v>
      </c>
      <c r="R12" s="31">
        <v>28.310000000000002</v>
      </c>
      <c r="S12" s="31">
        <v>32.359999999999943</v>
      </c>
      <c r="T12" s="31">
        <v>959.07</v>
      </c>
      <c r="U12" s="31">
        <v>201.61999999999998</v>
      </c>
      <c r="V12" s="31">
        <v>70.600000000000108</v>
      </c>
      <c r="W12" s="31">
        <v>0.52000000000002045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82529.119999999995</v>
      </c>
      <c r="G13" s="19">
        <f t="shared" si="4"/>
        <v>37433.089999999997</v>
      </c>
      <c r="H13" s="271">
        <f t="shared" si="2"/>
        <v>45096.029999999992</v>
      </c>
      <c r="I13" s="18">
        <v>6680.579999999999</v>
      </c>
      <c r="J13" s="31">
        <v>1425.9299999999992</v>
      </c>
      <c r="K13" s="31">
        <v>2216.1100000000006</v>
      </c>
      <c r="L13" s="31">
        <v>3763.2200000000003</v>
      </c>
      <c r="M13" s="31">
        <v>2186.9499999999994</v>
      </c>
      <c r="N13" s="31">
        <v>5659.6899999999978</v>
      </c>
      <c r="O13" s="31">
        <v>7667.7400000000016</v>
      </c>
      <c r="P13" s="85">
        <v>7832.87</v>
      </c>
      <c r="Q13" s="32">
        <v>6752.2799999999988</v>
      </c>
      <c r="R13" s="31">
        <v>1936.9800000000002</v>
      </c>
      <c r="S13" s="31">
        <v>2868.5100000000007</v>
      </c>
      <c r="T13" s="31">
        <v>2554.8400000000006</v>
      </c>
      <c r="U13" s="31">
        <v>1518.2199999999993</v>
      </c>
      <c r="V13" s="31">
        <v>8152.6500000000015</v>
      </c>
      <c r="W13" s="31">
        <v>10210.339999999995</v>
      </c>
      <c r="X13" s="85">
        <v>11102.21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3696.3500000000013</v>
      </c>
      <c r="G14" s="19">
        <f t="shared" si="4"/>
        <v>1803.1800000000007</v>
      </c>
      <c r="H14" s="271">
        <f t="shared" si="2"/>
        <v>1893.1700000000005</v>
      </c>
      <c r="I14" s="18">
        <v>1016.1500000000005</v>
      </c>
      <c r="J14" s="31">
        <v>167.32000000000014</v>
      </c>
      <c r="K14" s="31">
        <v>179.62999999999997</v>
      </c>
      <c r="L14" s="31">
        <v>204.92</v>
      </c>
      <c r="M14" s="31">
        <v>0</v>
      </c>
      <c r="N14" s="31">
        <v>188.70000000000005</v>
      </c>
      <c r="O14" s="31">
        <v>0</v>
      </c>
      <c r="P14" s="85">
        <v>46.46</v>
      </c>
      <c r="Q14" s="32">
        <v>1169.9700000000003</v>
      </c>
      <c r="R14" s="31">
        <v>304.17000000000007</v>
      </c>
      <c r="S14" s="31">
        <v>190.79000000000013</v>
      </c>
      <c r="T14" s="31">
        <v>117.37000000000003</v>
      </c>
      <c r="U14" s="31">
        <v>0</v>
      </c>
      <c r="V14" s="31">
        <v>110.86999999999996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9622.7800000000007</v>
      </c>
      <c r="G15" s="17">
        <f t="shared" si="4"/>
        <v>4313.18</v>
      </c>
      <c r="H15" s="272">
        <f t="shared" si="2"/>
        <v>5309.6</v>
      </c>
      <c r="I15" s="18">
        <v>1239.54</v>
      </c>
      <c r="J15" s="31">
        <v>370.3000000000003</v>
      </c>
      <c r="K15" s="31">
        <v>921.98</v>
      </c>
      <c r="L15" s="31">
        <v>897.69999999999993</v>
      </c>
      <c r="M15" s="31">
        <v>159.68000000000004</v>
      </c>
      <c r="N15" s="31">
        <v>298.59999999999997</v>
      </c>
      <c r="O15" s="31">
        <v>320.66000000000008</v>
      </c>
      <c r="P15" s="85">
        <v>104.72000000000001</v>
      </c>
      <c r="Q15" s="32">
        <v>860.79000000000065</v>
      </c>
      <c r="R15" s="31">
        <v>962.4400000000004</v>
      </c>
      <c r="S15" s="31">
        <v>1037.5800000000002</v>
      </c>
      <c r="T15" s="31">
        <v>583.70999999999992</v>
      </c>
      <c r="U15" s="31">
        <v>465.53</v>
      </c>
      <c r="V15" s="31">
        <v>721.91000000000008</v>
      </c>
      <c r="W15" s="31">
        <v>615.64999999999986</v>
      </c>
      <c r="X15" s="85">
        <v>61.989999999999988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17450.23</v>
      </c>
      <c r="G16" s="17">
        <f t="shared" si="4"/>
        <v>9898.7300000000014</v>
      </c>
      <c r="H16" s="272">
        <f t="shared" si="2"/>
        <v>7551.4999999999991</v>
      </c>
      <c r="I16" s="18">
        <v>885.44999999999959</v>
      </c>
      <c r="J16" s="31">
        <v>410.73</v>
      </c>
      <c r="K16" s="31">
        <v>1214.3100000000002</v>
      </c>
      <c r="L16" s="31">
        <v>4275.2999999999993</v>
      </c>
      <c r="M16" s="31">
        <v>1617.1100000000004</v>
      </c>
      <c r="N16" s="31">
        <v>793.79000000000042</v>
      </c>
      <c r="O16" s="31">
        <v>519.44000000000017</v>
      </c>
      <c r="P16" s="85">
        <v>182.6</v>
      </c>
      <c r="Q16" s="32">
        <v>782.69999999999925</v>
      </c>
      <c r="R16" s="31">
        <v>952.44999999999982</v>
      </c>
      <c r="S16" s="31">
        <v>1555.9399999999996</v>
      </c>
      <c r="T16" s="31">
        <v>1761.6700000000005</v>
      </c>
      <c r="U16" s="31">
        <v>425.67999999999984</v>
      </c>
      <c r="V16" s="31">
        <v>1140.3000000000004</v>
      </c>
      <c r="W16" s="31">
        <v>583.51</v>
      </c>
      <c r="X16" s="85">
        <v>349.25000000000006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31378.610000000004</v>
      </c>
      <c r="G17" s="17">
        <f t="shared" si="4"/>
        <v>14745.830000000002</v>
      </c>
      <c r="H17" s="272">
        <f t="shared" si="2"/>
        <v>16632.780000000002</v>
      </c>
      <c r="I17" s="18">
        <v>1057.7899999999997</v>
      </c>
      <c r="J17" s="31">
        <v>846.00000000000011</v>
      </c>
      <c r="K17" s="31">
        <v>2155.4500000000003</v>
      </c>
      <c r="L17" s="31">
        <v>3694.12</v>
      </c>
      <c r="M17" s="31">
        <v>981.14999999999952</v>
      </c>
      <c r="N17" s="31">
        <v>1712.5400000000006</v>
      </c>
      <c r="O17" s="31">
        <v>2853.4700000000016</v>
      </c>
      <c r="P17" s="85">
        <v>1445.3100000000002</v>
      </c>
      <c r="Q17" s="32">
        <v>1255.5800000000002</v>
      </c>
      <c r="R17" s="31">
        <v>1039.9900000000005</v>
      </c>
      <c r="S17" s="31">
        <v>1915.1799999999994</v>
      </c>
      <c r="T17" s="31">
        <v>1416.0500000000002</v>
      </c>
      <c r="U17" s="31">
        <v>1215.0999999999997</v>
      </c>
      <c r="V17" s="31">
        <v>2868.0100000000016</v>
      </c>
      <c r="W17" s="31">
        <v>4058.0099999999993</v>
      </c>
      <c r="X17" s="85">
        <v>2864.86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69984.799999999988</v>
      </c>
      <c r="G18" s="17">
        <f>SUM(I18:P18)</f>
        <v>33866.019999999982</v>
      </c>
      <c r="H18" s="272">
        <f t="shared" si="2"/>
        <v>36118.78</v>
      </c>
      <c r="I18" s="18">
        <v>13190.999999999989</v>
      </c>
      <c r="J18" s="31">
        <v>863.39999999999952</v>
      </c>
      <c r="K18" s="31">
        <v>856.17000000000007</v>
      </c>
      <c r="L18" s="31">
        <v>1362.51</v>
      </c>
      <c r="M18" s="31">
        <v>2887.3599999999992</v>
      </c>
      <c r="N18" s="31">
        <v>2708.7299999999991</v>
      </c>
      <c r="O18" s="31">
        <v>6663.0699999999979</v>
      </c>
      <c r="P18" s="85">
        <v>5333.7800000000007</v>
      </c>
      <c r="Q18" s="32">
        <v>13839.539999999999</v>
      </c>
      <c r="R18" s="31">
        <v>1448.0799999999992</v>
      </c>
      <c r="S18" s="31">
        <v>840.02</v>
      </c>
      <c r="T18" s="31">
        <v>1698.3900000000003</v>
      </c>
      <c r="U18" s="31">
        <v>1892.6899999999996</v>
      </c>
      <c r="V18" s="31">
        <v>3776.6499999999983</v>
      </c>
      <c r="W18" s="31">
        <v>7193.8299999999981</v>
      </c>
      <c r="X18" s="85">
        <v>5429.5800000000017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26196.700000000004</v>
      </c>
      <c r="G19" s="17">
        <f t="shared" si="4"/>
        <v>13429.260000000002</v>
      </c>
      <c r="H19" s="272">
        <f t="shared" si="2"/>
        <v>12767.440000000002</v>
      </c>
      <c r="I19" s="18">
        <v>3525.2599999999993</v>
      </c>
      <c r="J19" s="31">
        <v>387.09000000000015</v>
      </c>
      <c r="K19" s="31">
        <v>935.52000000000032</v>
      </c>
      <c r="L19" s="31">
        <v>2698.4500000000003</v>
      </c>
      <c r="M19" s="31">
        <v>917.10000000000048</v>
      </c>
      <c r="N19" s="31">
        <v>2051.5700000000006</v>
      </c>
      <c r="O19" s="31">
        <v>2067.0000000000009</v>
      </c>
      <c r="P19" s="85">
        <v>847.27</v>
      </c>
      <c r="Q19" s="32">
        <v>3865.81</v>
      </c>
      <c r="R19" s="31">
        <v>680.86</v>
      </c>
      <c r="S19" s="31">
        <v>1012.5699999999999</v>
      </c>
      <c r="T19" s="31">
        <v>1085.55</v>
      </c>
      <c r="U19" s="31">
        <v>1550.5800000000002</v>
      </c>
      <c r="V19" s="31">
        <v>1023.270000000001</v>
      </c>
      <c r="W19" s="31">
        <v>2128.5600000000004</v>
      </c>
      <c r="X19" s="85">
        <v>1420.2400000000007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6648.86</v>
      </c>
      <c r="G20" s="17">
        <f t="shared" si="4"/>
        <v>0</v>
      </c>
      <c r="H20" s="272">
        <f t="shared" si="2"/>
        <v>6648.86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5026.8200000000006</v>
      </c>
      <c r="T20" s="31">
        <v>1622.0399999999993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80950.090000000026</v>
      </c>
      <c r="G21" s="17">
        <f t="shared" si="4"/>
        <v>42619.770000000019</v>
      </c>
      <c r="H21" s="272">
        <f t="shared" si="2"/>
        <v>38330.32</v>
      </c>
      <c r="I21" s="18">
        <v>42619.770000000019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38330.32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12541.6</v>
      </c>
      <c r="G22" s="17">
        <f t="shared" si="4"/>
        <v>4922.4000000000005</v>
      </c>
      <c r="H22" s="272">
        <f t="shared" si="2"/>
        <v>7619.2</v>
      </c>
      <c r="I22" s="18">
        <v>1929.38</v>
      </c>
      <c r="J22" s="31">
        <v>266.11999999999989</v>
      </c>
      <c r="K22" s="31">
        <v>0</v>
      </c>
      <c r="L22" s="31">
        <v>371.95</v>
      </c>
      <c r="M22" s="31">
        <v>73.819999999999993</v>
      </c>
      <c r="N22" s="31">
        <v>1368.8599999999997</v>
      </c>
      <c r="O22" s="31">
        <v>438.76000000000028</v>
      </c>
      <c r="P22" s="85">
        <v>473.5100000000001</v>
      </c>
      <c r="Q22" s="32">
        <v>2546.4799999999991</v>
      </c>
      <c r="R22" s="31">
        <v>235.9</v>
      </c>
      <c r="S22" s="31">
        <v>700.78</v>
      </c>
      <c r="T22" s="31">
        <v>784.10999999999967</v>
      </c>
      <c r="U22" s="31">
        <v>816.5</v>
      </c>
      <c r="V22" s="31">
        <v>1431.8300000000006</v>
      </c>
      <c r="W22" s="31">
        <v>1040.05</v>
      </c>
      <c r="X22" s="85">
        <v>63.54999999999977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65719.72</v>
      </c>
      <c r="G23" s="17">
        <f>SUM(I23:P23)</f>
        <v>26834.04</v>
      </c>
      <c r="H23" s="272">
        <f t="shared" si="2"/>
        <v>38885.68</v>
      </c>
      <c r="I23" s="18">
        <v>1314.2399999999998</v>
      </c>
      <c r="J23" s="31">
        <v>1215.5799999999997</v>
      </c>
      <c r="K23" s="31">
        <v>1838.31</v>
      </c>
      <c r="L23" s="31">
        <v>2098.1699999999996</v>
      </c>
      <c r="M23" s="31">
        <v>2615.5899999999992</v>
      </c>
      <c r="N23" s="31">
        <v>5033.0600000000022</v>
      </c>
      <c r="O23" s="31">
        <v>6053.21</v>
      </c>
      <c r="P23" s="85">
        <v>6665.880000000001</v>
      </c>
      <c r="Q23" s="32">
        <v>2615.1099999999997</v>
      </c>
      <c r="R23" s="31">
        <v>612.69999999999936</v>
      </c>
      <c r="S23" s="31">
        <v>2118.0000000000005</v>
      </c>
      <c r="T23" s="31">
        <v>2272.8400000000006</v>
      </c>
      <c r="U23" s="31">
        <v>2701.72</v>
      </c>
      <c r="V23" s="31">
        <v>6557.9400000000023</v>
      </c>
      <c r="W23" s="31">
        <v>12672.39</v>
      </c>
      <c r="X23" s="85">
        <v>9334.9800000000014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1375409.88</v>
      </c>
      <c r="G24" s="54">
        <f>SUM(I24:P24)</f>
        <v>806874.15999999992</v>
      </c>
      <c r="H24" s="270">
        <f>SUM(Q24:X24)</f>
        <v>568535.72</v>
      </c>
      <c r="I24" s="55">
        <f>SUM(I25:I53)</f>
        <v>11357.560000000001</v>
      </c>
      <c r="J24" s="56">
        <f t="shared" ref="J24:X24" si="5">SUM(J25:J53)</f>
        <v>3825.85</v>
      </c>
      <c r="K24" s="56">
        <f t="shared" si="5"/>
        <v>23896.92</v>
      </c>
      <c r="L24" s="56">
        <f t="shared" si="5"/>
        <v>140329.34</v>
      </c>
      <c r="M24" s="56">
        <f t="shared" si="5"/>
        <v>165240.59999999998</v>
      </c>
      <c r="N24" s="56">
        <f t="shared" si="5"/>
        <v>198493.80999999997</v>
      </c>
      <c r="O24" s="56">
        <f t="shared" si="5"/>
        <v>174458.46</v>
      </c>
      <c r="P24" s="253">
        <f t="shared" si="5"/>
        <v>89271.62</v>
      </c>
      <c r="Q24" s="55">
        <f t="shared" si="5"/>
        <v>9021.4199999999983</v>
      </c>
      <c r="R24" s="56">
        <f t="shared" si="5"/>
        <v>4526.1000000000004</v>
      </c>
      <c r="S24" s="56">
        <f>SUM(S25:S53)</f>
        <v>18906.590000000004</v>
      </c>
      <c r="T24" s="56">
        <f t="shared" si="5"/>
        <v>62465.34</v>
      </c>
      <c r="U24" s="56">
        <f t="shared" si="5"/>
        <v>86679.549999999988</v>
      </c>
      <c r="V24" s="56">
        <f t="shared" si="5"/>
        <v>138297.76999999999</v>
      </c>
      <c r="W24" s="56">
        <f t="shared" si="5"/>
        <v>152835.85999999996</v>
      </c>
      <c r="X24" s="253">
        <f t="shared" si="5"/>
        <v>95803.09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34562.239999999998</v>
      </c>
      <c r="G26" s="17">
        <f>SUM(I26:P26)</f>
        <v>23579.64</v>
      </c>
      <c r="H26" s="272">
        <f t="shared" si="2"/>
        <v>10982.599999999997</v>
      </c>
      <c r="I26" s="32">
        <v>0</v>
      </c>
      <c r="J26" s="31">
        <v>1.909999999999995</v>
      </c>
      <c r="K26" s="31">
        <v>420.93000000000023</v>
      </c>
      <c r="L26" s="31">
        <v>5658.0000000000009</v>
      </c>
      <c r="M26" s="31">
        <v>5419.8799999999992</v>
      </c>
      <c r="N26" s="31">
        <v>5689.18</v>
      </c>
      <c r="O26" s="31">
        <v>5045.66</v>
      </c>
      <c r="P26" s="85">
        <v>1344.08</v>
      </c>
      <c r="Q26" s="32">
        <v>0</v>
      </c>
      <c r="R26" s="31">
        <v>289.26</v>
      </c>
      <c r="S26" s="31">
        <v>350.7</v>
      </c>
      <c r="T26" s="31">
        <v>1286.6999999999989</v>
      </c>
      <c r="U26" s="31">
        <v>2679.0000000000014</v>
      </c>
      <c r="V26" s="31">
        <v>3015.8399999999988</v>
      </c>
      <c r="W26" s="31">
        <v>2629.5600000000004</v>
      </c>
      <c r="X26" s="85">
        <v>731.53999999999985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12098.05</v>
      </c>
      <c r="G27" s="17">
        <f t="shared" ref="G27:G43" si="6">SUM(I27:P27)</f>
        <v>8905.02</v>
      </c>
      <c r="H27" s="272">
        <f t="shared" si="2"/>
        <v>3193.0299999999997</v>
      </c>
      <c r="I27" s="32">
        <v>0</v>
      </c>
      <c r="J27" s="31">
        <v>100.61999999999999</v>
      </c>
      <c r="K27" s="31">
        <v>159.80000000000001</v>
      </c>
      <c r="L27" s="31">
        <v>1520.7499999999995</v>
      </c>
      <c r="M27" s="31">
        <v>2446.27</v>
      </c>
      <c r="N27" s="31">
        <v>1733.8100000000009</v>
      </c>
      <c r="O27" s="31">
        <v>1788.2900000000004</v>
      </c>
      <c r="P27" s="85">
        <v>1155.4799999999998</v>
      </c>
      <c r="Q27" s="32">
        <v>0</v>
      </c>
      <c r="R27" s="31">
        <v>32.640000000000015</v>
      </c>
      <c r="S27" s="31">
        <v>50.239999999999995</v>
      </c>
      <c r="T27" s="31">
        <v>532.79999999999973</v>
      </c>
      <c r="U27" s="31">
        <v>630.42000000000019</v>
      </c>
      <c r="V27" s="31">
        <v>1173.7399999999998</v>
      </c>
      <c r="W27" s="31">
        <v>545.29000000000008</v>
      </c>
      <c r="X27" s="85">
        <v>227.89999999999998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15997.09</v>
      </c>
      <c r="G28" s="17">
        <f t="shared" si="6"/>
        <v>7103.2899999999991</v>
      </c>
      <c r="H28" s="272">
        <f t="shared" si="2"/>
        <v>8893.8000000000011</v>
      </c>
      <c r="I28" s="32">
        <v>0</v>
      </c>
      <c r="J28" s="31">
        <v>68.17</v>
      </c>
      <c r="K28" s="31">
        <v>310.52999999999997</v>
      </c>
      <c r="L28" s="31">
        <v>1693.0000000000005</v>
      </c>
      <c r="M28" s="31">
        <v>1080.4599999999996</v>
      </c>
      <c r="N28" s="31">
        <v>2710.4</v>
      </c>
      <c r="O28" s="31">
        <v>1110.9499999999998</v>
      </c>
      <c r="P28" s="85">
        <v>129.78000000000011</v>
      </c>
      <c r="Q28" s="32">
        <v>0</v>
      </c>
      <c r="R28" s="31">
        <v>0</v>
      </c>
      <c r="S28" s="31">
        <v>517.42999999999995</v>
      </c>
      <c r="T28" s="31">
        <v>1930.8200000000006</v>
      </c>
      <c r="U28" s="31">
        <v>1852.8200000000004</v>
      </c>
      <c r="V28" s="31">
        <v>1753.660000000001</v>
      </c>
      <c r="W28" s="31">
        <v>1953.61</v>
      </c>
      <c r="X28" s="85">
        <v>885.46000000000015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11190.469999999998</v>
      </c>
      <c r="G29" s="17">
        <f t="shared" si="6"/>
        <v>5945.4999999999991</v>
      </c>
      <c r="H29" s="272">
        <f t="shared" si="2"/>
        <v>5244.9699999999993</v>
      </c>
      <c r="I29" s="32">
        <v>0.20000000000000226</v>
      </c>
      <c r="J29" s="31">
        <v>0</v>
      </c>
      <c r="K29" s="31">
        <v>184.48</v>
      </c>
      <c r="L29" s="31">
        <v>1018.6799999999998</v>
      </c>
      <c r="M29" s="31">
        <v>2041.5900000000001</v>
      </c>
      <c r="N29" s="31">
        <v>945.2799999999994</v>
      </c>
      <c r="O29" s="31">
        <v>1667.6700000000003</v>
      </c>
      <c r="P29" s="85">
        <v>87.599999999999895</v>
      </c>
      <c r="Q29" s="32">
        <v>1.8600000000000005</v>
      </c>
      <c r="R29" s="31">
        <v>0</v>
      </c>
      <c r="S29" s="31">
        <v>167.04000000000002</v>
      </c>
      <c r="T29" s="31">
        <v>969.15</v>
      </c>
      <c r="U29" s="31">
        <v>1668.3700000000001</v>
      </c>
      <c r="V29" s="31">
        <v>1246.9100000000001</v>
      </c>
      <c r="W29" s="31">
        <v>909.95</v>
      </c>
      <c r="X29" s="85">
        <v>281.69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17693.240000000002</v>
      </c>
      <c r="G30" s="17">
        <f t="shared" si="6"/>
        <v>8751.2300000000014</v>
      </c>
      <c r="H30" s="272">
        <f t="shared" si="2"/>
        <v>8942.01</v>
      </c>
      <c r="I30" s="32">
        <v>0.96000000000000252</v>
      </c>
      <c r="J30" s="31">
        <v>271.04000000000002</v>
      </c>
      <c r="K30" s="31">
        <v>381.85</v>
      </c>
      <c r="L30" s="31">
        <v>1825.9600000000003</v>
      </c>
      <c r="M30" s="31">
        <v>1569.96</v>
      </c>
      <c r="N30" s="31">
        <v>2875.7500000000009</v>
      </c>
      <c r="O30" s="31">
        <v>1444.0899999999997</v>
      </c>
      <c r="P30" s="85">
        <v>381.62000000000006</v>
      </c>
      <c r="Q30" s="32">
        <v>47.76</v>
      </c>
      <c r="R30" s="31">
        <v>120.17000000000003</v>
      </c>
      <c r="S30" s="31">
        <v>215.72000000000003</v>
      </c>
      <c r="T30" s="31">
        <v>1693.2399999999993</v>
      </c>
      <c r="U30" s="31">
        <v>1642.55</v>
      </c>
      <c r="V30" s="31">
        <v>1986.6199999999994</v>
      </c>
      <c r="W30" s="31">
        <v>2377.17</v>
      </c>
      <c r="X30" s="85">
        <v>858.78000000000009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8729.56</v>
      </c>
      <c r="G31" s="17">
        <f t="shared" si="6"/>
        <v>22.739999999999988</v>
      </c>
      <c r="H31" s="272">
        <f t="shared" si="2"/>
        <v>8706.82</v>
      </c>
      <c r="I31" s="32">
        <v>0</v>
      </c>
      <c r="J31" s="31">
        <v>0</v>
      </c>
      <c r="K31" s="31">
        <v>0</v>
      </c>
      <c r="L31" s="31">
        <v>20.859999999999989</v>
      </c>
      <c r="M31" s="31">
        <v>0</v>
      </c>
      <c r="N31" s="31">
        <v>1.8799999999999997</v>
      </c>
      <c r="O31" s="31">
        <v>0</v>
      </c>
      <c r="P31" s="85">
        <v>0</v>
      </c>
      <c r="Q31" s="32">
        <v>0</v>
      </c>
      <c r="R31" s="31">
        <v>0</v>
      </c>
      <c r="S31" s="31">
        <v>318.25999999999988</v>
      </c>
      <c r="T31" s="31">
        <v>2175.56</v>
      </c>
      <c r="U31" s="31">
        <v>2954.5499999999993</v>
      </c>
      <c r="V31" s="31">
        <v>1348.4900000000005</v>
      </c>
      <c r="W31" s="31">
        <v>821.78999999999985</v>
      </c>
      <c r="X31" s="85">
        <v>1088.17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7736.65</v>
      </c>
      <c r="G32" s="17">
        <f t="shared" si="6"/>
        <v>0</v>
      </c>
      <c r="H32" s="272">
        <f t="shared" si="2"/>
        <v>7736.65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104.87000000000002</v>
      </c>
      <c r="T32" s="31">
        <v>1723.6399999999996</v>
      </c>
      <c r="U32" s="31">
        <v>1773.9900000000005</v>
      </c>
      <c r="V32" s="31">
        <v>1529.7899999999993</v>
      </c>
      <c r="W32" s="31">
        <v>1614.5000000000005</v>
      </c>
      <c r="X32" s="85">
        <v>989.86000000000013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10470.330000000002</v>
      </c>
      <c r="G33" s="17">
        <f t="shared" si="6"/>
        <v>5699.3600000000006</v>
      </c>
      <c r="H33" s="272">
        <f>SUM(Q33:X33)</f>
        <v>4770.97</v>
      </c>
      <c r="I33" s="32">
        <v>260.47999999999996</v>
      </c>
      <c r="J33" s="31">
        <v>318.00999999999988</v>
      </c>
      <c r="K33" s="31">
        <v>572.45999999999992</v>
      </c>
      <c r="L33" s="31">
        <v>1353.3800000000006</v>
      </c>
      <c r="M33" s="31">
        <v>1448.68</v>
      </c>
      <c r="N33" s="31">
        <v>837.15999999999985</v>
      </c>
      <c r="O33" s="31">
        <v>686.01</v>
      </c>
      <c r="P33" s="85">
        <v>223.17999999999992</v>
      </c>
      <c r="Q33" s="32">
        <v>152.9</v>
      </c>
      <c r="R33" s="31">
        <v>198.16999999999996</v>
      </c>
      <c r="S33" s="31">
        <v>347.69000000000005</v>
      </c>
      <c r="T33" s="31">
        <v>1369.0800000000004</v>
      </c>
      <c r="U33" s="31">
        <v>646.57000000000005</v>
      </c>
      <c r="V33" s="31">
        <v>1500.3400000000001</v>
      </c>
      <c r="W33" s="31">
        <v>431.11000000000013</v>
      </c>
      <c r="X33" s="85">
        <v>125.10999999999997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40441.050000000003</v>
      </c>
      <c r="G34" s="17">
        <f t="shared" si="6"/>
        <v>21318.11</v>
      </c>
      <c r="H34" s="272">
        <f t="shared" si="2"/>
        <v>19122.939999999999</v>
      </c>
      <c r="I34" s="32">
        <v>517.9799999999999</v>
      </c>
      <c r="J34" s="31">
        <v>535.66999999999996</v>
      </c>
      <c r="K34" s="31">
        <v>1246.1699999999998</v>
      </c>
      <c r="L34" s="31">
        <v>4664.0500000000011</v>
      </c>
      <c r="M34" s="31">
        <v>4203.2500000000009</v>
      </c>
      <c r="N34" s="31">
        <v>5630.5099999999993</v>
      </c>
      <c r="O34" s="31">
        <v>3348.4399999999991</v>
      </c>
      <c r="P34" s="85">
        <v>1172.04</v>
      </c>
      <c r="Q34" s="32">
        <v>389.18999999999994</v>
      </c>
      <c r="R34" s="31">
        <v>367.55000000000007</v>
      </c>
      <c r="S34" s="31">
        <v>1081.8600000000004</v>
      </c>
      <c r="T34" s="31">
        <v>4472.4699999999993</v>
      </c>
      <c r="U34" s="31">
        <v>4340.1400000000003</v>
      </c>
      <c r="V34" s="31">
        <v>3817.0099999999998</v>
      </c>
      <c r="W34" s="31">
        <v>2689.09</v>
      </c>
      <c r="X34" s="85">
        <v>1965.6300000000003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78592.759999999995</v>
      </c>
      <c r="G35" s="17">
        <f t="shared" si="6"/>
        <v>38087.689999999995</v>
      </c>
      <c r="H35" s="272">
        <f t="shared" si="2"/>
        <v>40505.07</v>
      </c>
      <c r="I35" s="32">
        <v>233.12000000000006</v>
      </c>
      <c r="J35" s="31">
        <v>47.239999999999952</v>
      </c>
      <c r="K35" s="31">
        <v>418.52999999999986</v>
      </c>
      <c r="L35" s="31">
        <v>3652.7800000000007</v>
      </c>
      <c r="M35" s="31">
        <v>5905.4400000000005</v>
      </c>
      <c r="N35" s="31">
        <v>10334.369999999999</v>
      </c>
      <c r="O35" s="31">
        <v>11698.189999999997</v>
      </c>
      <c r="P35" s="85">
        <v>5798.0199999999995</v>
      </c>
      <c r="Q35" s="32">
        <v>282.92</v>
      </c>
      <c r="R35" s="31">
        <v>102.67999999999999</v>
      </c>
      <c r="S35" s="31">
        <v>519.87</v>
      </c>
      <c r="T35" s="31">
        <v>2340.63</v>
      </c>
      <c r="U35" s="31">
        <v>6555.8499999999995</v>
      </c>
      <c r="V35" s="31">
        <v>12083.829999999998</v>
      </c>
      <c r="W35" s="31">
        <v>12116.82</v>
      </c>
      <c r="X35" s="85">
        <v>6502.47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7000.34</v>
      </c>
      <c r="G37" s="17">
        <f t="shared" si="6"/>
        <v>3474.07</v>
      </c>
      <c r="H37" s="272">
        <f t="shared" si="2"/>
        <v>3526.2699999999995</v>
      </c>
      <c r="I37" s="32">
        <v>627.97999999999979</v>
      </c>
      <c r="J37" s="31">
        <v>215.87999999999985</v>
      </c>
      <c r="K37" s="31">
        <v>467.17999999999995</v>
      </c>
      <c r="L37" s="31">
        <v>997.14000000000033</v>
      </c>
      <c r="M37" s="31">
        <v>418.70000000000005</v>
      </c>
      <c r="N37" s="31">
        <v>348.82</v>
      </c>
      <c r="O37" s="31">
        <v>266.79999999999995</v>
      </c>
      <c r="P37" s="85">
        <v>131.56999999999996</v>
      </c>
      <c r="Q37" s="32">
        <v>637.89999999999986</v>
      </c>
      <c r="R37" s="31">
        <v>572.9</v>
      </c>
      <c r="S37" s="31">
        <v>970.37</v>
      </c>
      <c r="T37" s="31">
        <v>474.21000000000004</v>
      </c>
      <c r="U37" s="31">
        <v>168.76000000000002</v>
      </c>
      <c r="V37" s="31">
        <v>207.73000000000008</v>
      </c>
      <c r="W37" s="31">
        <v>250.43000000000004</v>
      </c>
      <c r="X37" s="85">
        <v>243.97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16926.759999999998</v>
      </c>
      <c r="G38" s="17">
        <f t="shared" si="6"/>
        <v>8563.3399999999983</v>
      </c>
      <c r="H38" s="272">
        <f t="shared" si="2"/>
        <v>8363.42</v>
      </c>
      <c r="I38" s="32">
        <v>422.7700000000001</v>
      </c>
      <c r="J38" s="31">
        <v>354.2700000000001</v>
      </c>
      <c r="K38" s="31">
        <v>1113.22</v>
      </c>
      <c r="L38" s="31">
        <v>1266.21</v>
      </c>
      <c r="M38" s="31">
        <v>1092.0499999999995</v>
      </c>
      <c r="N38" s="31">
        <v>1460.54</v>
      </c>
      <c r="O38" s="31">
        <v>1486.1899999999996</v>
      </c>
      <c r="P38" s="85">
        <v>1368.0899999999997</v>
      </c>
      <c r="Q38" s="32">
        <v>446.60999999999984</v>
      </c>
      <c r="R38" s="31">
        <v>186.28</v>
      </c>
      <c r="S38" s="31">
        <v>1108.3899999999999</v>
      </c>
      <c r="T38" s="31">
        <v>1554.66</v>
      </c>
      <c r="U38" s="31">
        <v>1146.0099999999995</v>
      </c>
      <c r="V38" s="31">
        <v>1009.4000000000003</v>
      </c>
      <c r="W38" s="31">
        <v>1832.8899999999999</v>
      </c>
      <c r="X38" s="85">
        <v>1079.1799999999998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2118.37</v>
      </c>
      <c r="G39" s="17">
        <f t="shared" si="6"/>
        <v>1184.51</v>
      </c>
      <c r="H39" s="272">
        <f t="shared" si="2"/>
        <v>933.86</v>
      </c>
      <c r="I39" s="32">
        <v>49.390000000000043</v>
      </c>
      <c r="J39" s="31">
        <v>0</v>
      </c>
      <c r="K39" s="31">
        <v>183.32999999999998</v>
      </c>
      <c r="L39" s="31">
        <v>146.88000000000002</v>
      </c>
      <c r="M39" s="31">
        <v>228.82000000000002</v>
      </c>
      <c r="N39" s="31">
        <v>267.43999999999988</v>
      </c>
      <c r="O39" s="31">
        <v>262.49999999999994</v>
      </c>
      <c r="P39" s="85">
        <v>46.150000000000027</v>
      </c>
      <c r="Q39" s="32">
        <v>108.54999999999998</v>
      </c>
      <c r="R39" s="31">
        <v>0</v>
      </c>
      <c r="S39" s="31">
        <v>177.79999999999998</v>
      </c>
      <c r="T39" s="31">
        <v>43.480000000000075</v>
      </c>
      <c r="U39" s="31">
        <v>0</v>
      </c>
      <c r="V39" s="31">
        <v>190.57000000000002</v>
      </c>
      <c r="W39" s="31">
        <v>53.119999999999948</v>
      </c>
      <c r="X39" s="85">
        <v>360.34000000000003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7424.66</v>
      </c>
      <c r="G40" s="17">
        <f t="shared" si="6"/>
        <v>3123.4700000000003</v>
      </c>
      <c r="H40" s="272">
        <f t="shared" si="2"/>
        <v>4301.1899999999996</v>
      </c>
      <c r="I40" s="32">
        <v>1.7400000000000055</v>
      </c>
      <c r="J40" s="31">
        <v>0</v>
      </c>
      <c r="K40" s="31">
        <v>111.16999999999999</v>
      </c>
      <c r="L40" s="31">
        <v>109.28999999999999</v>
      </c>
      <c r="M40" s="31">
        <v>240.09000000000003</v>
      </c>
      <c r="N40" s="31">
        <v>1321.2800000000002</v>
      </c>
      <c r="O40" s="31">
        <v>1111.6499999999999</v>
      </c>
      <c r="P40" s="85">
        <v>228.25000000000006</v>
      </c>
      <c r="Q40" s="32">
        <v>0</v>
      </c>
      <c r="R40" s="31">
        <v>0</v>
      </c>
      <c r="S40" s="31">
        <v>209.16999999999996</v>
      </c>
      <c r="T40" s="31">
        <v>322.3</v>
      </c>
      <c r="U40" s="31">
        <v>383.63999999999976</v>
      </c>
      <c r="V40" s="31">
        <v>823.57000000000016</v>
      </c>
      <c r="W40" s="31">
        <v>1311.5499999999995</v>
      </c>
      <c r="X40" s="85">
        <v>1250.9599999999998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2471.85</v>
      </c>
      <c r="G42" s="17">
        <f t="shared" si="6"/>
        <v>884</v>
      </c>
      <c r="H42" s="272">
        <f t="shared" si="2"/>
        <v>1587.85</v>
      </c>
      <c r="I42" s="32">
        <v>32.45000000000001</v>
      </c>
      <c r="J42" s="31">
        <v>5.1299999999999955</v>
      </c>
      <c r="K42" s="31">
        <v>199.73000000000002</v>
      </c>
      <c r="L42" s="31">
        <v>0</v>
      </c>
      <c r="M42" s="31">
        <v>161.95999999999998</v>
      </c>
      <c r="N42" s="31">
        <v>185.76999999999992</v>
      </c>
      <c r="O42" s="31">
        <v>164.62</v>
      </c>
      <c r="P42" s="85">
        <v>134.34</v>
      </c>
      <c r="Q42" s="32">
        <v>0</v>
      </c>
      <c r="R42" s="31">
        <v>6.6400000000000068</v>
      </c>
      <c r="S42" s="31">
        <v>178.75999999999991</v>
      </c>
      <c r="T42" s="31">
        <v>644.65000000000009</v>
      </c>
      <c r="U42" s="31">
        <v>346.18000000000006</v>
      </c>
      <c r="V42" s="31">
        <v>169.98000000000002</v>
      </c>
      <c r="W42" s="31">
        <v>10.61999999999999</v>
      </c>
      <c r="X42" s="85">
        <v>231.02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178967.72999999998</v>
      </c>
      <c r="G43" s="17">
        <f t="shared" si="6"/>
        <v>95611.85</v>
      </c>
      <c r="H43" s="272">
        <f t="shared" si="2"/>
        <v>83355.87999999999</v>
      </c>
      <c r="I43" s="32">
        <v>2.7399999999999922</v>
      </c>
      <c r="J43" s="31">
        <v>127.55</v>
      </c>
      <c r="K43" s="31">
        <v>1015.3400000000001</v>
      </c>
      <c r="L43" s="31">
        <v>10211.269999999999</v>
      </c>
      <c r="M43" s="31">
        <v>18552.420000000006</v>
      </c>
      <c r="N43" s="31">
        <v>25090.850000000002</v>
      </c>
      <c r="O43" s="31">
        <v>26807.75</v>
      </c>
      <c r="P43" s="85">
        <v>13803.93</v>
      </c>
      <c r="Q43" s="32">
        <v>0.9100000000000219</v>
      </c>
      <c r="R43" s="31">
        <v>138.32</v>
      </c>
      <c r="S43" s="31">
        <v>1126.5700000000002</v>
      </c>
      <c r="T43" s="31">
        <v>5589.1099999999979</v>
      </c>
      <c r="U43" s="31">
        <v>10044.990000000002</v>
      </c>
      <c r="V43" s="31">
        <v>19135.080000000002</v>
      </c>
      <c r="W43" s="31">
        <v>28788.929999999993</v>
      </c>
      <c r="X43" s="85">
        <v>18531.969999999994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560464.31999999995</v>
      </c>
      <c r="G44" s="17">
        <f t="shared" si="4"/>
        <v>354033.49</v>
      </c>
      <c r="H44" s="272">
        <f t="shared" si="2"/>
        <v>206430.83</v>
      </c>
      <c r="I44" s="32">
        <v>140.01000000000002</v>
      </c>
      <c r="J44" s="31">
        <v>107.51000000000005</v>
      </c>
      <c r="K44" s="31">
        <v>7726.6500000000015</v>
      </c>
      <c r="L44" s="31">
        <v>60333.350000000013</v>
      </c>
      <c r="M44" s="31">
        <v>81905.62</v>
      </c>
      <c r="N44" s="31">
        <v>93499.960000000021</v>
      </c>
      <c r="O44" s="31">
        <v>71887.73</v>
      </c>
      <c r="P44" s="85">
        <v>38432.659999999996</v>
      </c>
      <c r="Q44" s="32">
        <v>5.6200000000000134</v>
      </c>
      <c r="R44" s="31">
        <v>540.50000000000011</v>
      </c>
      <c r="S44" s="31">
        <v>3396.0500000000006</v>
      </c>
      <c r="T44" s="31">
        <v>21683.929999999997</v>
      </c>
      <c r="U44" s="31">
        <v>32936.729999999996</v>
      </c>
      <c r="V44" s="31">
        <v>56720.509999999987</v>
      </c>
      <c r="W44" s="31">
        <v>57244.34</v>
      </c>
      <c r="X44" s="85">
        <v>33903.149999999994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155615.32999999996</v>
      </c>
      <c r="G45" s="17">
        <f t="shared" si="4"/>
        <v>85218.789999999979</v>
      </c>
      <c r="H45" s="272">
        <f t="shared" si="2"/>
        <v>70396.539999999994</v>
      </c>
      <c r="I45" s="32">
        <v>396.40000000000032</v>
      </c>
      <c r="J45" s="31">
        <v>24.680000000000035</v>
      </c>
      <c r="K45" s="31">
        <v>406.40999999999991</v>
      </c>
      <c r="L45" s="31">
        <v>5872.4899999999989</v>
      </c>
      <c r="M45" s="31">
        <v>12598.12</v>
      </c>
      <c r="N45" s="31">
        <v>23164.779999999992</v>
      </c>
      <c r="O45" s="31">
        <v>26444.329999999994</v>
      </c>
      <c r="P45" s="85">
        <v>16311.579999999993</v>
      </c>
      <c r="Q45" s="32">
        <v>525.14</v>
      </c>
      <c r="R45" s="31">
        <v>0</v>
      </c>
      <c r="S45" s="31">
        <v>606.39000000000021</v>
      </c>
      <c r="T45" s="31">
        <v>2759.15</v>
      </c>
      <c r="U45" s="31">
        <v>4744.6199999999972</v>
      </c>
      <c r="V45" s="31">
        <v>16644.289999999997</v>
      </c>
      <c r="W45" s="31">
        <v>24776.46</v>
      </c>
      <c r="X45" s="85">
        <v>20340.489999999994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10959.289999999999</v>
      </c>
      <c r="G47" s="17">
        <f t="shared" si="4"/>
        <v>5544.76</v>
      </c>
      <c r="H47" s="272">
        <f t="shared" si="2"/>
        <v>5414.5299999999988</v>
      </c>
      <c r="I47" s="32">
        <v>34.730000000000011</v>
      </c>
      <c r="J47" s="31">
        <v>0</v>
      </c>
      <c r="K47" s="31">
        <v>259.57000000000005</v>
      </c>
      <c r="L47" s="31">
        <v>1288.2600000000002</v>
      </c>
      <c r="M47" s="31">
        <v>1248.7400000000002</v>
      </c>
      <c r="N47" s="31">
        <v>986.86000000000013</v>
      </c>
      <c r="O47" s="31">
        <v>1261.94</v>
      </c>
      <c r="P47" s="85">
        <v>464.66000000000008</v>
      </c>
      <c r="Q47" s="32">
        <v>40.630000000000003</v>
      </c>
      <c r="R47" s="31">
        <v>33.78</v>
      </c>
      <c r="S47" s="31">
        <v>166.12000000000003</v>
      </c>
      <c r="T47" s="31">
        <v>606.55999999999995</v>
      </c>
      <c r="U47" s="31">
        <v>1165.6799999999996</v>
      </c>
      <c r="V47" s="31">
        <v>1482.6599999999996</v>
      </c>
      <c r="W47" s="31">
        <v>1189.6100000000001</v>
      </c>
      <c r="X47" s="85">
        <v>729.49000000000024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79644.319999999992</v>
      </c>
      <c r="G48" s="17">
        <f t="shared" si="4"/>
        <v>65216.12999999999</v>
      </c>
      <c r="H48" s="272">
        <f t="shared" si="2"/>
        <v>14428.190000000002</v>
      </c>
      <c r="I48" s="32">
        <v>1234.9699999999996</v>
      </c>
      <c r="J48" s="31">
        <v>436.45999999999987</v>
      </c>
      <c r="K48" s="31">
        <v>4990.33</v>
      </c>
      <c r="L48" s="31">
        <v>28480.029999999992</v>
      </c>
      <c r="M48" s="31">
        <v>13225.49</v>
      </c>
      <c r="N48" s="31">
        <v>9527.0000000000018</v>
      </c>
      <c r="O48" s="31">
        <v>6030.0299999999979</v>
      </c>
      <c r="P48" s="85">
        <v>1291.82</v>
      </c>
      <c r="Q48" s="32">
        <v>820.01999999999953</v>
      </c>
      <c r="R48" s="31">
        <v>348.5300000000002</v>
      </c>
      <c r="S48" s="31">
        <v>2174.9700000000012</v>
      </c>
      <c r="T48" s="31">
        <v>2692.6800000000012</v>
      </c>
      <c r="U48" s="31">
        <v>1805.0199999999991</v>
      </c>
      <c r="V48" s="31">
        <v>3125.9300000000003</v>
      </c>
      <c r="W48" s="31">
        <v>2445.7699999999995</v>
      </c>
      <c r="X48" s="85">
        <v>1015.2699999999999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23913.690000000002</v>
      </c>
      <c r="G49" s="17">
        <f t="shared" si="4"/>
        <v>11247.840000000004</v>
      </c>
      <c r="H49" s="272">
        <f t="shared" si="2"/>
        <v>12665.85</v>
      </c>
      <c r="I49" s="32">
        <v>684.12000000000012</v>
      </c>
      <c r="J49" s="31">
        <v>416.24000000000018</v>
      </c>
      <c r="K49" s="31">
        <v>1463.6400000000008</v>
      </c>
      <c r="L49" s="31">
        <v>2656.0300000000011</v>
      </c>
      <c r="M49" s="31">
        <v>1534.0299999999995</v>
      </c>
      <c r="N49" s="31">
        <v>1145.5200000000011</v>
      </c>
      <c r="O49" s="31">
        <v>2137.0100000000002</v>
      </c>
      <c r="P49" s="85">
        <v>1211.2500000000007</v>
      </c>
      <c r="Q49" s="32">
        <v>171.4500000000001</v>
      </c>
      <c r="R49" s="31">
        <v>540.31999999999994</v>
      </c>
      <c r="S49" s="31">
        <v>2673.1999999999994</v>
      </c>
      <c r="T49" s="31">
        <v>1495.2900000000006</v>
      </c>
      <c r="U49" s="31">
        <v>2272.2599999999993</v>
      </c>
      <c r="V49" s="31">
        <v>1705.2399999999982</v>
      </c>
      <c r="W49" s="31">
        <v>1985.8700000000003</v>
      </c>
      <c r="X49" s="85">
        <v>1822.2200000000007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72160.06</v>
      </c>
      <c r="G51" s="17">
        <f t="shared" si="4"/>
        <v>42476.77</v>
      </c>
      <c r="H51" s="272">
        <f t="shared" si="2"/>
        <v>29683.289999999997</v>
      </c>
      <c r="I51" s="32">
        <v>113.21999999999998</v>
      </c>
      <c r="J51" s="31">
        <v>211.88999999999996</v>
      </c>
      <c r="K51" s="31">
        <v>2026.0099999999998</v>
      </c>
      <c r="L51" s="31">
        <v>7197.3899999999985</v>
      </c>
      <c r="M51" s="31">
        <v>9592.0899999999983</v>
      </c>
      <c r="N51" s="31">
        <v>10165.16</v>
      </c>
      <c r="O51" s="31">
        <v>8156.34</v>
      </c>
      <c r="P51" s="85">
        <v>5014.670000000001</v>
      </c>
      <c r="Q51" s="32">
        <v>37.610000000000035</v>
      </c>
      <c r="R51" s="31">
        <v>553.24</v>
      </c>
      <c r="S51" s="31">
        <v>1529.16</v>
      </c>
      <c r="T51" s="31">
        <v>5580.21</v>
      </c>
      <c r="U51" s="31">
        <v>5952.9099999999989</v>
      </c>
      <c r="V51" s="31">
        <v>7059.4799999999987</v>
      </c>
      <c r="W51" s="31">
        <v>6612.36</v>
      </c>
      <c r="X51" s="85">
        <v>2358.3199999999997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6438.7999999999993</v>
      </c>
      <c r="G52" s="17">
        <f t="shared" si="4"/>
        <v>3573.2999999999997</v>
      </c>
      <c r="H52" s="272">
        <f>SUM(Q52:X52)</f>
        <v>2865.4999999999995</v>
      </c>
      <c r="I52" s="32">
        <v>68</v>
      </c>
      <c r="J52" s="31">
        <v>96.74</v>
      </c>
      <c r="K52" s="31">
        <v>95.130000000000052</v>
      </c>
      <c r="L52" s="31">
        <v>338.81999999999965</v>
      </c>
      <c r="M52" s="31">
        <v>325.84000000000015</v>
      </c>
      <c r="N52" s="31">
        <v>455.64999999999986</v>
      </c>
      <c r="O52" s="31">
        <v>1652.2699999999998</v>
      </c>
      <c r="P52" s="85">
        <v>540.8499999999998</v>
      </c>
      <c r="Q52" s="32">
        <v>9.3999999999999915</v>
      </c>
      <c r="R52" s="31">
        <v>3.1599999999999961</v>
      </c>
      <c r="S52" s="31">
        <v>445.20999999999987</v>
      </c>
      <c r="T52" s="31">
        <v>350.65999999999997</v>
      </c>
      <c r="U52" s="31">
        <v>968.4899999999999</v>
      </c>
      <c r="V52" s="31">
        <v>567.09999999999991</v>
      </c>
      <c r="W52" s="31">
        <v>241.37999999999994</v>
      </c>
      <c r="X52" s="85">
        <v>280.10000000000002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13792.920000000002</v>
      </c>
      <c r="G53" s="17">
        <f>SUM(I53:P53)</f>
        <v>7309.260000000002</v>
      </c>
      <c r="H53" s="272">
        <f>SUM(Q53:X53)</f>
        <v>6483.66</v>
      </c>
      <c r="I53" s="32">
        <v>6536.3000000000011</v>
      </c>
      <c r="J53" s="31">
        <v>486.84000000000015</v>
      </c>
      <c r="K53" s="31">
        <v>144.46000000000004</v>
      </c>
      <c r="L53" s="31">
        <v>24.72000000000002</v>
      </c>
      <c r="M53" s="31">
        <v>1.1000000000000036</v>
      </c>
      <c r="N53" s="31">
        <v>115.84</v>
      </c>
      <c r="O53" s="31">
        <v>0</v>
      </c>
      <c r="P53" s="85">
        <v>0</v>
      </c>
      <c r="Q53" s="32">
        <v>5342.95</v>
      </c>
      <c r="R53" s="31">
        <v>491.96000000000004</v>
      </c>
      <c r="S53" s="31">
        <v>470.74999999999989</v>
      </c>
      <c r="T53" s="31">
        <v>174.36000000000007</v>
      </c>
      <c r="U53" s="31">
        <v>0</v>
      </c>
      <c r="V53" s="31">
        <v>0</v>
      </c>
      <c r="W53" s="31">
        <v>3.6400000000000041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226378.52000000002</v>
      </c>
      <c r="G54" s="54">
        <f>SUM(G55:G61)</f>
        <v>144943.46</v>
      </c>
      <c r="H54" s="270">
        <f>SUM(H55:H61)</f>
        <v>81435.060000000012</v>
      </c>
      <c r="I54" s="55">
        <f>SUM(I55:I61)</f>
        <v>4125.87</v>
      </c>
      <c r="J54" s="56">
        <f t="shared" ref="J54:X54" si="7">SUM(J55:J61)</f>
        <v>6909.24</v>
      </c>
      <c r="K54" s="56">
        <f t="shared" si="7"/>
        <v>40371.35</v>
      </c>
      <c r="L54" s="56">
        <f t="shared" si="7"/>
        <v>44660.900000000016</v>
      </c>
      <c r="M54" s="56">
        <f>SUM(M55:M61)</f>
        <v>16686.5</v>
      </c>
      <c r="N54" s="56">
        <f t="shared" si="7"/>
        <v>12179.240000000002</v>
      </c>
      <c r="O54" s="56">
        <f t="shared" si="7"/>
        <v>13374.369999999997</v>
      </c>
      <c r="P54" s="253">
        <f>SUM(P55:P61)</f>
        <v>6635.9899999999989</v>
      </c>
      <c r="Q54" s="55">
        <f t="shared" si="7"/>
        <v>4340.13</v>
      </c>
      <c r="R54" s="56">
        <f t="shared" si="7"/>
        <v>4689.26</v>
      </c>
      <c r="S54" s="56">
        <f t="shared" si="7"/>
        <v>20090.750000000004</v>
      </c>
      <c r="T54" s="56">
        <f t="shared" si="7"/>
        <v>12979.420000000002</v>
      </c>
      <c r="U54" s="56">
        <f t="shared" si="7"/>
        <v>5941.27</v>
      </c>
      <c r="V54" s="56">
        <f t="shared" si="7"/>
        <v>9584.34</v>
      </c>
      <c r="W54" s="56">
        <f t="shared" si="7"/>
        <v>13209.17</v>
      </c>
      <c r="X54" s="253">
        <f t="shared" si="7"/>
        <v>10600.720000000001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78847.739999999991</v>
      </c>
      <c r="G55" s="17">
        <f t="shared" si="4"/>
        <v>65657.39</v>
      </c>
      <c r="H55" s="272">
        <f t="shared" si="2"/>
        <v>13190.349999999999</v>
      </c>
      <c r="I55" s="255">
        <v>481.02</v>
      </c>
      <c r="J55" s="33">
        <v>2145.08</v>
      </c>
      <c r="K55" s="33">
        <v>20025.659999999996</v>
      </c>
      <c r="L55" s="33">
        <v>24048.380000000008</v>
      </c>
      <c r="M55" s="33">
        <v>10246.25</v>
      </c>
      <c r="N55" s="33">
        <v>5171.7400000000016</v>
      </c>
      <c r="O55" s="33">
        <v>2429.6800000000003</v>
      </c>
      <c r="P55" s="85">
        <v>1109.5800000000002</v>
      </c>
      <c r="Q55" s="255">
        <v>459.71999999999991</v>
      </c>
      <c r="R55" s="33">
        <v>1043.03</v>
      </c>
      <c r="S55" s="33">
        <v>3082.0499999999997</v>
      </c>
      <c r="T55" s="33">
        <v>3261.1600000000003</v>
      </c>
      <c r="U55" s="33">
        <v>2302.67</v>
      </c>
      <c r="V55" s="33">
        <v>1783.0699999999995</v>
      </c>
      <c r="W55" s="33">
        <v>985.6400000000001</v>
      </c>
      <c r="X55" s="256">
        <v>273.0100000000001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54583.03</v>
      </c>
      <c r="G56" s="17">
        <f t="shared" si="4"/>
        <v>25799.279999999999</v>
      </c>
      <c r="H56" s="272">
        <f t="shared" si="2"/>
        <v>28783.75</v>
      </c>
      <c r="I56" s="255">
        <v>943.67</v>
      </c>
      <c r="J56" s="33">
        <v>1262.8600000000004</v>
      </c>
      <c r="K56" s="33">
        <v>1433.6500000000005</v>
      </c>
      <c r="L56" s="33">
        <v>2388.0300000000007</v>
      </c>
      <c r="M56" s="33">
        <v>2907.9700000000007</v>
      </c>
      <c r="N56" s="33">
        <v>3377.58</v>
      </c>
      <c r="O56" s="33">
        <v>9009.2999999999993</v>
      </c>
      <c r="P56" s="85">
        <v>4476.2199999999993</v>
      </c>
      <c r="Q56" s="255">
        <v>1817.0700000000002</v>
      </c>
      <c r="R56" s="33">
        <v>459.75999999999993</v>
      </c>
      <c r="S56" s="33">
        <v>803.72000000000025</v>
      </c>
      <c r="T56" s="33">
        <v>1090.1399999999999</v>
      </c>
      <c r="U56" s="33">
        <v>1242.9899999999998</v>
      </c>
      <c r="V56" s="33">
        <v>5062.28</v>
      </c>
      <c r="W56" s="33">
        <v>9449.8500000000022</v>
      </c>
      <c r="X56" s="256">
        <v>8857.94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10164.469999999998</v>
      </c>
      <c r="G57" s="17">
        <f t="shared" si="4"/>
        <v>7841.7099999999982</v>
      </c>
      <c r="H57" s="272">
        <f t="shared" si="2"/>
        <v>2322.7599999999989</v>
      </c>
      <c r="I57" s="255">
        <v>1188.2899999999995</v>
      </c>
      <c r="J57" s="33">
        <v>1165.2099999999982</v>
      </c>
      <c r="K57" s="33">
        <v>3356.8199999999997</v>
      </c>
      <c r="L57" s="33">
        <v>1389.6499999999996</v>
      </c>
      <c r="M57" s="33">
        <v>209.68000000000009</v>
      </c>
      <c r="N57" s="33">
        <v>334.07000000000011</v>
      </c>
      <c r="O57" s="33">
        <v>65.400000000000119</v>
      </c>
      <c r="P57" s="85">
        <v>132.59000000000009</v>
      </c>
      <c r="Q57" s="255">
        <v>674.93999999999937</v>
      </c>
      <c r="R57" s="33">
        <v>790.58999999999992</v>
      </c>
      <c r="S57" s="33">
        <v>538.5200000000001</v>
      </c>
      <c r="T57" s="33">
        <v>65.339999999999733</v>
      </c>
      <c r="U57" s="33">
        <v>54.79000000000012</v>
      </c>
      <c r="V57" s="33">
        <v>24.42999999999995</v>
      </c>
      <c r="W57" s="33">
        <v>174.15000000000003</v>
      </c>
      <c r="X57" s="256">
        <v>0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3629.4599999999991</v>
      </c>
      <c r="G58" s="17">
        <f t="shared" si="4"/>
        <v>1720.6599999999996</v>
      </c>
      <c r="H58" s="272">
        <f t="shared" si="2"/>
        <v>1908.7999999999995</v>
      </c>
      <c r="I58" s="255">
        <v>506.49000000000012</v>
      </c>
      <c r="J58" s="33">
        <v>328.33999999999986</v>
      </c>
      <c r="K58" s="33">
        <v>574.3899999999993</v>
      </c>
      <c r="L58" s="33">
        <v>107.75000000000023</v>
      </c>
      <c r="M58" s="33">
        <v>16.920000000000268</v>
      </c>
      <c r="N58" s="33">
        <v>127.47999999999982</v>
      </c>
      <c r="O58" s="33">
        <v>0</v>
      </c>
      <c r="P58" s="85">
        <v>59.290000000000063</v>
      </c>
      <c r="Q58" s="255">
        <v>298.03999999999985</v>
      </c>
      <c r="R58" s="33">
        <v>467.20000000000005</v>
      </c>
      <c r="S58" s="33">
        <v>407.59999999999997</v>
      </c>
      <c r="T58" s="33">
        <v>689.21999999999969</v>
      </c>
      <c r="U58" s="33">
        <v>0</v>
      </c>
      <c r="V58" s="33">
        <v>0</v>
      </c>
      <c r="W58" s="33">
        <v>46.74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44108.110000000008</v>
      </c>
      <c r="G59" s="17">
        <f t="shared" si="4"/>
        <v>24477.58</v>
      </c>
      <c r="H59" s="272">
        <f t="shared" si="2"/>
        <v>19630.530000000006</v>
      </c>
      <c r="I59" s="255">
        <v>0</v>
      </c>
      <c r="J59" s="33">
        <v>590.63</v>
      </c>
      <c r="K59" s="33">
        <v>9987.3300000000036</v>
      </c>
      <c r="L59" s="33">
        <v>11009.160000000002</v>
      </c>
      <c r="M59" s="33">
        <v>1637.9599999999996</v>
      </c>
      <c r="N59" s="33">
        <v>743.50999999999965</v>
      </c>
      <c r="O59" s="33">
        <v>344.92000000000013</v>
      </c>
      <c r="P59" s="85">
        <v>164.06999999999994</v>
      </c>
      <c r="Q59" s="255">
        <v>0</v>
      </c>
      <c r="R59" s="33">
        <v>717.9000000000002</v>
      </c>
      <c r="S59" s="33">
        <v>12143.370000000004</v>
      </c>
      <c r="T59" s="33">
        <v>4358.970000000003</v>
      </c>
      <c r="U59" s="33">
        <v>1049.8000000000002</v>
      </c>
      <c r="V59" s="33">
        <v>717.48999999999978</v>
      </c>
      <c r="W59" s="33">
        <v>564.39</v>
      </c>
      <c r="X59" s="256">
        <v>78.609999999999957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5549.7400000000007</v>
      </c>
      <c r="G60" s="17">
        <f t="shared" si="4"/>
        <v>4370.1900000000005</v>
      </c>
      <c r="H60" s="272">
        <f t="shared" si="2"/>
        <v>1179.55</v>
      </c>
      <c r="I60" s="255">
        <v>0</v>
      </c>
      <c r="J60" s="33">
        <v>220.09999999999997</v>
      </c>
      <c r="K60" s="33">
        <v>1866.8699999999997</v>
      </c>
      <c r="L60" s="33">
        <v>1625.1200000000008</v>
      </c>
      <c r="M60" s="33">
        <v>170.94000000000008</v>
      </c>
      <c r="N60" s="33">
        <v>267.69</v>
      </c>
      <c r="O60" s="33">
        <v>214.63</v>
      </c>
      <c r="P60" s="85">
        <v>4.8399999999999972</v>
      </c>
      <c r="Q60" s="255">
        <v>4.5300000000000065</v>
      </c>
      <c r="R60" s="33">
        <v>302.22999999999996</v>
      </c>
      <c r="S60" s="33">
        <v>257.85000000000002</v>
      </c>
      <c r="T60" s="33">
        <v>284.27000000000004</v>
      </c>
      <c r="U60" s="33">
        <v>218.29</v>
      </c>
      <c r="V60" s="33">
        <v>0</v>
      </c>
      <c r="W60" s="33">
        <v>110.55000000000004</v>
      </c>
      <c r="X60" s="256">
        <v>1.83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29495.97</v>
      </c>
      <c r="G61" s="17">
        <f t="shared" si="4"/>
        <v>15076.649999999998</v>
      </c>
      <c r="H61" s="272">
        <f t="shared" si="2"/>
        <v>14419.320000000002</v>
      </c>
      <c r="I61" s="255">
        <v>1006.4000000000002</v>
      </c>
      <c r="J61" s="33">
        <v>1197.0200000000002</v>
      </c>
      <c r="K61" s="33">
        <v>3126.6299999999987</v>
      </c>
      <c r="L61" s="33">
        <v>4092.81</v>
      </c>
      <c r="M61" s="33">
        <v>1496.7800000000002</v>
      </c>
      <c r="N61" s="33">
        <v>2157.1700000000005</v>
      </c>
      <c r="O61" s="33">
        <v>1310.4399999999989</v>
      </c>
      <c r="P61" s="85">
        <v>689.4</v>
      </c>
      <c r="Q61" s="255">
        <v>1085.8300000000006</v>
      </c>
      <c r="R61" s="33">
        <v>908.55</v>
      </c>
      <c r="S61" s="33">
        <v>2857.64</v>
      </c>
      <c r="T61" s="33">
        <v>3230.3200000000006</v>
      </c>
      <c r="U61" s="33">
        <v>1072.73</v>
      </c>
      <c r="V61" s="33">
        <v>1997.07</v>
      </c>
      <c r="W61" s="33">
        <v>1877.8500000000004</v>
      </c>
      <c r="X61" s="256">
        <v>1389.3299999999992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315358.62</v>
      </c>
      <c r="G62" s="97">
        <f t="shared" si="4"/>
        <v>134734.27000000002</v>
      </c>
      <c r="H62" s="274">
        <f>SUM(Q62:X62)</f>
        <v>180624.34999999998</v>
      </c>
      <c r="I62" s="98">
        <v>740.00000000000023</v>
      </c>
      <c r="J62" s="94">
        <v>590.04000000000008</v>
      </c>
      <c r="K62" s="94">
        <v>1946.2800000000002</v>
      </c>
      <c r="L62" s="94">
        <v>3427.7000000000007</v>
      </c>
      <c r="M62" s="94">
        <v>4721.5900000000011</v>
      </c>
      <c r="N62" s="94">
        <v>13002.069999999996</v>
      </c>
      <c r="O62" s="94">
        <v>42380.01</v>
      </c>
      <c r="P62" s="95">
        <v>67926.58</v>
      </c>
      <c r="Q62" s="98">
        <v>1170.6399999999996</v>
      </c>
      <c r="R62" s="94">
        <v>357.92999999999984</v>
      </c>
      <c r="S62" s="94">
        <v>1799.9000000000005</v>
      </c>
      <c r="T62" s="94">
        <v>2438.7899999999991</v>
      </c>
      <c r="U62" s="94">
        <v>1499.3799999999985</v>
      </c>
      <c r="V62" s="94">
        <v>14892.599999999988</v>
      </c>
      <c r="W62" s="94">
        <v>58538.759999999995</v>
      </c>
      <c r="X62" s="95">
        <v>99926.35000000002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130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14362.255999999999</v>
      </c>
      <c r="G6" s="60">
        <f>SUM(I6:P6)</f>
        <v>7690.2990000000009</v>
      </c>
      <c r="H6" s="268">
        <f>SUM(Q6:X6)</f>
        <v>6671.9569999999985</v>
      </c>
      <c r="I6" s="61">
        <v>1042.1890000000001</v>
      </c>
      <c r="J6" s="62">
        <v>1515.617</v>
      </c>
      <c r="K6" s="62">
        <v>2013.307</v>
      </c>
      <c r="L6" s="62">
        <v>1987.9970000000001</v>
      </c>
      <c r="M6" s="62">
        <v>565.77800000000002</v>
      </c>
      <c r="N6" s="62">
        <v>324.66800000000001</v>
      </c>
      <c r="O6" s="62">
        <v>165.81800000000001</v>
      </c>
      <c r="P6" s="249">
        <v>74.924999999999997</v>
      </c>
      <c r="Q6" s="61">
        <v>824.16399999999999</v>
      </c>
      <c r="R6" s="62">
        <v>1288.289</v>
      </c>
      <c r="S6" s="62">
        <v>1782.569</v>
      </c>
      <c r="T6" s="62">
        <v>1699.6869999999999</v>
      </c>
      <c r="U6" s="62">
        <v>526.10599999999999</v>
      </c>
      <c r="V6" s="62">
        <v>300.66300000000001</v>
      </c>
      <c r="W6" s="62">
        <v>174.69900000000001</v>
      </c>
      <c r="X6" s="249">
        <v>75.78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66830.600000000006</v>
      </c>
      <c r="G9" s="50">
        <f>SUM(I9:P9)</f>
        <v>40697.429999999993</v>
      </c>
      <c r="H9" s="269">
        <f>SUM(Q9:X9)</f>
        <v>26133.170000000006</v>
      </c>
      <c r="I9" s="51">
        <f t="shared" ref="I9:X9" si="0">I10+I24+I54+I62</f>
        <v>6565.98</v>
      </c>
      <c r="J9" s="52">
        <f t="shared" si="0"/>
        <v>758.49</v>
      </c>
      <c r="K9" s="52">
        <f t="shared" si="0"/>
        <v>2010.23</v>
      </c>
      <c r="L9" s="52">
        <f t="shared" si="0"/>
        <v>6052.91</v>
      </c>
      <c r="M9" s="52">
        <f t="shared" si="0"/>
        <v>5225.96</v>
      </c>
      <c r="N9" s="52">
        <f t="shared" si="0"/>
        <v>6625.9399999999987</v>
      </c>
      <c r="O9" s="52">
        <f t="shared" si="0"/>
        <v>7406.4999999999991</v>
      </c>
      <c r="P9" s="252">
        <f t="shared" si="0"/>
        <v>6051.42</v>
      </c>
      <c r="Q9" s="51">
        <f t="shared" si="0"/>
        <v>5184.6499999999996</v>
      </c>
      <c r="R9" s="52">
        <f t="shared" si="0"/>
        <v>759.36</v>
      </c>
      <c r="S9" s="52">
        <f t="shared" si="0"/>
        <v>1526.3600000000001</v>
      </c>
      <c r="T9" s="52">
        <f t="shared" si="0"/>
        <v>3184.9800000000009</v>
      </c>
      <c r="U9" s="52">
        <f t="shared" si="0"/>
        <v>2760.71</v>
      </c>
      <c r="V9" s="52">
        <f t="shared" si="0"/>
        <v>3822.2400000000002</v>
      </c>
      <c r="W9" s="52">
        <f t="shared" si="0"/>
        <v>5015.7899999999991</v>
      </c>
      <c r="X9" s="252">
        <f t="shared" si="0"/>
        <v>3879.08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16740.439999999999</v>
      </c>
      <c r="G10" s="54">
        <f>SUM(I10:P10)</f>
        <v>8977.86</v>
      </c>
      <c r="H10" s="270">
        <f>SUM(Q10:X10)</f>
        <v>7762.579999999999</v>
      </c>
      <c r="I10" s="55">
        <f>SUM(I11:I23)</f>
        <v>5516.7699999999995</v>
      </c>
      <c r="J10" s="56">
        <f>SUM(J11:J23)</f>
        <v>336.18</v>
      </c>
      <c r="K10" s="56">
        <f>SUM(K11:K23)</f>
        <v>191.99</v>
      </c>
      <c r="L10" s="56">
        <f t="shared" ref="L10:X10" si="1">SUM(L11:L23)</f>
        <v>379.05</v>
      </c>
      <c r="M10" s="56">
        <f t="shared" si="1"/>
        <v>415.26</v>
      </c>
      <c r="N10" s="56">
        <f t="shared" si="1"/>
        <v>554.16</v>
      </c>
      <c r="O10" s="56">
        <f t="shared" si="1"/>
        <v>815.99</v>
      </c>
      <c r="P10" s="253">
        <f t="shared" si="1"/>
        <v>768.46</v>
      </c>
      <c r="Q10" s="55">
        <f t="shared" si="1"/>
        <v>4522.9799999999996</v>
      </c>
      <c r="R10" s="56">
        <f t="shared" si="1"/>
        <v>453.82000000000005</v>
      </c>
      <c r="S10" s="56">
        <f t="shared" si="1"/>
        <v>315.46000000000004</v>
      </c>
      <c r="T10" s="56">
        <f t="shared" si="1"/>
        <v>461.47999999999996</v>
      </c>
      <c r="U10" s="56">
        <f t="shared" si="1"/>
        <v>336.23</v>
      </c>
      <c r="V10" s="56">
        <f t="shared" si="1"/>
        <v>442.2</v>
      </c>
      <c r="W10" s="56">
        <f t="shared" si="1"/>
        <v>735.94</v>
      </c>
      <c r="X10" s="253">
        <f t="shared" si="1"/>
        <v>494.47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1866.8799999999997</v>
      </c>
      <c r="G11" s="19">
        <f>SUM(I11:P11)</f>
        <v>1086.6099999999999</v>
      </c>
      <c r="H11" s="271">
        <f t="shared" ref="H11:H61" si="2">SUM(Q11:X11)</f>
        <v>780.26999999999987</v>
      </c>
      <c r="I11" s="18">
        <v>0</v>
      </c>
      <c r="J11" s="31">
        <v>15.89</v>
      </c>
      <c r="K11" s="31">
        <v>104.32</v>
      </c>
      <c r="L11" s="31">
        <v>187.84</v>
      </c>
      <c r="M11" s="31">
        <v>226.35</v>
      </c>
      <c r="N11" s="31">
        <v>218.38</v>
      </c>
      <c r="O11" s="31">
        <v>240.07999999999998</v>
      </c>
      <c r="P11" s="85">
        <v>93.75</v>
      </c>
      <c r="Q11" s="32">
        <v>0</v>
      </c>
      <c r="R11" s="31">
        <v>102.86</v>
      </c>
      <c r="S11" s="31">
        <v>41.029999999999994</v>
      </c>
      <c r="T11" s="31">
        <v>167.54</v>
      </c>
      <c r="U11" s="31">
        <v>95.990000000000009</v>
      </c>
      <c r="V11" s="31">
        <v>142.44999999999999</v>
      </c>
      <c r="W11" s="31">
        <v>116.76</v>
      </c>
      <c r="X11" s="85">
        <v>113.64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28.92</v>
      </c>
      <c r="G12" s="19">
        <f t="shared" ref="G12:G62" si="4">SUM(I12:P12)</f>
        <v>14.540000000000001</v>
      </c>
      <c r="H12" s="271">
        <f t="shared" si="2"/>
        <v>14.38</v>
      </c>
      <c r="I12" s="18">
        <v>0</v>
      </c>
      <c r="J12" s="31">
        <v>0</v>
      </c>
      <c r="K12" s="31">
        <v>14.540000000000001</v>
      </c>
      <c r="L12" s="31">
        <v>0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14.38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1339.0900000000001</v>
      </c>
      <c r="G13" s="19">
        <f t="shared" si="4"/>
        <v>685.11</v>
      </c>
      <c r="H13" s="271">
        <f t="shared" si="2"/>
        <v>653.98</v>
      </c>
      <c r="I13" s="18">
        <v>427.75</v>
      </c>
      <c r="J13" s="31">
        <v>41.5</v>
      </c>
      <c r="K13" s="31">
        <v>0</v>
      </c>
      <c r="L13" s="31">
        <v>26.98</v>
      </c>
      <c r="M13" s="31">
        <v>0</v>
      </c>
      <c r="N13" s="31">
        <v>56.599999999999994</v>
      </c>
      <c r="O13" s="31">
        <v>39.61</v>
      </c>
      <c r="P13" s="85">
        <v>92.67</v>
      </c>
      <c r="Q13" s="32">
        <v>330.92</v>
      </c>
      <c r="R13" s="31">
        <v>68.570000000000007</v>
      </c>
      <c r="S13" s="31">
        <v>23.02</v>
      </c>
      <c r="T13" s="31">
        <v>70.55</v>
      </c>
      <c r="U13" s="31">
        <v>19.830000000000002</v>
      </c>
      <c r="V13" s="31">
        <v>33.82</v>
      </c>
      <c r="W13" s="31">
        <v>82.55</v>
      </c>
      <c r="X13" s="85">
        <v>24.72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173.05</v>
      </c>
      <c r="G14" s="19">
        <f t="shared" si="4"/>
        <v>94.19</v>
      </c>
      <c r="H14" s="271">
        <f t="shared" si="2"/>
        <v>78.86</v>
      </c>
      <c r="I14" s="18">
        <v>20.580000000000002</v>
      </c>
      <c r="J14" s="31">
        <v>55.47</v>
      </c>
      <c r="K14" s="31">
        <v>18.14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20.18</v>
      </c>
      <c r="R14" s="31">
        <v>48.410000000000004</v>
      </c>
      <c r="S14" s="31">
        <v>10.27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147.28000000000003</v>
      </c>
      <c r="G15" s="17">
        <f t="shared" si="4"/>
        <v>76.38000000000001</v>
      </c>
      <c r="H15" s="272">
        <f t="shared" si="2"/>
        <v>70.900000000000006</v>
      </c>
      <c r="I15" s="18">
        <v>41.160000000000004</v>
      </c>
      <c r="J15" s="31">
        <v>11.57</v>
      </c>
      <c r="K15" s="31">
        <v>0</v>
      </c>
      <c r="L15" s="31">
        <v>23.650000000000002</v>
      </c>
      <c r="M15" s="31">
        <v>0</v>
      </c>
      <c r="N15" s="31">
        <v>0</v>
      </c>
      <c r="O15" s="31">
        <v>0</v>
      </c>
      <c r="P15" s="85">
        <v>0</v>
      </c>
      <c r="Q15" s="32">
        <v>40.36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30.540000000000003</v>
      </c>
      <c r="X15" s="85">
        <v>0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407.35</v>
      </c>
      <c r="G16" s="17">
        <f t="shared" si="4"/>
        <v>184.95000000000002</v>
      </c>
      <c r="H16" s="272">
        <f t="shared" si="2"/>
        <v>222.40000000000003</v>
      </c>
      <c r="I16" s="18">
        <v>82.320000000000007</v>
      </c>
      <c r="J16" s="31">
        <v>23.150000000000002</v>
      </c>
      <c r="K16" s="31">
        <v>0</v>
      </c>
      <c r="L16" s="31">
        <v>50.319999999999993</v>
      </c>
      <c r="M16" s="31">
        <v>0</v>
      </c>
      <c r="N16" s="31">
        <v>0</v>
      </c>
      <c r="O16" s="31">
        <v>14.62</v>
      </c>
      <c r="P16" s="85">
        <v>14.540000000000001</v>
      </c>
      <c r="Q16" s="32">
        <v>110.31</v>
      </c>
      <c r="R16" s="31">
        <v>24.209999999999997</v>
      </c>
      <c r="S16" s="31">
        <v>10.27</v>
      </c>
      <c r="T16" s="31">
        <v>18.3</v>
      </c>
      <c r="U16" s="31">
        <v>44.589999999999996</v>
      </c>
      <c r="V16" s="31">
        <v>14.72</v>
      </c>
      <c r="W16" s="31">
        <v>0</v>
      </c>
      <c r="X16" s="85">
        <v>0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546.09</v>
      </c>
      <c r="G17" s="17">
        <f t="shared" si="4"/>
        <v>243.63</v>
      </c>
      <c r="H17" s="272">
        <f t="shared" si="2"/>
        <v>302.46000000000004</v>
      </c>
      <c r="I17" s="18">
        <v>20.580000000000002</v>
      </c>
      <c r="J17" s="31">
        <v>20.75</v>
      </c>
      <c r="K17" s="31">
        <v>30.59</v>
      </c>
      <c r="L17" s="31">
        <v>36.85</v>
      </c>
      <c r="M17" s="31">
        <v>0</v>
      </c>
      <c r="N17" s="31">
        <v>23.41</v>
      </c>
      <c r="O17" s="31">
        <v>59.69</v>
      </c>
      <c r="P17" s="85">
        <v>51.76</v>
      </c>
      <c r="Q17" s="32">
        <v>68.070000000000007</v>
      </c>
      <c r="R17" s="31">
        <v>72.62</v>
      </c>
      <c r="S17" s="31">
        <v>0</v>
      </c>
      <c r="T17" s="31">
        <v>0</v>
      </c>
      <c r="U17" s="31">
        <v>23.529999999999998</v>
      </c>
      <c r="V17" s="31">
        <v>33.380000000000003</v>
      </c>
      <c r="W17" s="31">
        <v>80.14</v>
      </c>
      <c r="X17" s="85">
        <v>24.72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3269.14</v>
      </c>
      <c r="G18" s="17">
        <f>SUM(I18:P18)</f>
        <v>1845.57</v>
      </c>
      <c r="H18" s="272">
        <f t="shared" si="2"/>
        <v>1423.57</v>
      </c>
      <c r="I18" s="18">
        <v>904.65</v>
      </c>
      <c r="J18" s="31">
        <v>64.100000000000009</v>
      </c>
      <c r="K18" s="31">
        <v>0</v>
      </c>
      <c r="L18" s="31">
        <v>16.559999999999999</v>
      </c>
      <c r="M18" s="31">
        <v>111.52</v>
      </c>
      <c r="N18" s="31">
        <v>122</v>
      </c>
      <c r="O18" s="31">
        <v>353.52</v>
      </c>
      <c r="P18" s="85">
        <v>273.22000000000003</v>
      </c>
      <c r="Q18" s="32">
        <v>701.66</v>
      </c>
      <c r="R18" s="31">
        <v>34.29</v>
      </c>
      <c r="S18" s="31">
        <v>28.13</v>
      </c>
      <c r="T18" s="31">
        <v>26.880000000000003</v>
      </c>
      <c r="U18" s="31">
        <v>80.91</v>
      </c>
      <c r="V18" s="31">
        <v>111.29</v>
      </c>
      <c r="W18" s="31">
        <v>230.26</v>
      </c>
      <c r="X18" s="85">
        <v>210.15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1222.76</v>
      </c>
      <c r="G19" s="17">
        <f t="shared" si="4"/>
        <v>743.66</v>
      </c>
      <c r="H19" s="272">
        <f t="shared" si="2"/>
        <v>479.09999999999997</v>
      </c>
      <c r="I19" s="18">
        <v>545.18999999999994</v>
      </c>
      <c r="J19" s="31">
        <v>20.75</v>
      </c>
      <c r="K19" s="31">
        <v>24.400000000000002</v>
      </c>
      <c r="L19" s="31">
        <v>0</v>
      </c>
      <c r="M19" s="31">
        <v>33.86</v>
      </c>
      <c r="N19" s="31">
        <v>32.21</v>
      </c>
      <c r="O19" s="31">
        <v>0</v>
      </c>
      <c r="P19" s="85">
        <v>87.25</v>
      </c>
      <c r="Q19" s="32">
        <v>393.34999999999997</v>
      </c>
      <c r="R19" s="31">
        <v>0</v>
      </c>
      <c r="S19" s="31">
        <v>0</v>
      </c>
      <c r="T19" s="31">
        <v>26.66</v>
      </c>
      <c r="U19" s="31">
        <v>0</v>
      </c>
      <c r="V19" s="31">
        <v>0</v>
      </c>
      <c r="W19" s="31">
        <v>29.76</v>
      </c>
      <c r="X19" s="85">
        <v>29.33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275.25</v>
      </c>
      <c r="G20" s="17">
        <f t="shared" si="4"/>
        <v>0</v>
      </c>
      <c r="H20" s="272">
        <f t="shared" si="2"/>
        <v>275.25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151.41</v>
      </c>
      <c r="T20" s="31">
        <v>123.84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5970.01</v>
      </c>
      <c r="G21" s="17">
        <f t="shared" si="4"/>
        <v>3240.49</v>
      </c>
      <c r="H21" s="272">
        <f t="shared" si="2"/>
        <v>2729.52</v>
      </c>
      <c r="I21" s="18">
        <v>3240.49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2729.52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349.99</v>
      </c>
      <c r="G22" s="17">
        <f t="shared" si="4"/>
        <v>188.88000000000002</v>
      </c>
      <c r="H22" s="272">
        <f t="shared" si="2"/>
        <v>161.11000000000001</v>
      </c>
      <c r="I22" s="18">
        <v>89.99</v>
      </c>
      <c r="J22" s="31">
        <v>41.5</v>
      </c>
      <c r="K22" s="31">
        <v>0</v>
      </c>
      <c r="L22" s="31">
        <v>0</v>
      </c>
      <c r="M22" s="31">
        <v>12.69</v>
      </c>
      <c r="N22" s="31">
        <v>32.21</v>
      </c>
      <c r="O22" s="31">
        <v>12.49</v>
      </c>
      <c r="P22" s="85">
        <v>0</v>
      </c>
      <c r="Q22" s="32">
        <v>0</v>
      </c>
      <c r="R22" s="31">
        <v>34.29</v>
      </c>
      <c r="S22" s="31">
        <v>30.8</v>
      </c>
      <c r="T22" s="31">
        <v>0</v>
      </c>
      <c r="U22" s="31">
        <v>61.46</v>
      </c>
      <c r="V22" s="31">
        <v>14.72</v>
      </c>
      <c r="W22" s="31">
        <v>19.84</v>
      </c>
      <c r="X22" s="85">
        <v>0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1144.6300000000001</v>
      </c>
      <c r="G23" s="17">
        <f>SUM(I23:P23)</f>
        <v>573.85</v>
      </c>
      <c r="H23" s="272">
        <f t="shared" si="2"/>
        <v>570.78</v>
      </c>
      <c r="I23" s="18">
        <v>144.06</v>
      </c>
      <c r="J23" s="31">
        <v>41.5</v>
      </c>
      <c r="K23" s="31">
        <v>0</v>
      </c>
      <c r="L23" s="31">
        <v>36.85</v>
      </c>
      <c r="M23" s="31">
        <v>30.84</v>
      </c>
      <c r="N23" s="31">
        <v>69.349999999999994</v>
      </c>
      <c r="O23" s="31">
        <v>95.97999999999999</v>
      </c>
      <c r="P23" s="85">
        <v>155.26999999999998</v>
      </c>
      <c r="Q23" s="32">
        <v>128.61000000000001</v>
      </c>
      <c r="R23" s="31">
        <v>68.570000000000007</v>
      </c>
      <c r="S23" s="31">
        <v>20.53</v>
      </c>
      <c r="T23" s="31">
        <v>13.33</v>
      </c>
      <c r="U23" s="31">
        <v>9.92</v>
      </c>
      <c r="V23" s="31">
        <v>91.82</v>
      </c>
      <c r="W23" s="31">
        <v>146.09</v>
      </c>
      <c r="X23" s="85">
        <v>91.910000000000011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36574.03</v>
      </c>
      <c r="G24" s="54">
        <f>SUM(I24:P24)</f>
        <v>23171.129999999997</v>
      </c>
      <c r="H24" s="270">
        <f>SUM(Q24:X24)</f>
        <v>13402.9</v>
      </c>
      <c r="I24" s="55">
        <f>SUM(I25:I53)</f>
        <v>815.16</v>
      </c>
      <c r="J24" s="56">
        <f t="shared" ref="J24:X24" si="5">SUM(J25:J53)</f>
        <v>187.61</v>
      </c>
      <c r="K24" s="56">
        <f t="shared" si="5"/>
        <v>500.76</v>
      </c>
      <c r="L24" s="56">
        <f t="shared" si="5"/>
        <v>3916.1399999999994</v>
      </c>
      <c r="M24" s="56">
        <f t="shared" si="5"/>
        <v>4352.5</v>
      </c>
      <c r="N24" s="56">
        <f t="shared" si="5"/>
        <v>5510.6999999999989</v>
      </c>
      <c r="O24" s="56">
        <f t="shared" si="5"/>
        <v>5259.41</v>
      </c>
      <c r="P24" s="253">
        <f t="shared" si="5"/>
        <v>2628.8499999999995</v>
      </c>
      <c r="Q24" s="55">
        <f t="shared" si="5"/>
        <v>419.51</v>
      </c>
      <c r="R24" s="56">
        <f t="shared" si="5"/>
        <v>174.43</v>
      </c>
      <c r="S24" s="56">
        <f>SUM(S25:S53)</f>
        <v>634.04</v>
      </c>
      <c r="T24" s="56">
        <f t="shared" si="5"/>
        <v>2297.9200000000005</v>
      </c>
      <c r="U24" s="56">
        <f t="shared" si="5"/>
        <v>2343.5700000000002</v>
      </c>
      <c r="V24" s="56">
        <f t="shared" si="5"/>
        <v>3079.9300000000003</v>
      </c>
      <c r="W24" s="56">
        <f t="shared" si="5"/>
        <v>2862.4599999999996</v>
      </c>
      <c r="X24" s="253">
        <f t="shared" si="5"/>
        <v>1591.0399999999997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635.55000000000007</v>
      </c>
      <c r="G26" s="17">
        <f>SUM(I26:P26)</f>
        <v>438.95000000000005</v>
      </c>
      <c r="H26" s="272">
        <f t="shared" si="2"/>
        <v>196.60000000000002</v>
      </c>
      <c r="I26" s="32">
        <v>0</v>
      </c>
      <c r="J26" s="31">
        <v>0</v>
      </c>
      <c r="K26" s="31">
        <v>17.78</v>
      </c>
      <c r="L26" s="31">
        <v>102.42999999999999</v>
      </c>
      <c r="M26" s="31">
        <v>136.97</v>
      </c>
      <c r="N26" s="31">
        <v>123.27000000000001</v>
      </c>
      <c r="O26" s="31">
        <v>58.5</v>
      </c>
      <c r="P26" s="85">
        <v>0</v>
      </c>
      <c r="Q26" s="32">
        <v>0</v>
      </c>
      <c r="R26" s="31">
        <v>0</v>
      </c>
      <c r="S26" s="31">
        <v>12.75</v>
      </c>
      <c r="T26" s="31">
        <v>64.17</v>
      </c>
      <c r="U26" s="31">
        <v>29.75</v>
      </c>
      <c r="V26" s="31">
        <v>21.45</v>
      </c>
      <c r="W26" s="31">
        <v>68.48</v>
      </c>
      <c r="X26" s="85">
        <v>0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762.49</v>
      </c>
      <c r="G27" s="17">
        <f t="shared" ref="G27:G43" si="6">SUM(I27:P27)</f>
        <v>554.67000000000007</v>
      </c>
      <c r="H27" s="272">
        <f t="shared" si="2"/>
        <v>207.82</v>
      </c>
      <c r="I27" s="32">
        <v>0</v>
      </c>
      <c r="J27" s="31">
        <v>15.89</v>
      </c>
      <c r="K27" s="31">
        <v>19.970000000000002</v>
      </c>
      <c r="L27" s="31">
        <v>169.74</v>
      </c>
      <c r="M27" s="31">
        <v>149.13000000000002</v>
      </c>
      <c r="N27" s="31">
        <v>72.580000000000013</v>
      </c>
      <c r="O27" s="31">
        <v>127.36</v>
      </c>
      <c r="P27" s="85">
        <v>0</v>
      </c>
      <c r="Q27" s="32">
        <v>0</v>
      </c>
      <c r="R27" s="31">
        <v>0</v>
      </c>
      <c r="S27" s="31">
        <v>0</v>
      </c>
      <c r="T27" s="31">
        <v>65.949999999999989</v>
      </c>
      <c r="U27" s="31">
        <v>39.660000000000004</v>
      </c>
      <c r="V27" s="31">
        <v>56.45</v>
      </c>
      <c r="W27" s="31">
        <v>21.04</v>
      </c>
      <c r="X27" s="85">
        <v>24.72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867.23</v>
      </c>
      <c r="G28" s="17">
        <f t="shared" si="6"/>
        <v>535.86</v>
      </c>
      <c r="H28" s="272">
        <f t="shared" si="2"/>
        <v>331.36999999999995</v>
      </c>
      <c r="I28" s="32">
        <v>0</v>
      </c>
      <c r="J28" s="31">
        <v>0</v>
      </c>
      <c r="K28" s="31">
        <v>14.540000000000001</v>
      </c>
      <c r="L28" s="31">
        <v>117</v>
      </c>
      <c r="M28" s="31">
        <v>83.62</v>
      </c>
      <c r="N28" s="31">
        <v>194.92999999999998</v>
      </c>
      <c r="O28" s="31">
        <v>125.77</v>
      </c>
      <c r="P28" s="85">
        <v>0</v>
      </c>
      <c r="Q28" s="32">
        <v>0</v>
      </c>
      <c r="R28" s="31">
        <v>0</v>
      </c>
      <c r="S28" s="31">
        <v>0</v>
      </c>
      <c r="T28" s="31">
        <v>67.08</v>
      </c>
      <c r="U28" s="31">
        <v>144.51</v>
      </c>
      <c r="V28" s="31">
        <v>51.27</v>
      </c>
      <c r="W28" s="31">
        <v>56.15</v>
      </c>
      <c r="X28" s="85">
        <v>12.36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290.20999999999998</v>
      </c>
      <c r="G29" s="17">
        <f t="shared" si="6"/>
        <v>164.56</v>
      </c>
      <c r="H29" s="272">
        <f t="shared" si="2"/>
        <v>125.64999999999999</v>
      </c>
      <c r="I29" s="32">
        <v>0</v>
      </c>
      <c r="J29" s="31">
        <v>0</v>
      </c>
      <c r="K29" s="31">
        <v>0</v>
      </c>
      <c r="L29" s="31">
        <v>19.66</v>
      </c>
      <c r="M29" s="31">
        <v>92.61</v>
      </c>
      <c r="N29" s="31">
        <v>32.21</v>
      </c>
      <c r="O29" s="31">
        <v>20.080000000000002</v>
      </c>
      <c r="P29" s="85">
        <v>0</v>
      </c>
      <c r="Q29" s="32">
        <v>0</v>
      </c>
      <c r="R29" s="31">
        <v>0</v>
      </c>
      <c r="S29" s="31">
        <v>10.27</v>
      </c>
      <c r="T29" s="31">
        <v>0</v>
      </c>
      <c r="U29" s="31">
        <v>51.16</v>
      </c>
      <c r="V29" s="31">
        <v>13.11</v>
      </c>
      <c r="W29" s="31">
        <v>26.39</v>
      </c>
      <c r="X29" s="85">
        <v>24.72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144.63999999999999</v>
      </c>
      <c r="G30" s="17">
        <f t="shared" si="6"/>
        <v>66.3</v>
      </c>
      <c r="H30" s="272">
        <f t="shared" si="2"/>
        <v>78.339999999999989</v>
      </c>
      <c r="I30" s="32">
        <v>0</v>
      </c>
      <c r="J30" s="31">
        <v>0</v>
      </c>
      <c r="K30" s="31">
        <v>0</v>
      </c>
      <c r="L30" s="31">
        <v>16.559999999999999</v>
      </c>
      <c r="M30" s="31">
        <v>0</v>
      </c>
      <c r="N30" s="31">
        <v>35.119999999999997</v>
      </c>
      <c r="O30" s="31">
        <v>14.62</v>
      </c>
      <c r="P30" s="85">
        <v>0</v>
      </c>
      <c r="Q30" s="32">
        <v>0</v>
      </c>
      <c r="R30" s="31">
        <v>0</v>
      </c>
      <c r="S30" s="31">
        <v>41.029999999999994</v>
      </c>
      <c r="T30" s="31">
        <v>15.03</v>
      </c>
      <c r="U30" s="31">
        <v>9.92</v>
      </c>
      <c r="V30" s="31">
        <v>0</v>
      </c>
      <c r="W30" s="31">
        <v>0</v>
      </c>
      <c r="X30" s="85">
        <v>12.36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133.69999999999999</v>
      </c>
      <c r="G31" s="17">
        <f t="shared" si="6"/>
        <v>0</v>
      </c>
      <c r="H31" s="272">
        <f t="shared" si="2"/>
        <v>133.69999999999999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25.51</v>
      </c>
      <c r="T31" s="31">
        <v>29.4</v>
      </c>
      <c r="U31" s="31">
        <v>28.69</v>
      </c>
      <c r="V31" s="31">
        <v>50.1</v>
      </c>
      <c r="W31" s="31">
        <v>0</v>
      </c>
      <c r="X31" s="85">
        <v>0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58.34</v>
      </c>
      <c r="G32" s="17">
        <f t="shared" si="6"/>
        <v>0</v>
      </c>
      <c r="H32" s="272">
        <f t="shared" si="2"/>
        <v>58.34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34.07</v>
      </c>
      <c r="U32" s="31">
        <v>0</v>
      </c>
      <c r="V32" s="31">
        <v>24.27</v>
      </c>
      <c r="W32" s="31">
        <v>0</v>
      </c>
      <c r="X32" s="85">
        <v>0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830.01</v>
      </c>
      <c r="G33" s="17">
        <f t="shared" si="6"/>
        <v>478.32</v>
      </c>
      <c r="H33" s="272">
        <f>SUM(Q33:X33)</f>
        <v>351.69</v>
      </c>
      <c r="I33" s="32">
        <v>0</v>
      </c>
      <c r="J33" s="31">
        <v>0</v>
      </c>
      <c r="K33" s="31">
        <v>0</v>
      </c>
      <c r="L33" s="31">
        <v>191.98000000000002</v>
      </c>
      <c r="M33" s="31">
        <v>67.58</v>
      </c>
      <c r="N33" s="31">
        <v>115.37</v>
      </c>
      <c r="O33" s="31">
        <v>74.31</v>
      </c>
      <c r="P33" s="85">
        <v>29.080000000000002</v>
      </c>
      <c r="Q33" s="32">
        <v>0</v>
      </c>
      <c r="R33" s="31">
        <v>0</v>
      </c>
      <c r="S33" s="31">
        <v>0</v>
      </c>
      <c r="T33" s="31">
        <v>164.11</v>
      </c>
      <c r="U33" s="31">
        <v>9.92</v>
      </c>
      <c r="V33" s="31">
        <v>99.26</v>
      </c>
      <c r="W33" s="31">
        <v>78.399999999999991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1194.97</v>
      </c>
      <c r="G34" s="17">
        <f t="shared" si="6"/>
        <v>703.74</v>
      </c>
      <c r="H34" s="272">
        <f t="shared" si="2"/>
        <v>491.23</v>
      </c>
      <c r="I34" s="32">
        <v>28.25</v>
      </c>
      <c r="J34" s="31">
        <v>11.57</v>
      </c>
      <c r="K34" s="31">
        <v>32.32</v>
      </c>
      <c r="L34" s="31">
        <v>206.52</v>
      </c>
      <c r="M34" s="31">
        <v>124.94</v>
      </c>
      <c r="N34" s="31">
        <v>203.77</v>
      </c>
      <c r="O34" s="31">
        <v>96.36999999999999</v>
      </c>
      <c r="P34" s="85">
        <v>0</v>
      </c>
      <c r="Q34" s="32">
        <v>68.070000000000007</v>
      </c>
      <c r="R34" s="31">
        <v>0</v>
      </c>
      <c r="S34" s="31">
        <v>40.89</v>
      </c>
      <c r="T34" s="31">
        <v>125.29</v>
      </c>
      <c r="U34" s="31">
        <v>52.220000000000006</v>
      </c>
      <c r="V34" s="31">
        <v>75.58</v>
      </c>
      <c r="W34" s="31">
        <v>75.12</v>
      </c>
      <c r="X34" s="85">
        <v>54.059999999999995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1138.44</v>
      </c>
      <c r="G35" s="17">
        <f t="shared" si="6"/>
        <v>630.03</v>
      </c>
      <c r="H35" s="272">
        <f t="shared" si="2"/>
        <v>508.40999999999997</v>
      </c>
      <c r="I35" s="32">
        <v>0</v>
      </c>
      <c r="J35" s="31">
        <v>0</v>
      </c>
      <c r="K35" s="31">
        <v>0</v>
      </c>
      <c r="L35" s="31">
        <v>0</v>
      </c>
      <c r="M35" s="31">
        <v>135.06</v>
      </c>
      <c r="N35" s="31">
        <v>218.25</v>
      </c>
      <c r="O35" s="31">
        <v>162.28</v>
      </c>
      <c r="P35" s="85">
        <v>114.44</v>
      </c>
      <c r="Q35" s="32">
        <v>0</v>
      </c>
      <c r="R35" s="31">
        <v>0</v>
      </c>
      <c r="S35" s="31">
        <v>15.379999999999999</v>
      </c>
      <c r="T35" s="31">
        <v>13.33</v>
      </c>
      <c r="U35" s="31">
        <v>56.97</v>
      </c>
      <c r="V35" s="31">
        <v>133.54</v>
      </c>
      <c r="W35" s="31">
        <v>150.21</v>
      </c>
      <c r="X35" s="85">
        <v>138.97999999999999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225.65000000000003</v>
      </c>
      <c r="G37" s="17">
        <f t="shared" si="6"/>
        <v>104.89000000000001</v>
      </c>
      <c r="H37" s="272">
        <f t="shared" si="2"/>
        <v>120.76</v>
      </c>
      <c r="I37" s="32">
        <v>41.160000000000004</v>
      </c>
      <c r="J37" s="31">
        <v>11.57</v>
      </c>
      <c r="K37" s="31">
        <v>17.78</v>
      </c>
      <c r="L37" s="31">
        <v>34.380000000000003</v>
      </c>
      <c r="M37" s="31">
        <v>0</v>
      </c>
      <c r="N37" s="31">
        <v>0</v>
      </c>
      <c r="O37" s="31">
        <v>0</v>
      </c>
      <c r="P37" s="85">
        <v>0</v>
      </c>
      <c r="Q37" s="32">
        <v>0</v>
      </c>
      <c r="R37" s="31">
        <v>58.49</v>
      </c>
      <c r="S37" s="31">
        <v>48.660000000000004</v>
      </c>
      <c r="T37" s="31">
        <v>0</v>
      </c>
      <c r="U37" s="31">
        <v>13.610000000000001</v>
      </c>
      <c r="V37" s="31">
        <v>0</v>
      </c>
      <c r="W37" s="31">
        <v>0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269.78999999999996</v>
      </c>
      <c r="G38" s="17">
        <f t="shared" si="6"/>
        <v>138.26</v>
      </c>
      <c r="H38" s="272">
        <f t="shared" si="2"/>
        <v>131.53</v>
      </c>
      <c r="I38" s="32">
        <v>20.580000000000002</v>
      </c>
      <c r="J38" s="31">
        <v>11.57</v>
      </c>
      <c r="K38" s="31">
        <v>21.52</v>
      </c>
      <c r="L38" s="31">
        <v>0</v>
      </c>
      <c r="M38" s="31">
        <v>15.42</v>
      </c>
      <c r="N38" s="31">
        <v>0</v>
      </c>
      <c r="O38" s="31">
        <v>29.25</v>
      </c>
      <c r="P38" s="85">
        <v>39.919999999999995</v>
      </c>
      <c r="Q38" s="32">
        <v>20.18</v>
      </c>
      <c r="R38" s="31">
        <v>0</v>
      </c>
      <c r="S38" s="31">
        <v>12.75</v>
      </c>
      <c r="T38" s="31">
        <v>27.82</v>
      </c>
      <c r="U38" s="31">
        <v>9.92</v>
      </c>
      <c r="V38" s="31">
        <v>26.22</v>
      </c>
      <c r="W38" s="31">
        <v>9.92</v>
      </c>
      <c r="X38" s="85">
        <v>24.72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11.12</v>
      </c>
      <c r="G39" s="17">
        <f t="shared" si="6"/>
        <v>0</v>
      </c>
      <c r="H39" s="272">
        <f t="shared" si="2"/>
        <v>11.12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85">
        <v>0</v>
      </c>
      <c r="Q39" s="32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11.12</v>
      </c>
      <c r="X39" s="85">
        <v>0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168</v>
      </c>
      <c r="G40" s="17">
        <f t="shared" si="6"/>
        <v>49.24</v>
      </c>
      <c r="H40" s="272">
        <f t="shared" si="2"/>
        <v>118.75999999999999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34.700000000000003</v>
      </c>
      <c r="P40" s="85">
        <v>14.540000000000001</v>
      </c>
      <c r="Q40" s="32">
        <v>0</v>
      </c>
      <c r="R40" s="31">
        <v>0</v>
      </c>
      <c r="S40" s="31">
        <v>0</v>
      </c>
      <c r="T40" s="31">
        <v>15.03</v>
      </c>
      <c r="U40" s="31">
        <v>19.830000000000002</v>
      </c>
      <c r="V40" s="31">
        <v>33.99</v>
      </c>
      <c r="W40" s="31">
        <v>25.19</v>
      </c>
      <c r="X40" s="85">
        <v>24.72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88.990000000000009</v>
      </c>
      <c r="G42" s="17">
        <f t="shared" si="6"/>
        <v>40.96</v>
      </c>
      <c r="H42" s="272">
        <f t="shared" si="2"/>
        <v>48.03</v>
      </c>
      <c r="I42" s="32">
        <v>0</v>
      </c>
      <c r="J42" s="31">
        <v>0</v>
      </c>
      <c r="K42" s="31">
        <v>0</v>
      </c>
      <c r="L42" s="31">
        <v>16.559999999999999</v>
      </c>
      <c r="M42" s="31">
        <v>12.69</v>
      </c>
      <c r="N42" s="31">
        <v>11.709999999999999</v>
      </c>
      <c r="O42" s="31">
        <v>0</v>
      </c>
      <c r="P42" s="85">
        <v>0</v>
      </c>
      <c r="Q42" s="32">
        <v>0</v>
      </c>
      <c r="R42" s="31">
        <v>0</v>
      </c>
      <c r="S42" s="31">
        <v>14.09</v>
      </c>
      <c r="T42" s="31">
        <v>0</v>
      </c>
      <c r="U42" s="31">
        <v>0</v>
      </c>
      <c r="V42" s="31">
        <v>0</v>
      </c>
      <c r="W42" s="31">
        <v>0</v>
      </c>
      <c r="X42" s="85">
        <v>33.94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3367.46</v>
      </c>
      <c r="G43" s="17">
        <f t="shared" si="6"/>
        <v>2073.1799999999998</v>
      </c>
      <c r="H43" s="272">
        <f t="shared" si="2"/>
        <v>1294.28</v>
      </c>
      <c r="I43" s="32">
        <v>0</v>
      </c>
      <c r="J43" s="31">
        <v>0</v>
      </c>
      <c r="K43" s="31">
        <v>32.69</v>
      </c>
      <c r="L43" s="31">
        <v>155.60999999999999</v>
      </c>
      <c r="M43" s="31">
        <v>449.85999999999996</v>
      </c>
      <c r="N43" s="31">
        <v>621.16999999999996</v>
      </c>
      <c r="O43" s="31">
        <v>520.4</v>
      </c>
      <c r="P43" s="85">
        <v>293.45</v>
      </c>
      <c r="Q43" s="32">
        <v>0</v>
      </c>
      <c r="R43" s="31">
        <v>0</v>
      </c>
      <c r="S43" s="31">
        <v>15.379999999999999</v>
      </c>
      <c r="T43" s="31">
        <v>299.03999999999996</v>
      </c>
      <c r="U43" s="31">
        <v>167.98</v>
      </c>
      <c r="V43" s="31">
        <v>408.98</v>
      </c>
      <c r="W43" s="31">
        <v>270.07</v>
      </c>
      <c r="X43" s="85">
        <v>132.83000000000001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14202.85</v>
      </c>
      <c r="G44" s="17">
        <f t="shared" si="4"/>
        <v>9024.7000000000007</v>
      </c>
      <c r="H44" s="272">
        <f t="shared" si="2"/>
        <v>5178.1499999999996</v>
      </c>
      <c r="I44" s="32">
        <v>0</v>
      </c>
      <c r="J44" s="31">
        <v>0</v>
      </c>
      <c r="K44" s="31">
        <v>80.540000000000006</v>
      </c>
      <c r="L44" s="31">
        <v>1885.75</v>
      </c>
      <c r="M44" s="31">
        <v>2000.11</v>
      </c>
      <c r="N44" s="31">
        <v>2062.5</v>
      </c>
      <c r="O44" s="31">
        <v>1937.72</v>
      </c>
      <c r="P44" s="85">
        <v>1058.08</v>
      </c>
      <c r="Q44" s="32">
        <v>0</v>
      </c>
      <c r="R44" s="31">
        <v>34.29</v>
      </c>
      <c r="S44" s="31">
        <v>192.72</v>
      </c>
      <c r="T44" s="31">
        <v>931.05000000000007</v>
      </c>
      <c r="U44" s="31">
        <v>1171.33</v>
      </c>
      <c r="V44" s="31">
        <v>1162.31</v>
      </c>
      <c r="W44" s="31">
        <v>1175.3</v>
      </c>
      <c r="X44" s="85">
        <v>511.15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6669.4</v>
      </c>
      <c r="G45" s="17">
        <f t="shared" si="4"/>
        <v>4392.0399999999991</v>
      </c>
      <c r="H45" s="272">
        <f t="shared" si="2"/>
        <v>2277.36</v>
      </c>
      <c r="I45" s="32">
        <v>0</v>
      </c>
      <c r="J45" s="31">
        <v>11.57</v>
      </c>
      <c r="K45" s="31">
        <v>26.849999999999998</v>
      </c>
      <c r="L45" s="31">
        <v>217.23999999999998</v>
      </c>
      <c r="M45" s="31">
        <v>504.71999999999997</v>
      </c>
      <c r="N45" s="31">
        <v>1312.77</v>
      </c>
      <c r="O45" s="31">
        <v>1565.95</v>
      </c>
      <c r="P45" s="85">
        <v>752.94</v>
      </c>
      <c r="Q45" s="32">
        <v>0</v>
      </c>
      <c r="R45" s="31">
        <v>0</v>
      </c>
      <c r="S45" s="31">
        <v>15.379999999999999</v>
      </c>
      <c r="T45" s="31">
        <v>246.73999999999998</v>
      </c>
      <c r="U45" s="31">
        <v>267.31</v>
      </c>
      <c r="V45" s="31">
        <v>663.22</v>
      </c>
      <c r="W45" s="31">
        <v>562.39</v>
      </c>
      <c r="X45" s="85">
        <v>522.32000000000005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337.97</v>
      </c>
      <c r="G47" s="17">
        <f t="shared" si="4"/>
        <v>251.89000000000001</v>
      </c>
      <c r="H47" s="272">
        <f t="shared" si="2"/>
        <v>86.08</v>
      </c>
      <c r="I47" s="32">
        <v>0</v>
      </c>
      <c r="J47" s="31">
        <v>0</v>
      </c>
      <c r="K47" s="31">
        <v>32.69</v>
      </c>
      <c r="L47" s="31">
        <v>57.410000000000004</v>
      </c>
      <c r="M47" s="31">
        <v>28.11</v>
      </c>
      <c r="N47" s="31">
        <v>64.990000000000009</v>
      </c>
      <c r="O47" s="31">
        <v>39.61</v>
      </c>
      <c r="P47" s="85">
        <v>29.080000000000002</v>
      </c>
      <c r="Q47" s="32">
        <v>0</v>
      </c>
      <c r="R47" s="31">
        <v>0</v>
      </c>
      <c r="S47" s="31">
        <v>0</v>
      </c>
      <c r="T47" s="31">
        <v>14.38</v>
      </c>
      <c r="U47" s="31">
        <v>38.61</v>
      </c>
      <c r="V47" s="31">
        <v>9.5499999999999989</v>
      </c>
      <c r="W47" s="31">
        <v>23.54</v>
      </c>
      <c r="X47" s="85">
        <v>0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1773.8999999999996</v>
      </c>
      <c r="G48" s="17">
        <f t="shared" si="4"/>
        <v>1345.8999999999996</v>
      </c>
      <c r="H48" s="272">
        <f t="shared" si="2"/>
        <v>428</v>
      </c>
      <c r="I48" s="32">
        <v>172.31</v>
      </c>
      <c r="J48" s="31">
        <v>43.89</v>
      </c>
      <c r="K48" s="31">
        <v>119.1</v>
      </c>
      <c r="L48" s="31">
        <v>425.28</v>
      </c>
      <c r="M48" s="31">
        <v>268.75</v>
      </c>
      <c r="N48" s="31">
        <v>191.6</v>
      </c>
      <c r="O48" s="31">
        <v>81.350000000000009</v>
      </c>
      <c r="P48" s="85">
        <v>43.62</v>
      </c>
      <c r="Q48" s="32">
        <v>121.09</v>
      </c>
      <c r="R48" s="31">
        <v>81.650000000000006</v>
      </c>
      <c r="S48" s="31">
        <v>33.279999999999994</v>
      </c>
      <c r="T48" s="31">
        <v>0</v>
      </c>
      <c r="U48" s="31">
        <v>113.29</v>
      </c>
      <c r="V48" s="31">
        <v>23.830000000000002</v>
      </c>
      <c r="W48" s="31">
        <v>42.5</v>
      </c>
      <c r="X48" s="85">
        <v>12.36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557.54</v>
      </c>
      <c r="G49" s="17">
        <f t="shared" si="4"/>
        <v>258.67</v>
      </c>
      <c r="H49" s="272">
        <f t="shared" si="2"/>
        <v>298.87</v>
      </c>
      <c r="I49" s="32">
        <v>0</v>
      </c>
      <c r="J49" s="31">
        <v>60.8</v>
      </c>
      <c r="K49" s="31">
        <v>19.970000000000002</v>
      </c>
      <c r="L49" s="31">
        <v>63.87</v>
      </c>
      <c r="M49" s="31">
        <v>25.39</v>
      </c>
      <c r="N49" s="31">
        <v>39.480000000000004</v>
      </c>
      <c r="O49" s="31">
        <v>20.080000000000002</v>
      </c>
      <c r="P49" s="85">
        <v>29.080000000000002</v>
      </c>
      <c r="Q49" s="32">
        <v>0</v>
      </c>
      <c r="R49" s="31">
        <v>0</v>
      </c>
      <c r="S49" s="31">
        <v>81.19</v>
      </c>
      <c r="T49" s="31">
        <v>26.880000000000003</v>
      </c>
      <c r="U49" s="31">
        <v>19.830000000000002</v>
      </c>
      <c r="V49" s="31">
        <v>60.82</v>
      </c>
      <c r="W49" s="31">
        <v>97.79</v>
      </c>
      <c r="X49" s="85">
        <v>12.36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1835.44</v>
      </c>
      <c r="G51" s="17">
        <f t="shared" si="4"/>
        <v>1242.77</v>
      </c>
      <c r="H51" s="272">
        <f t="shared" si="2"/>
        <v>592.66999999999996</v>
      </c>
      <c r="I51" s="32">
        <v>0</v>
      </c>
      <c r="J51" s="31">
        <v>0</v>
      </c>
      <c r="K51" s="31">
        <v>46.870000000000005</v>
      </c>
      <c r="L51" s="31">
        <v>216.48999999999998</v>
      </c>
      <c r="M51" s="31">
        <v>236.37</v>
      </c>
      <c r="N51" s="31">
        <v>210.98</v>
      </c>
      <c r="O51" s="31">
        <v>351.06</v>
      </c>
      <c r="P51" s="85">
        <v>181</v>
      </c>
      <c r="Q51" s="32">
        <v>0</v>
      </c>
      <c r="R51" s="31">
        <v>0</v>
      </c>
      <c r="S51" s="31">
        <v>40.89</v>
      </c>
      <c r="T51" s="31">
        <v>122.89999999999999</v>
      </c>
      <c r="U51" s="31">
        <v>89.14</v>
      </c>
      <c r="V51" s="31">
        <v>165.98</v>
      </c>
      <c r="W51" s="31">
        <v>136.68</v>
      </c>
      <c r="X51" s="85">
        <v>37.08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195.13</v>
      </c>
      <c r="G52" s="17">
        <f t="shared" si="4"/>
        <v>105.03</v>
      </c>
      <c r="H52" s="272">
        <f>SUM(Q52:X52)</f>
        <v>90.1</v>
      </c>
      <c r="I52" s="32">
        <v>20.580000000000002</v>
      </c>
      <c r="J52" s="31">
        <v>0</v>
      </c>
      <c r="K52" s="31">
        <v>0</v>
      </c>
      <c r="L52" s="31">
        <v>19.66</v>
      </c>
      <c r="M52" s="31">
        <v>21.17</v>
      </c>
      <c r="N52" s="31">
        <v>0</v>
      </c>
      <c r="O52" s="31">
        <v>0</v>
      </c>
      <c r="P52" s="85">
        <v>43.62</v>
      </c>
      <c r="Q52" s="32">
        <v>0</v>
      </c>
      <c r="R52" s="31">
        <v>0</v>
      </c>
      <c r="S52" s="31">
        <v>0</v>
      </c>
      <c r="T52" s="31">
        <v>35.65</v>
      </c>
      <c r="U52" s="31">
        <v>9.92</v>
      </c>
      <c r="V52" s="31">
        <v>0</v>
      </c>
      <c r="W52" s="31">
        <v>32.169999999999995</v>
      </c>
      <c r="X52" s="85">
        <v>12.36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815.20999999999992</v>
      </c>
      <c r="G53" s="17">
        <f>SUM(I53:P53)</f>
        <v>571.16999999999996</v>
      </c>
      <c r="H53" s="272">
        <f>SUM(Q53:X53)</f>
        <v>244.04</v>
      </c>
      <c r="I53" s="32">
        <v>532.28</v>
      </c>
      <c r="J53" s="31">
        <v>20.75</v>
      </c>
      <c r="K53" s="31">
        <v>18.14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210.17</v>
      </c>
      <c r="R53" s="31">
        <v>0</v>
      </c>
      <c r="S53" s="31">
        <v>33.869999999999997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5924.7800000000007</v>
      </c>
      <c r="G54" s="54">
        <f>SUM(G55:G61)</f>
        <v>4465.7000000000007</v>
      </c>
      <c r="H54" s="270">
        <f>SUM(H55:H61)</f>
        <v>1459.08</v>
      </c>
      <c r="I54" s="55">
        <f>SUM(I55:I61)</f>
        <v>172.31</v>
      </c>
      <c r="J54" s="56">
        <f t="shared" ref="J54:X54" si="7">SUM(J55:J61)</f>
        <v>234.70000000000002</v>
      </c>
      <c r="K54" s="56">
        <f t="shared" si="7"/>
        <v>1308.4100000000001</v>
      </c>
      <c r="L54" s="56">
        <f t="shared" si="7"/>
        <v>1724.5900000000001</v>
      </c>
      <c r="M54" s="56">
        <f>SUM(M55:M61)</f>
        <v>390.51000000000005</v>
      </c>
      <c r="N54" s="56">
        <f t="shared" si="7"/>
        <v>292.49</v>
      </c>
      <c r="O54" s="56">
        <f t="shared" si="7"/>
        <v>151.94</v>
      </c>
      <c r="P54" s="253">
        <f>SUM(P55:P61)</f>
        <v>190.75</v>
      </c>
      <c r="Q54" s="55">
        <f t="shared" si="7"/>
        <v>161.44</v>
      </c>
      <c r="R54" s="56">
        <f t="shared" si="7"/>
        <v>131.11000000000001</v>
      </c>
      <c r="S54" s="56">
        <f t="shared" si="7"/>
        <v>465.44</v>
      </c>
      <c r="T54" s="56">
        <f t="shared" si="7"/>
        <v>397.22</v>
      </c>
      <c r="U54" s="56">
        <f t="shared" si="7"/>
        <v>80.910000000000011</v>
      </c>
      <c r="V54" s="56">
        <f t="shared" si="7"/>
        <v>52.48</v>
      </c>
      <c r="W54" s="56">
        <f t="shared" si="7"/>
        <v>116.43</v>
      </c>
      <c r="X54" s="253">
        <f t="shared" si="7"/>
        <v>54.05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3220.9200000000005</v>
      </c>
      <c r="G55" s="17">
        <f t="shared" si="4"/>
        <v>2824.3200000000006</v>
      </c>
      <c r="H55" s="272">
        <f t="shared" si="2"/>
        <v>396.59999999999997</v>
      </c>
      <c r="I55" s="255">
        <v>20.580000000000002</v>
      </c>
      <c r="J55" s="33">
        <v>128.55000000000001</v>
      </c>
      <c r="K55" s="33">
        <v>917.57999999999993</v>
      </c>
      <c r="L55" s="33">
        <v>1116.55</v>
      </c>
      <c r="M55" s="33">
        <v>271.32</v>
      </c>
      <c r="N55" s="33">
        <v>195.29</v>
      </c>
      <c r="O55" s="33">
        <v>61.82</v>
      </c>
      <c r="P55" s="85">
        <v>112.63</v>
      </c>
      <c r="Q55" s="255">
        <v>40.36</v>
      </c>
      <c r="R55" s="33">
        <v>58.49</v>
      </c>
      <c r="S55" s="33">
        <v>92.179999999999993</v>
      </c>
      <c r="T55" s="33">
        <v>114.11</v>
      </c>
      <c r="U55" s="33">
        <v>28.69</v>
      </c>
      <c r="V55" s="33">
        <v>42.93</v>
      </c>
      <c r="W55" s="33">
        <v>19.84</v>
      </c>
      <c r="X55" s="256">
        <v>0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718.18000000000006</v>
      </c>
      <c r="G56" s="17">
        <f t="shared" si="4"/>
        <v>475.58000000000004</v>
      </c>
      <c r="H56" s="272">
        <f t="shared" si="2"/>
        <v>242.6</v>
      </c>
      <c r="I56" s="255">
        <v>20.580000000000002</v>
      </c>
      <c r="J56" s="33">
        <v>23.150000000000002</v>
      </c>
      <c r="K56" s="33">
        <v>126.42</v>
      </c>
      <c r="L56" s="33">
        <v>123.39</v>
      </c>
      <c r="M56" s="33">
        <v>28.11</v>
      </c>
      <c r="N56" s="33">
        <v>55.620000000000005</v>
      </c>
      <c r="O56" s="33">
        <v>40.15</v>
      </c>
      <c r="P56" s="85">
        <v>58.160000000000004</v>
      </c>
      <c r="Q56" s="255">
        <v>20.18</v>
      </c>
      <c r="R56" s="33">
        <v>0</v>
      </c>
      <c r="S56" s="33">
        <v>10.27</v>
      </c>
      <c r="T56" s="33">
        <v>70.55</v>
      </c>
      <c r="U56" s="33">
        <v>13.610000000000001</v>
      </c>
      <c r="V56" s="33">
        <v>9.5499999999999989</v>
      </c>
      <c r="W56" s="33">
        <v>76.75</v>
      </c>
      <c r="X56" s="256">
        <v>41.69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335.54</v>
      </c>
      <c r="G57" s="17">
        <f t="shared" si="4"/>
        <v>315.36</v>
      </c>
      <c r="H57" s="272">
        <f t="shared" si="2"/>
        <v>20.18</v>
      </c>
      <c r="I57" s="255">
        <v>69.41</v>
      </c>
      <c r="J57" s="33">
        <v>41.5</v>
      </c>
      <c r="K57" s="33">
        <v>80.699999999999989</v>
      </c>
      <c r="L57" s="33">
        <v>123.75</v>
      </c>
      <c r="M57" s="33">
        <v>0</v>
      </c>
      <c r="N57" s="33">
        <v>0</v>
      </c>
      <c r="O57" s="33">
        <v>0</v>
      </c>
      <c r="P57" s="85">
        <v>0</v>
      </c>
      <c r="Q57" s="255">
        <v>20.18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256">
        <v>0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70.75</v>
      </c>
      <c r="G58" s="17">
        <f t="shared" si="4"/>
        <v>50.57</v>
      </c>
      <c r="H58" s="272">
        <f t="shared" si="2"/>
        <v>20.18</v>
      </c>
      <c r="I58" s="255">
        <v>0</v>
      </c>
      <c r="J58" s="33">
        <v>41.5</v>
      </c>
      <c r="K58" s="33">
        <v>9.07</v>
      </c>
      <c r="L58" s="33">
        <v>0</v>
      </c>
      <c r="M58" s="33">
        <v>0</v>
      </c>
      <c r="N58" s="33">
        <v>0</v>
      </c>
      <c r="O58" s="33">
        <v>0</v>
      </c>
      <c r="P58" s="85">
        <v>0</v>
      </c>
      <c r="Q58" s="255">
        <v>20.18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604.03</v>
      </c>
      <c r="G59" s="17">
        <f t="shared" si="4"/>
        <v>231.95000000000002</v>
      </c>
      <c r="H59" s="272">
        <f t="shared" si="2"/>
        <v>372.08</v>
      </c>
      <c r="I59" s="255">
        <v>0</v>
      </c>
      <c r="J59" s="33">
        <v>0</v>
      </c>
      <c r="K59" s="33">
        <v>109.63000000000001</v>
      </c>
      <c r="L59" s="33">
        <v>76.78</v>
      </c>
      <c r="M59" s="33">
        <v>45.54</v>
      </c>
      <c r="N59" s="33">
        <v>0</v>
      </c>
      <c r="O59" s="33">
        <v>0</v>
      </c>
      <c r="P59" s="85">
        <v>0</v>
      </c>
      <c r="Q59" s="255">
        <v>0</v>
      </c>
      <c r="R59" s="33">
        <v>24.209999999999997</v>
      </c>
      <c r="S59" s="33">
        <v>258.19</v>
      </c>
      <c r="T59" s="33">
        <v>60.99</v>
      </c>
      <c r="U59" s="33">
        <v>28.69</v>
      </c>
      <c r="V59" s="33">
        <v>0</v>
      </c>
      <c r="W59" s="33">
        <v>0</v>
      </c>
      <c r="X59" s="256">
        <v>0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68.52000000000001</v>
      </c>
      <c r="G60" s="17">
        <f t="shared" si="4"/>
        <v>37.68</v>
      </c>
      <c r="H60" s="272">
        <f t="shared" si="2"/>
        <v>30.840000000000003</v>
      </c>
      <c r="I60" s="255">
        <v>0</v>
      </c>
      <c r="J60" s="33">
        <v>0</v>
      </c>
      <c r="K60" s="33">
        <v>0</v>
      </c>
      <c r="L60" s="33">
        <v>22.74</v>
      </c>
      <c r="M60" s="33">
        <v>0</v>
      </c>
      <c r="N60" s="33">
        <v>14.94</v>
      </c>
      <c r="O60" s="33">
        <v>0</v>
      </c>
      <c r="P60" s="85">
        <v>0</v>
      </c>
      <c r="Q60" s="255">
        <v>0</v>
      </c>
      <c r="R60" s="33">
        <v>0</v>
      </c>
      <c r="S60" s="33">
        <v>17.510000000000002</v>
      </c>
      <c r="T60" s="33">
        <v>13.33</v>
      </c>
      <c r="U60" s="33">
        <v>0</v>
      </c>
      <c r="V60" s="33">
        <v>0</v>
      </c>
      <c r="W60" s="33">
        <v>0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906.84</v>
      </c>
      <c r="G61" s="17">
        <f t="shared" si="4"/>
        <v>530.24</v>
      </c>
      <c r="H61" s="272">
        <f t="shared" si="2"/>
        <v>376.6</v>
      </c>
      <c r="I61" s="255">
        <v>61.74</v>
      </c>
      <c r="J61" s="33">
        <v>0</v>
      </c>
      <c r="K61" s="33">
        <v>65.010000000000005</v>
      </c>
      <c r="L61" s="33">
        <v>261.38</v>
      </c>
      <c r="M61" s="33">
        <v>45.54</v>
      </c>
      <c r="N61" s="33">
        <v>26.64</v>
      </c>
      <c r="O61" s="33">
        <v>49.97</v>
      </c>
      <c r="P61" s="85">
        <v>19.959999999999997</v>
      </c>
      <c r="Q61" s="255">
        <v>60.54</v>
      </c>
      <c r="R61" s="33">
        <v>48.410000000000004</v>
      </c>
      <c r="S61" s="33">
        <v>87.29</v>
      </c>
      <c r="T61" s="33">
        <v>138.24</v>
      </c>
      <c r="U61" s="33">
        <v>9.92</v>
      </c>
      <c r="V61" s="33">
        <v>0</v>
      </c>
      <c r="W61" s="33">
        <v>19.84</v>
      </c>
      <c r="X61" s="256">
        <v>12.36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7591.35</v>
      </c>
      <c r="G62" s="97">
        <f t="shared" si="4"/>
        <v>4082.7400000000002</v>
      </c>
      <c r="H62" s="274">
        <f>SUM(Q62:X62)</f>
        <v>3508.6099999999997</v>
      </c>
      <c r="I62" s="98">
        <v>61.74</v>
      </c>
      <c r="J62" s="94">
        <v>0</v>
      </c>
      <c r="K62" s="94">
        <v>9.07</v>
      </c>
      <c r="L62" s="94">
        <v>33.130000000000003</v>
      </c>
      <c r="M62" s="94">
        <v>67.69</v>
      </c>
      <c r="N62" s="94">
        <v>268.58999999999997</v>
      </c>
      <c r="O62" s="94">
        <v>1179.1600000000001</v>
      </c>
      <c r="P62" s="95">
        <v>2463.36</v>
      </c>
      <c r="Q62" s="98">
        <v>80.72</v>
      </c>
      <c r="R62" s="94">
        <v>0</v>
      </c>
      <c r="S62" s="94">
        <v>111.42</v>
      </c>
      <c r="T62" s="94">
        <v>28.36</v>
      </c>
      <c r="U62" s="94">
        <v>0</v>
      </c>
      <c r="V62" s="94">
        <v>247.63</v>
      </c>
      <c r="W62" s="94">
        <v>1300.9599999999998</v>
      </c>
      <c r="X62" s="95">
        <v>1739.52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157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30399.934000000001</v>
      </c>
      <c r="G6" s="60">
        <f>SUM(I6:P6)</f>
        <v>16061.272999999999</v>
      </c>
      <c r="H6" s="268">
        <f>SUM(Q6:X6)</f>
        <v>14338.661000000002</v>
      </c>
      <c r="I6" s="61">
        <v>1190.943</v>
      </c>
      <c r="J6" s="62">
        <v>2514.8159999999998</v>
      </c>
      <c r="K6" s="62">
        <v>4588.5190000000002</v>
      </c>
      <c r="L6" s="62">
        <v>4486.6629999999996</v>
      </c>
      <c r="M6" s="62">
        <v>1589.5840000000001</v>
      </c>
      <c r="N6" s="62">
        <v>1064.336</v>
      </c>
      <c r="O6" s="62">
        <v>439.32299999999998</v>
      </c>
      <c r="P6" s="249">
        <v>187.089</v>
      </c>
      <c r="Q6" s="61">
        <v>1045.0450000000001</v>
      </c>
      <c r="R6" s="62">
        <v>1924.354</v>
      </c>
      <c r="S6" s="62">
        <v>3910.3180000000002</v>
      </c>
      <c r="T6" s="62">
        <v>4222.5410000000002</v>
      </c>
      <c r="U6" s="62">
        <v>1533.8440000000001</v>
      </c>
      <c r="V6" s="62">
        <v>1033.1320000000001</v>
      </c>
      <c r="W6" s="62">
        <v>454.71300000000002</v>
      </c>
      <c r="X6" s="249">
        <v>214.714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193759.26</v>
      </c>
      <c r="G9" s="50">
        <f>SUM(I9:P9)</f>
        <v>111002.46</v>
      </c>
      <c r="H9" s="269">
        <f>SUM(Q9:X9)</f>
        <v>82756.799999999988</v>
      </c>
      <c r="I9" s="51">
        <f t="shared" ref="I9:X9" si="0">I10+I24+I54+I62</f>
        <v>5896.9999999999991</v>
      </c>
      <c r="J9" s="52">
        <f t="shared" si="0"/>
        <v>1280.9399999999998</v>
      </c>
      <c r="K9" s="52">
        <f t="shared" si="0"/>
        <v>7470.53</v>
      </c>
      <c r="L9" s="52">
        <f t="shared" si="0"/>
        <v>21321.17</v>
      </c>
      <c r="M9" s="52">
        <f t="shared" si="0"/>
        <v>16950.600000000002</v>
      </c>
      <c r="N9" s="52">
        <f t="shared" si="0"/>
        <v>23639.279999999999</v>
      </c>
      <c r="O9" s="52">
        <f t="shared" si="0"/>
        <v>19100.059999999998</v>
      </c>
      <c r="P9" s="252">
        <f t="shared" si="0"/>
        <v>15342.880000000001</v>
      </c>
      <c r="Q9" s="51">
        <f t="shared" si="0"/>
        <v>6042.96</v>
      </c>
      <c r="R9" s="52">
        <f t="shared" si="0"/>
        <v>1009.5500000000001</v>
      </c>
      <c r="S9" s="52">
        <f t="shared" si="0"/>
        <v>4735.6200000000008</v>
      </c>
      <c r="T9" s="52">
        <f t="shared" si="0"/>
        <v>9912.68</v>
      </c>
      <c r="U9" s="52">
        <f t="shared" si="0"/>
        <v>10048.300000000001</v>
      </c>
      <c r="V9" s="52">
        <f t="shared" si="0"/>
        <v>16064.7</v>
      </c>
      <c r="W9" s="52">
        <f t="shared" si="0"/>
        <v>17285.009999999998</v>
      </c>
      <c r="X9" s="252">
        <f t="shared" si="0"/>
        <v>17657.98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35038.020000000004</v>
      </c>
      <c r="G10" s="54">
        <f>SUM(I10:P10)</f>
        <v>17929.32</v>
      </c>
      <c r="H10" s="270">
        <f>SUM(Q10:X10)</f>
        <v>17108.7</v>
      </c>
      <c r="I10" s="55">
        <f>SUM(I11:I23)</f>
        <v>4543.16</v>
      </c>
      <c r="J10" s="56">
        <f>SUM(J11:J23)</f>
        <v>615.71</v>
      </c>
      <c r="K10" s="56">
        <f>SUM(K11:K23)</f>
        <v>667.35</v>
      </c>
      <c r="L10" s="56">
        <f t="shared" ref="L10:X10" si="1">SUM(L11:L23)</f>
        <v>2192.5299999999997</v>
      </c>
      <c r="M10" s="56">
        <f t="shared" si="1"/>
        <v>1638.8500000000001</v>
      </c>
      <c r="N10" s="56">
        <f t="shared" si="1"/>
        <v>2610.5100000000002</v>
      </c>
      <c r="O10" s="56">
        <f t="shared" si="1"/>
        <v>2849.82</v>
      </c>
      <c r="P10" s="253">
        <f t="shared" si="1"/>
        <v>2811.3899999999994</v>
      </c>
      <c r="Q10" s="55">
        <f t="shared" si="1"/>
        <v>4923.37</v>
      </c>
      <c r="R10" s="56">
        <f t="shared" si="1"/>
        <v>529.2700000000001</v>
      </c>
      <c r="S10" s="56">
        <f t="shared" si="1"/>
        <v>1181.23</v>
      </c>
      <c r="T10" s="56">
        <f t="shared" si="1"/>
        <v>1847.33</v>
      </c>
      <c r="U10" s="56">
        <f t="shared" si="1"/>
        <v>779.17</v>
      </c>
      <c r="V10" s="56">
        <f t="shared" si="1"/>
        <v>1915.8000000000002</v>
      </c>
      <c r="W10" s="56">
        <f t="shared" si="1"/>
        <v>3168.25</v>
      </c>
      <c r="X10" s="253">
        <f t="shared" si="1"/>
        <v>2764.2799999999997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4790.9400000000005</v>
      </c>
      <c r="G11" s="19">
        <f>SUM(I11:P11)</f>
        <v>3195.26</v>
      </c>
      <c r="H11" s="271">
        <f t="shared" ref="H11:H61" si="2">SUM(Q11:X11)</f>
        <v>1595.68</v>
      </c>
      <c r="I11" s="18">
        <v>20.18</v>
      </c>
      <c r="J11" s="31">
        <v>38.550000000000004</v>
      </c>
      <c r="K11" s="31">
        <v>166.83</v>
      </c>
      <c r="L11" s="31">
        <v>707.31999999999994</v>
      </c>
      <c r="M11" s="31">
        <v>656.07</v>
      </c>
      <c r="N11" s="31">
        <v>797.98</v>
      </c>
      <c r="O11" s="31">
        <v>535.49</v>
      </c>
      <c r="P11" s="85">
        <v>272.84000000000003</v>
      </c>
      <c r="Q11" s="32">
        <v>0</v>
      </c>
      <c r="R11" s="31">
        <v>27.11</v>
      </c>
      <c r="S11" s="31">
        <v>264.37</v>
      </c>
      <c r="T11" s="31">
        <v>464.59</v>
      </c>
      <c r="U11" s="31">
        <v>55.440000000000005</v>
      </c>
      <c r="V11" s="31">
        <v>276.33000000000004</v>
      </c>
      <c r="W11" s="31">
        <v>353.33</v>
      </c>
      <c r="X11" s="85">
        <v>154.51000000000002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316.13</v>
      </c>
      <c r="G12" s="19">
        <f t="shared" ref="G12:G62" si="4">SUM(I12:P12)</f>
        <v>256.39</v>
      </c>
      <c r="H12" s="271">
        <f t="shared" si="2"/>
        <v>59.74</v>
      </c>
      <c r="I12" s="18">
        <v>0</v>
      </c>
      <c r="J12" s="31">
        <v>0</v>
      </c>
      <c r="K12" s="31">
        <v>23.79</v>
      </c>
      <c r="L12" s="31">
        <v>174.96</v>
      </c>
      <c r="M12" s="31">
        <v>27.560000000000002</v>
      </c>
      <c r="N12" s="31">
        <v>30.08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59.74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6683.74</v>
      </c>
      <c r="G13" s="19">
        <f t="shared" si="4"/>
        <v>2856.91</v>
      </c>
      <c r="H13" s="271">
        <f t="shared" si="2"/>
        <v>3826.83</v>
      </c>
      <c r="I13" s="18">
        <v>442.97999999999996</v>
      </c>
      <c r="J13" s="31">
        <v>72.95</v>
      </c>
      <c r="K13" s="31">
        <v>121.51</v>
      </c>
      <c r="L13" s="31">
        <v>393.57</v>
      </c>
      <c r="M13" s="31">
        <v>285.8</v>
      </c>
      <c r="N13" s="31">
        <v>193.27</v>
      </c>
      <c r="O13" s="31">
        <v>587.14</v>
      </c>
      <c r="P13" s="85">
        <v>759.68999999999994</v>
      </c>
      <c r="Q13" s="32">
        <v>740.53</v>
      </c>
      <c r="R13" s="31">
        <v>268.57</v>
      </c>
      <c r="S13" s="31">
        <v>258.06</v>
      </c>
      <c r="T13" s="31">
        <v>305.12</v>
      </c>
      <c r="U13" s="31">
        <v>136.94</v>
      </c>
      <c r="V13" s="31">
        <v>550.61</v>
      </c>
      <c r="W13" s="31">
        <v>668.76</v>
      </c>
      <c r="X13" s="85">
        <v>898.24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100.16999999999999</v>
      </c>
      <c r="G14" s="19">
        <f t="shared" si="4"/>
        <v>49.879999999999995</v>
      </c>
      <c r="H14" s="271">
        <f t="shared" si="2"/>
        <v>50.29</v>
      </c>
      <c r="I14" s="18">
        <v>20.18</v>
      </c>
      <c r="J14" s="31">
        <v>29.7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23.18</v>
      </c>
      <c r="R14" s="31">
        <v>27.11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441.22</v>
      </c>
      <c r="G15" s="17">
        <f t="shared" si="4"/>
        <v>234.44</v>
      </c>
      <c r="H15" s="272">
        <f t="shared" si="2"/>
        <v>206.78000000000003</v>
      </c>
      <c r="I15" s="18">
        <v>20.18</v>
      </c>
      <c r="J15" s="31">
        <v>54.019999999999996</v>
      </c>
      <c r="K15" s="31">
        <v>38.39</v>
      </c>
      <c r="L15" s="31">
        <v>0</v>
      </c>
      <c r="M15" s="31">
        <v>0</v>
      </c>
      <c r="N15" s="31">
        <v>60.15</v>
      </c>
      <c r="O15" s="31">
        <v>32.870000000000005</v>
      </c>
      <c r="P15" s="85">
        <v>28.830000000000002</v>
      </c>
      <c r="Q15" s="32">
        <v>23.18</v>
      </c>
      <c r="R15" s="31">
        <v>59.790000000000006</v>
      </c>
      <c r="S15" s="31">
        <v>23.92</v>
      </c>
      <c r="T15" s="31">
        <v>45.699999999999996</v>
      </c>
      <c r="U15" s="31">
        <v>32.64</v>
      </c>
      <c r="V15" s="31">
        <v>0</v>
      </c>
      <c r="W15" s="31">
        <v>0</v>
      </c>
      <c r="X15" s="85">
        <v>21.55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732.83999999999992</v>
      </c>
      <c r="G16" s="17">
        <f t="shared" si="4"/>
        <v>494.53999999999996</v>
      </c>
      <c r="H16" s="272">
        <f t="shared" si="2"/>
        <v>238.3</v>
      </c>
      <c r="I16" s="18">
        <v>20.18</v>
      </c>
      <c r="J16" s="31">
        <v>0</v>
      </c>
      <c r="K16" s="31">
        <v>100.19</v>
      </c>
      <c r="L16" s="31">
        <v>176.92</v>
      </c>
      <c r="M16" s="31">
        <v>110.36</v>
      </c>
      <c r="N16" s="31">
        <v>68.7</v>
      </c>
      <c r="O16" s="31">
        <v>0</v>
      </c>
      <c r="P16" s="85">
        <v>18.190000000000001</v>
      </c>
      <c r="Q16" s="32">
        <v>23.18</v>
      </c>
      <c r="R16" s="31">
        <v>0</v>
      </c>
      <c r="S16" s="31">
        <v>63.839999999999996</v>
      </c>
      <c r="T16" s="31">
        <v>67.87</v>
      </c>
      <c r="U16" s="31">
        <v>0</v>
      </c>
      <c r="V16" s="31">
        <v>27.42</v>
      </c>
      <c r="W16" s="31">
        <v>55.989999999999995</v>
      </c>
      <c r="X16" s="85">
        <v>0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1144.08</v>
      </c>
      <c r="G17" s="17">
        <f t="shared" si="4"/>
        <v>601.34</v>
      </c>
      <c r="H17" s="272">
        <f t="shared" si="2"/>
        <v>542.74</v>
      </c>
      <c r="I17" s="18">
        <v>52.17</v>
      </c>
      <c r="J17" s="31">
        <v>29.7</v>
      </c>
      <c r="K17" s="31">
        <v>0</v>
      </c>
      <c r="L17" s="31">
        <v>119.14</v>
      </c>
      <c r="M17" s="31">
        <v>27.68</v>
      </c>
      <c r="N17" s="31">
        <v>164.05</v>
      </c>
      <c r="O17" s="31">
        <v>154.03</v>
      </c>
      <c r="P17" s="85">
        <v>54.57</v>
      </c>
      <c r="Q17" s="32">
        <v>46.35</v>
      </c>
      <c r="R17" s="31">
        <v>0</v>
      </c>
      <c r="S17" s="31">
        <v>23.92</v>
      </c>
      <c r="T17" s="31">
        <v>29.36</v>
      </c>
      <c r="U17" s="31">
        <v>76.58</v>
      </c>
      <c r="V17" s="31">
        <v>152.46</v>
      </c>
      <c r="W17" s="31">
        <v>170.97</v>
      </c>
      <c r="X17" s="85">
        <v>43.1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4962.32</v>
      </c>
      <c r="G18" s="17">
        <f>SUM(I18:P18)</f>
        <v>2128.66</v>
      </c>
      <c r="H18" s="272">
        <f t="shared" si="2"/>
        <v>2833.6600000000003</v>
      </c>
      <c r="I18" s="18">
        <v>748.63</v>
      </c>
      <c r="J18" s="31">
        <v>137.72999999999999</v>
      </c>
      <c r="K18" s="31">
        <v>0</v>
      </c>
      <c r="L18" s="31">
        <v>84.88</v>
      </c>
      <c r="M18" s="31">
        <v>27.68</v>
      </c>
      <c r="N18" s="31">
        <v>142.16999999999999</v>
      </c>
      <c r="O18" s="31">
        <v>586.21999999999991</v>
      </c>
      <c r="P18" s="85">
        <v>401.34999999999997</v>
      </c>
      <c r="Q18" s="32">
        <v>1130.1600000000001</v>
      </c>
      <c r="R18" s="31">
        <v>59.790000000000006</v>
      </c>
      <c r="S18" s="31">
        <v>54.949999999999996</v>
      </c>
      <c r="T18" s="31">
        <v>161.70999999999998</v>
      </c>
      <c r="U18" s="31">
        <v>175.97</v>
      </c>
      <c r="V18" s="31">
        <v>272.52</v>
      </c>
      <c r="W18" s="31">
        <v>452.49</v>
      </c>
      <c r="X18" s="85">
        <v>526.07000000000005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2018.6100000000001</v>
      </c>
      <c r="G19" s="17">
        <f t="shared" si="4"/>
        <v>1013.26</v>
      </c>
      <c r="H19" s="272">
        <f t="shared" si="2"/>
        <v>1005.35</v>
      </c>
      <c r="I19" s="18">
        <v>173.25</v>
      </c>
      <c r="J19" s="31">
        <v>0</v>
      </c>
      <c r="K19" s="31">
        <v>76.78</v>
      </c>
      <c r="L19" s="31">
        <v>187.29000000000002</v>
      </c>
      <c r="M19" s="31">
        <v>126.8</v>
      </c>
      <c r="N19" s="31">
        <v>247.72</v>
      </c>
      <c r="O19" s="31">
        <v>81.64</v>
      </c>
      <c r="P19" s="85">
        <v>119.78</v>
      </c>
      <c r="Q19" s="32">
        <v>374.78000000000003</v>
      </c>
      <c r="R19" s="31">
        <v>0</v>
      </c>
      <c r="S19" s="31">
        <v>0</v>
      </c>
      <c r="T19" s="31">
        <v>178.67</v>
      </c>
      <c r="U19" s="31">
        <v>27.720000000000002</v>
      </c>
      <c r="V19" s="31">
        <v>95.9</v>
      </c>
      <c r="W19" s="31">
        <v>173.77</v>
      </c>
      <c r="X19" s="85">
        <v>154.51000000000002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591.52</v>
      </c>
      <c r="G20" s="17">
        <f t="shared" si="4"/>
        <v>0</v>
      </c>
      <c r="H20" s="272">
        <f t="shared" si="2"/>
        <v>591.52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396.67999999999995</v>
      </c>
      <c r="T20" s="31">
        <v>194.84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4799.2700000000004</v>
      </c>
      <c r="G21" s="17">
        <f t="shared" si="4"/>
        <v>2664.29</v>
      </c>
      <c r="H21" s="272">
        <f t="shared" si="2"/>
        <v>2134.98</v>
      </c>
      <c r="I21" s="18">
        <v>2664.29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2134.98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640.52</v>
      </c>
      <c r="G22" s="17">
        <f t="shared" si="4"/>
        <v>349.4</v>
      </c>
      <c r="H22" s="272">
        <f t="shared" si="2"/>
        <v>291.12</v>
      </c>
      <c r="I22" s="18">
        <v>153.07000000000002</v>
      </c>
      <c r="J22" s="31">
        <v>29.7</v>
      </c>
      <c r="K22" s="31">
        <v>0</v>
      </c>
      <c r="L22" s="31">
        <v>24.35</v>
      </c>
      <c r="M22" s="31">
        <v>27.68</v>
      </c>
      <c r="N22" s="31">
        <v>114.6</v>
      </c>
      <c r="O22" s="31">
        <v>0</v>
      </c>
      <c r="P22" s="85">
        <v>0</v>
      </c>
      <c r="Q22" s="32">
        <v>226.11</v>
      </c>
      <c r="R22" s="31">
        <v>0</v>
      </c>
      <c r="S22" s="31">
        <v>0</v>
      </c>
      <c r="T22" s="31">
        <v>0</v>
      </c>
      <c r="U22" s="31">
        <v>0</v>
      </c>
      <c r="V22" s="31">
        <v>43.46</v>
      </c>
      <c r="W22" s="31">
        <v>0</v>
      </c>
      <c r="X22" s="85">
        <v>21.55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7816.66</v>
      </c>
      <c r="G23" s="17">
        <f>SUM(I23:P23)</f>
        <v>4084.9500000000003</v>
      </c>
      <c r="H23" s="272">
        <f t="shared" si="2"/>
        <v>3731.71</v>
      </c>
      <c r="I23" s="18">
        <v>228.05</v>
      </c>
      <c r="J23" s="31">
        <v>223.36</v>
      </c>
      <c r="K23" s="31">
        <v>139.86000000000001</v>
      </c>
      <c r="L23" s="31">
        <v>324.10000000000002</v>
      </c>
      <c r="M23" s="31">
        <v>349.21999999999997</v>
      </c>
      <c r="N23" s="31">
        <v>791.79</v>
      </c>
      <c r="O23" s="31">
        <v>872.43000000000006</v>
      </c>
      <c r="P23" s="85">
        <v>1156.1399999999999</v>
      </c>
      <c r="Q23" s="32">
        <v>200.92</v>
      </c>
      <c r="R23" s="31">
        <v>86.9</v>
      </c>
      <c r="S23" s="31">
        <v>95.490000000000009</v>
      </c>
      <c r="T23" s="31">
        <v>339.72999999999996</v>
      </c>
      <c r="U23" s="31">
        <v>273.88</v>
      </c>
      <c r="V23" s="31">
        <v>497.09999999999997</v>
      </c>
      <c r="W23" s="31">
        <v>1292.94</v>
      </c>
      <c r="X23" s="85">
        <v>944.75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114235.54000000001</v>
      </c>
      <c r="G24" s="54">
        <f>SUM(I24:P24)</f>
        <v>67513.87</v>
      </c>
      <c r="H24" s="270">
        <f>SUM(Q24:X24)</f>
        <v>46721.670000000006</v>
      </c>
      <c r="I24" s="55">
        <f>SUM(I25:I53)</f>
        <v>926.62</v>
      </c>
      <c r="J24" s="56">
        <f t="shared" ref="J24:X24" si="5">SUM(J25:J53)</f>
        <v>353.82</v>
      </c>
      <c r="K24" s="56">
        <f t="shared" si="5"/>
        <v>2969.1399999999994</v>
      </c>
      <c r="L24" s="56">
        <f t="shared" si="5"/>
        <v>13303.66</v>
      </c>
      <c r="M24" s="56">
        <f t="shared" si="5"/>
        <v>13227.390000000003</v>
      </c>
      <c r="N24" s="56">
        <f t="shared" si="5"/>
        <v>18437.37</v>
      </c>
      <c r="O24" s="56">
        <f t="shared" si="5"/>
        <v>12116.48</v>
      </c>
      <c r="P24" s="253">
        <f t="shared" si="5"/>
        <v>6179.3900000000012</v>
      </c>
      <c r="Q24" s="55">
        <f t="shared" si="5"/>
        <v>657.76</v>
      </c>
      <c r="R24" s="56">
        <f t="shared" si="5"/>
        <v>252.64</v>
      </c>
      <c r="S24" s="56">
        <f>SUM(S25:S53)</f>
        <v>2152.7000000000003</v>
      </c>
      <c r="T24" s="56">
        <f t="shared" si="5"/>
        <v>6742.9600000000009</v>
      </c>
      <c r="U24" s="56">
        <f t="shared" si="5"/>
        <v>8499.2200000000012</v>
      </c>
      <c r="V24" s="56">
        <f t="shared" si="5"/>
        <v>12667.47</v>
      </c>
      <c r="W24" s="56">
        <f t="shared" si="5"/>
        <v>9818.0499999999993</v>
      </c>
      <c r="X24" s="253">
        <f t="shared" si="5"/>
        <v>5930.87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2714.89</v>
      </c>
      <c r="G26" s="17">
        <f>SUM(I26:P26)</f>
        <v>1716.52</v>
      </c>
      <c r="H26" s="272">
        <f t="shared" si="2"/>
        <v>998.37</v>
      </c>
      <c r="I26" s="32">
        <v>0</v>
      </c>
      <c r="J26" s="31">
        <v>0</v>
      </c>
      <c r="K26" s="31">
        <v>36.769999999999996</v>
      </c>
      <c r="L26" s="31">
        <v>281.49</v>
      </c>
      <c r="M26" s="31">
        <v>400.78000000000003</v>
      </c>
      <c r="N26" s="31">
        <v>600.06000000000006</v>
      </c>
      <c r="O26" s="31">
        <v>306.47000000000003</v>
      </c>
      <c r="P26" s="85">
        <v>90.95</v>
      </c>
      <c r="Q26" s="32">
        <v>0</v>
      </c>
      <c r="R26" s="31">
        <v>0</v>
      </c>
      <c r="S26" s="31">
        <v>47.84</v>
      </c>
      <c r="T26" s="31">
        <v>161</v>
      </c>
      <c r="U26" s="31">
        <v>246.34</v>
      </c>
      <c r="V26" s="31">
        <v>307.75</v>
      </c>
      <c r="W26" s="31">
        <v>170.8</v>
      </c>
      <c r="X26" s="85">
        <v>64.64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601.59</v>
      </c>
      <c r="G27" s="17">
        <f t="shared" ref="G27:G43" si="6">SUM(I27:P27)</f>
        <v>343.89</v>
      </c>
      <c r="H27" s="272">
        <f t="shared" si="2"/>
        <v>257.70000000000005</v>
      </c>
      <c r="I27" s="32">
        <v>0</v>
      </c>
      <c r="J27" s="31">
        <v>0</v>
      </c>
      <c r="K27" s="31">
        <v>0</v>
      </c>
      <c r="L27" s="31">
        <v>24.35</v>
      </c>
      <c r="M27" s="31">
        <v>99.05</v>
      </c>
      <c r="N27" s="31">
        <v>179.02</v>
      </c>
      <c r="O27" s="31">
        <v>41.47</v>
      </c>
      <c r="P27" s="85">
        <v>0</v>
      </c>
      <c r="Q27" s="32">
        <v>0</v>
      </c>
      <c r="R27" s="31">
        <v>0</v>
      </c>
      <c r="S27" s="31">
        <v>0</v>
      </c>
      <c r="T27" s="31">
        <v>98.24</v>
      </c>
      <c r="U27" s="31">
        <v>84.37</v>
      </c>
      <c r="V27" s="31">
        <v>34.24</v>
      </c>
      <c r="W27" s="31">
        <v>40.849999999999994</v>
      </c>
      <c r="X27" s="85">
        <v>0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877.66000000000008</v>
      </c>
      <c r="G28" s="17">
        <f t="shared" si="6"/>
        <v>280.79000000000002</v>
      </c>
      <c r="H28" s="272">
        <f t="shared" si="2"/>
        <v>596.87</v>
      </c>
      <c r="I28" s="32">
        <v>0</v>
      </c>
      <c r="J28" s="31">
        <v>0</v>
      </c>
      <c r="K28" s="31">
        <v>42.18</v>
      </c>
      <c r="L28" s="31">
        <v>0</v>
      </c>
      <c r="M28" s="31">
        <v>55.120000000000005</v>
      </c>
      <c r="N28" s="31">
        <v>60.15</v>
      </c>
      <c r="O28" s="31">
        <v>105.14999999999999</v>
      </c>
      <c r="P28" s="85">
        <v>18.190000000000001</v>
      </c>
      <c r="Q28" s="32">
        <v>0</v>
      </c>
      <c r="R28" s="31">
        <v>0</v>
      </c>
      <c r="S28" s="31">
        <v>23.92</v>
      </c>
      <c r="T28" s="31">
        <v>57.65</v>
      </c>
      <c r="U28" s="31">
        <v>120.53</v>
      </c>
      <c r="V28" s="31">
        <v>228.44</v>
      </c>
      <c r="W28" s="31">
        <v>166.33</v>
      </c>
      <c r="X28" s="85">
        <v>0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789.67000000000007</v>
      </c>
      <c r="G29" s="17">
        <f t="shared" si="6"/>
        <v>379.88</v>
      </c>
      <c r="H29" s="272">
        <f t="shared" si="2"/>
        <v>409.79</v>
      </c>
      <c r="I29" s="32">
        <v>0</v>
      </c>
      <c r="J29" s="31">
        <v>0</v>
      </c>
      <c r="K29" s="31">
        <v>0</v>
      </c>
      <c r="L29" s="31">
        <v>51.09</v>
      </c>
      <c r="M29" s="31">
        <v>43.88</v>
      </c>
      <c r="N29" s="31">
        <v>158.92000000000002</v>
      </c>
      <c r="O29" s="31">
        <v>125.99</v>
      </c>
      <c r="P29" s="85">
        <v>0</v>
      </c>
      <c r="Q29" s="32">
        <v>0</v>
      </c>
      <c r="R29" s="31">
        <v>0</v>
      </c>
      <c r="S29" s="31">
        <v>0</v>
      </c>
      <c r="T29" s="31">
        <v>28.830000000000002</v>
      </c>
      <c r="U29" s="31">
        <v>211.45</v>
      </c>
      <c r="V29" s="31">
        <v>61.66</v>
      </c>
      <c r="W29" s="31">
        <v>64.75</v>
      </c>
      <c r="X29" s="85">
        <v>43.1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1463.78</v>
      </c>
      <c r="G30" s="17">
        <f t="shared" si="6"/>
        <v>700.93000000000006</v>
      </c>
      <c r="H30" s="272">
        <f t="shared" si="2"/>
        <v>762.84999999999991</v>
      </c>
      <c r="I30" s="32">
        <v>0</v>
      </c>
      <c r="J30" s="31">
        <v>0</v>
      </c>
      <c r="K30" s="31">
        <v>23.79</v>
      </c>
      <c r="L30" s="31">
        <v>108.75999999999999</v>
      </c>
      <c r="M30" s="31">
        <v>193.39000000000001</v>
      </c>
      <c r="N30" s="31">
        <v>273.86</v>
      </c>
      <c r="O30" s="31">
        <v>82.94</v>
      </c>
      <c r="P30" s="85">
        <v>18.190000000000001</v>
      </c>
      <c r="Q30" s="32">
        <v>0</v>
      </c>
      <c r="R30" s="31">
        <v>0</v>
      </c>
      <c r="S30" s="31">
        <v>37.909999999999997</v>
      </c>
      <c r="T30" s="31">
        <v>181.91</v>
      </c>
      <c r="U30" s="31">
        <v>99.39</v>
      </c>
      <c r="V30" s="31">
        <v>221.62</v>
      </c>
      <c r="W30" s="31">
        <v>157.38</v>
      </c>
      <c r="X30" s="85">
        <v>64.64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733.78</v>
      </c>
      <c r="G31" s="17">
        <f t="shared" si="6"/>
        <v>0</v>
      </c>
      <c r="H31" s="272">
        <f t="shared" si="2"/>
        <v>733.78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208.27</v>
      </c>
      <c r="U31" s="31">
        <v>358.25</v>
      </c>
      <c r="V31" s="31">
        <v>61.66</v>
      </c>
      <c r="W31" s="31">
        <v>62.5</v>
      </c>
      <c r="X31" s="85">
        <v>43.1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473.46</v>
      </c>
      <c r="G32" s="17">
        <f t="shared" si="6"/>
        <v>0</v>
      </c>
      <c r="H32" s="272">
        <f t="shared" si="2"/>
        <v>473.46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97.710000000000008</v>
      </c>
      <c r="U32" s="31">
        <v>258.29999999999995</v>
      </c>
      <c r="V32" s="31">
        <v>95.9</v>
      </c>
      <c r="W32" s="31">
        <v>0</v>
      </c>
      <c r="X32" s="85">
        <v>21.55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836.68000000000006</v>
      </c>
      <c r="G33" s="17">
        <f t="shared" si="6"/>
        <v>487.65999999999997</v>
      </c>
      <c r="H33" s="272">
        <f>SUM(Q33:X33)</f>
        <v>349.02000000000004</v>
      </c>
      <c r="I33" s="32">
        <v>0</v>
      </c>
      <c r="J33" s="31">
        <v>29.7</v>
      </c>
      <c r="K33" s="31">
        <v>18.39</v>
      </c>
      <c r="L33" s="31">
        <v>112.88</v>
      </c>
      <c r="M33" s="31">
        <v>82.8</v>
      </c>
      <c r="N33" s="31">
        <v>124.57</v>
      </c>
      <c r="O33" s="31">
        <v>82.94</v>
      </c>
      <c r="P33" s="85">
        <v>36.380000000000003</v>
      </c>
      <c r="Q33" s="32">
        <v>0</v>
      </c>
      <c r="R33" s="31">
        <v>0</v>
      </c>
      <c r="S33" s="31">
        <v>23.92</v>
      </c>
      <c r="T33" s="31">
        <v>68.88</v>
      </c>
      <c r="U33" s="31">
        <v>92.990000000000009</v>
      </c>
      <c r="V33" s="31">
        <v>142.81</v>
      </c>
      <c r="W33" s="31">
        <v>20.420000000000002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5578.9400000000005</v>
      </c>
      <c r="G34" s="17">
        <f t="shared" si="6"/>
        <v>2823.78</v>
      </c>
      <c r="H34" s="272">
        <f t="shared" si="2"/>
        <v>2755.1600000000003</v>
      </c>
      <c r="I34" s="32">
        <v>52.17</v>
      </c>
      <c r="J34" s="31">
        <v>0</v>
      </c>
      <c r="K34" s="31">
        <v>117</v>
      </c>
      <c r="L34" s="31">
        <v>754.59</v>
      </c>
      <c r="M34" s="31">
        <v>352.08</v>
      </c>
      <c r="N34" s="31">
        <v>822.66</v>
      </c>
      <c r="O34" s="31">
        <v>519</v>
      </c>
      <c r="P34" s="85">
        <v>206.28</v>
      </c>
      <c r="Q34" s="32">
        <v>0</v>
      </c>
      <c r="R34" s="31">
        <v>42.97</v>
      </c>
      <c r="S34" s="31">
        <v>104.96</v>
      </c>
      <c r="T34" s="31">
        <v>601.74</v>
      </c>
      <c r="U34" s="31">
        <v>592.38</v>
      </c>
      <c r="V34" s="31">
        <v>846.27</v>
      </c>
      <c r="W34" s="31">
        <v>313.52999999999997</v>
      </c>
      <c r="X34" s="85">
        <v>253.30999999999997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8443.7900000000009</v>
      </c>
      <c r="G35" s="17">
        <f t="shared" si="6"/>
        <v>3911.7600000000007</v>
      </c>
      <c r="H35" s="272">
        <f t="shared" si="2"/>
        <v>4532.03</v>
      </c>
      <c r="I35" s="32">
        <v>20.18</v>
      </c>
      <c r="J35" s="31">
        <v>0</v>
      </c>
      <c r="K35" s="31">
        <v>47.58</v>
      </c>
      <c r="L35" s="31">
        <v>522.61</v>
      </c>
      <c r="M35" s="31">
        <v>761.41000000000008</v>
      </c>
      <c r="N35" s="31">
        <v>1440.63</v>
      </c>
      <c r="O35" s="31">
        <v>685.74</v>
      </c>
      <c r="P35" s="85">
        <v>433.61</v>
      </c>
      <c r="Q35" s="32">
        <v>23.18</v>
      </c>
      <c r="R35" s="31">
        <v>0</v>
      </c>
      <c r="S35" s="31">
        <v>59.89</v>
      </c>
      <c r="T35" s="31">
        <v>483.54999999999995</v>
      </c>
      <c r="U35" s="31">
        <v>1151.92</v>
      </c>
      <c r="V35" s="31">
        <v>1517.93</v>
      </c>
      <c r="W35" s="31">
        <v>833.06999999999994</v>
      </c>
      <c r="X35" s="85">
        <v>462.49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472.35</v>
      </c>
      <c r="G37" s="17">
        <f t="shared" si="6"/>
        <v>265.61</v>
      </c>
      <c r="H37" s="272">
        <f t="shared" si="2"/>
        <v>206.74</v>
      </c>
      <c r="I37" s="32">
        <v>0</v>
      </c>
      <c r="J37" s="31">
        <v>24.32</v>
      </c>
      <c r="K37" s="31">
        <v>23.79</v>
      </c>
      <c r="L37" s="31">
        <v>0</v>
      </c>
      <c r="M37" s="31">
        <v>27.560000000000002</v>
      </c>
      <c r="N37" s="31">
        <v>82.02</v>
      </c>
      <c r="O37" s="31">
        <v>60.900000000000006</v>
      </c>
      <c r="P37" s="85">
        <v>47.019999999999996</v>
      </c>
      <c r="Q37" s="32">
        <v>46.35</v>
      </c>
      <c r="R37" s="31">
        <v>32.69</v>
      </c>
      <c r="S37" s="31">
        <v>39.919999999999995</v>
      </c>
      <c r="T37" s="31">
        <v>0</v>
      </c>
      <c r="U37" s="31">
        <v>60.36</v>
      </c>
      <c r="V37" s="31">
        <v>27.42</v>
      </c>
      <c r="W37" s="31">
        <v>0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2227.11</v>
      </c>
      <c r="G38" s="17">
        <f t="shared" si="6"/>
        <v>1137.1200000000001</v>
      </c>
      <c r="H38" s="272">
        <f t="shared" si="2"/>
        <v>1089.99</v>
      </c>
      <c r="I38" s="32">
        <v>40.36</v>
      </c>
      <c r="J38" s="31">
        <v>24.32</v>
      </c>
      <c r="K38" s="31">
        <v>108.44</v>
      </c>
      <c r="L38" s="31">
        <v>203.32</v>
      </c>
      <c r="M38" s="31">
        <v>154.16</v>
      </c>
      <c r="N38" s="31">
        <v>280.42</v>
      </c>
      <c r="O38" s="31">
        <v>307.91000000000003</v>
      </c>
      <c r="P38" s="85">
        <v>18.190000000000001</v>
      </c>
      <c r="Q38" s="32">
        <v>36.74</v>
      </c>
      <c r="R38" s="31">
        <v>0</v>
      </c>
      <c r="S38" s="31">
        <v>219.01000000000002</v>
      </c>
      <c r="T38" s="31">
        <v>75.910000000000011</v>
      </c>
      <c r="U38" s="31">
        <v>125.63</v>
      </c>
      <c r="V38" s="31">
        <v>219.59</v>
      </c>
      <c r="W38" s="31">
        <v>232.85</v>
      </c>
      <c r="X38" s="85">
        <v>180.26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151.09</v>
      </c>
      <c r="G39" s="17">
        <f t="shared" si="6"/>
        <v>100.18</v>
      </c>
      <c r="H39" s="272">
        <f t="shared" si="2"/>
        <v>50.91</v>
      </c>
      <c r="I39" s="32">
        <v>0</v>
      </c>
      <c r="J39" s="31">
        <v>0</v>
      </c>
      <c r="K39" s="31">
        <v>0</v>
      </c>
      <c r="L39" s="31">
        <v>0</v>
      </c>
      <c r="M39" s="31">
        <v>27.560000000000002</v>
      </c>
      <c r="N39" s="31">
        <v>34.35</v>
      </c>
      <c r="O39" s="31">
        <v>20.080000000000002</v>
      </c>
      <c r="P39" s="85">
        <v>18.190000000000001</v>
      </c>
      <c r="Q39" s="32">
        <v>0</v>
      </c>
      <c r="R39" s="31">
        <v>0</v>
      </c>
      <c r="S39" s="31">
        <v>0</v>
      </c>
      <c r="T39" s="31">
        <v>29.36</v>
      </c>
      <c r="U39" s="31">
        <v>0</v>
      </c>
      <c r="V39" s="31">
        <v>0</v>
      </c>
      <c r="W39" s="31">
        <v>0</v>
      </c>
      <c r="X39" s="85">
        <v>21.55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982.63999999999987</v>
      </c>
      <c r="G40" s="17">
        <f t="shared" si="6"/>
        <v>239.56</v>
      </c>
      <c r="H40" s="272">
        <f t="shared" si="2"/>
        <v>743.07999999999993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98.77</v>
      </c>
      <c r="O40" s="31">
        <v>93.77000000000001</v>
      </c>
      <c r="P40" s="85">
        <v>47.019999999999996</v>
      </c>
      <c r="Q40" s="32">
        <v>0</v>
      </c>
      <c r="R40" s="31">
        <v>0</v>
      </c>
      <c r="S40" s="31">
        <v>138.27999999999997</v>
      </c>
      <c r="T40" s="31">
        <v>125.17</v>
      </c>
      <c r="U40" s="31">
        <v>83.169999999999987</v>
      </c>
      <c r="V40" s="31">
        <v>159.39999999999998</v>
      </c>
      <c r="W40" s="31">
        <v>150.87</v>
      </c>
      <c r="X40" s="85">
        <v>86.19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308.47000000000003</v>
      </c>
      <c r="G42" s="17">
        <f t="shared" si="6"/>
        <v>157.47999999999999</v>
      </c>
      <c r="H42" s="272">
        <f t="shared" si="2"/>
        <v>150.99</v>
      </c>
      <c r="I42" s="32">
        <v>31.99</v>
      </c>
      <c r="J42" s="31">
        <v>0</v>
      </c>
      <c r="K42" s="31">
        <v>20</v>
      </c>
      <c r="L42" s="31">
        <v>0</v>
      </c>
      <c r="M42" s="31">
        <v>0</v>
      </c>
      <c r="N42" s="31">
        <v>34.35</v>
      </c>
      <c r="O42" s="31">
        <v>52.949999999999996</v>
      </c>
      <c r="P42" s="85">
        <v>18.190000000000001</v>
      </c>
      <c r="Q42" s="32">
        <v>0</v>
      </c>
      <c r="R42" s="31">
        <v>0</v>
      </c>
      <c r="S42" s="31">
        <v>23.92</v>
      </c>
      <c r="T42" s="31">
        <v>127.07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8741.41</v>
      </c>
      <c r="G43" s="17">
        <f t="shared" si="6"/>
        <v>4514.3500000000004</v>
      </c>
      <c r="H43" s="272">
        <f t="shared" si="2"/>
        <v>4227.0599999999995</v>
      </c>
      <c r="I43" s="32">
        <v>0</v>
      </c>
      <c r="J43" s="31">
        <v>24.32</v>
      </c>
      <c r="K43" s="31">
        <v>190.28</v>
      </c>
      <c r="L43" s="31">
        <v>431.84</v>
      </c>
      <c r="M43" s="31">
        <v>598.09999999999991</v>
      </c>
      <c r="N43" s="31">
        <v>1376.3700000000001</v>
      </c>
      <c r="O43" s="31">
        <v>1148.47</v>
      </c>
      <c r="P43" s="85">
        <v>744.97</v>
      </c>
      <c r="Q43" s="32">
        <v>0</v>
      </c>
      <c r="R43" s="31">
        <v>32.69</v>
      </c>
      <c r="S43" s="31">
        <v>140.69999999999999</v>
      </c>
      <c r="T43" s="31">
        <v>455.87</v>
      </c>
      <c r="U43" s="31">
        <v>432.33</v>
      </c>
      <c r="V43" s="31">
        <v>808.63</v>
      </c>
      <c r="W43" s="31">
        <v>1455</v>
      </c>
      <c r="X43" s="85">
        <v>901.83999999999992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56770.990000000005</v>
      </c>
      <c r="G44" s="17">
        <f t="shared" si="4"/>
        <v>36028.980000000003</v>
      </c>
      <c r="H44" s="272">
        <f t="shared" si="2"/>
        <v>20742.009999999998</v>
      </c>
      <c r="I44" s="32">
        <v>0</v>
      </c>
      <c r="J44" s="31">
        <v>54.019999999999996</v>
      </c>
      <c r="K44" s="31">
        <v>1671.1499999999999</v>
      </c>
      <c r="L44" s="31">
        <v>7983.79</v>
      </c>
      <c r="M44" s="31">
        <v>8112.4100000000008</v>
      </c>
      <c r="N44" s="31">
        <v>9105.91</v>
      </c>
      <c r="O44" s="31">
        <v>5842.76</v>
      </c>
      <c r="P44" s="85">
        <v>3258.94</v>
      </c>
      <c r="Q44" s="32">
        <v>0</v>
      </c>
      <c r="R44" s="31">
        <v>51.81</v>
      </c>
      <c r="S44" s="31">
        <v>920.25</v>
      </c>
      <c r="T44" s="31">
        <v>3288.97</v>
      </c>
      <c r="U44" s="31">
        <v>3356.57</v>
      </c>
      <c r="V44" s="31">
        <v>6075.24</v>
      </c>
      <c r="W44" s="31">
        <v>4428.26</v>
      </c>
      <c r="X44" s="85">
        <v>2620.91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7384.51</v>
      </c>
      <c r="G45" s="17">
        <f t="shared" si="4"/>
        <v>3961.9700000000003</v>
      </c>
      <c r="H45" s="272">
        <f t="shared" si="2"/>
        <v>3422.54</v>
      </c>
      <c r="I45" s="32">
        <v>52.17</v>
      </c>
      <c r="J45" s="31">
        <v>59.4</v>
      </c>
      <c r="K45" s="31">
        <v>18.39</v>
      </c>
      <c r="L45" s="31">
        <v>201.68</v>
      </c>
      <c r="M45" s="31">
        <v>363.95</v>
      </c>
      <c r="N45" s="31">
        <v>1648.21</v>
      </c>
      <c r="O45" s="31">
        <v>1190.1500000000001</v>
      </c>
      <c r="P45" s="85">
        <v>428.02000000000004</v>
      </c>
      <c r="Q45" s="32">
        <v>36.74</v>
      </c>
      <c r="R45" s="31">
        <v>32.69</v>
      </c>
      <c r="S45" s="31">
        <v>125.44</v>
      </c>
      <c r="T45" s="31">
        <v>215.10000000000002</v>
      </c>
      <c r="U45" s="31">
        <v>379.51</v>
      </c>
      <c r="V45" s="31">
        <v>858.95999999999992</v>
      </c>
      <c r="W45" s="31">
        <v>1071.3900000000001</v>
      </c>
      <c r="X45" s="85">
        <v>702.70999999999992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444.74000000000007</v>
      </c>
      <c r="G47" s="17">
        <f t="shared" si="4"/>
        <v>325.52000000000004</v>
      </c>
      <c r="H47" s="272">
        <f t="shared" si="2"/>
        <v>119.22000000000001</v>
      </c>
      <c r="I47" s="32">
        <v>31.99</v>
      </c>
      <c r="J47" s="31">
        <v>0</v>
      </c>
      <c r="K47" s="31">
        <v>0</v>
      </c>
      <c r="L47" s="31">
        <v>63.56</v>
      </c>
      <c r="M47" s="31">
        <v>55.36</v>
      </c>
      <c r="N47" s="31">
        <v>68.7</v>
      </c>
      <c r="O47" s="31">
        <v>105.91000000000001</v>
      </c>
      <c r="P47" s="85">
        <v>0</v>
      </c>
      <c r="Q47" s="32">
        <v>36.74</v>
      </c>
      <c r="R47" s="31">
        <v>0</v>
      </c>
      <c r="S47" s="31">
        <v>0</v>
      </c>
      <c r="T47" s="31">
        <v>0</v>
      </c>
      <c r="U47" s="31">
        <v>27.720000000000002</v>
      </c>
      <c r="V47" s="31">
        <v>0</v>
      </c>
      <c r="W47" s="31">
        <v>54.760000000000005</v>
      </c>
      <c r="X47" s="85">
        <v>0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5234.6499999999996</v>
      </c>
      <c r="G48" s="17">
        <f t="shared" si="4"/>
        <v>4516.3899999999994</v>
      </c>
      <c r="H48" s="272">
        <f t="shared" si="2"/>
        <v>718.26</v>
      </c>
      <c r="I48" s="32">
        <v>92.53</v>
      </c>
      <c r="J48" s="31">
        <v>54.019999999999996</v>
      </c>
      <c r="K48" s="31">
        <v>317.19000000000005</v>
      </c>
      <c r="L48" s="31">
        <v>1481.8899999999999</v>
      </c>
      <c r="M48" s="31">
        <v>1009.92</v>
      </c>
      <c r="N48" s="31">
        <v>756.71999999999991</v>
      </c>
      <c r="O48" s="31">
        <v>529.91999999999996</v>
      </c>
      <c r="P48" s="85">
        <v>274.2</v>
      </c>
      <c r="Q48" s="32">
        <v>46.35</v>
      </c>
      <c r="R48" s="31">
        <v>59.790000000000006</v>
      </c>
      <c r="S48" s="31">
        <v>93.38000000000001</v>
      </c>
      <c r="T48" s="31">
        <v>88.56</v>
      </c>
      <c r="U48" s="31">
        <v>99.39</v>
      </c>
      <c r="V48" s="31">
        <v>132.79</v>
      </c>
      <c r="W48" s="31">
        <v>77.649999999999991</v>
      </c>
      <c r="X48" s="85">
        <v>120.35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1776.6499999999999</v>
      </c>
      <c r="G49" s="17">
        <f t="shared" si="4"/>
        <v>996.62999999999988</v>
      </c>
      <c r="H49" s="272">
        <f t="shared" si="2"/>
        <v>780.02</v>
      </c>
      <c r="I49" s="32">
        <v>104.34</v>
      </c>
      <c r="J49" s="31">
        <v>0</v>
      </c>
      <c r="K49" s="31">
        <v>167.7</v>
      </c>
      <c r="L49" s="31">
        <v>182.92</v>
      </c>
      <c r="M49" s="31">
        <v>226.03</v>
      </c>
      <c r="N49" s="31">
        <v>64.42</v>
      </c>
      <c r="O49" s="31">
        <v>135.89000000000001</v>
      </c>
      <c r="P49" s="85">
        <v>115.33</v>
      </c>
      <c r="Q49" s="32">
        <v>23.18</v>
      </c>
      <c r="R49" s="31">
        <v>0</v>
      </c>
      <c r="S49" s="31">
        <v>23.92</v>
      </c>
      <c r="T49" s="31">
        <v>136.1</v>
      </c>
      <c r="U49" s="31">
        <v>171.24</v>
      </c>
      <c r="V49" s="31">
        <v>232.44</v>
      </c>
      <c r="W49" s="31">
        <v>85.4</v>
      </c>
      <c r="X49" s="85">
        <v>107.74000000000001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5969.33</v>
      </c>
      <c r="G51" s="17">
        <f t="shared" si="4"/>
        <v>3843.2200000000003</v>
      </c>
      <c r="H51" s="272">
        <f t="shared" si="2"/>
        <v>2126.1099999999997</v>
      </c>
      <c r="I51" s="32">
        <v>52.17</v>
      </c>
      <c r="J51" s="31">
        <v>24.32</v>
      </c>
      <c r="K51" s="31">
        <v>148.10000000000002</v>
      </c>
      <c r="L51" s="31">
        <v>898.89</v>
      </c>
      <c r="M51" s="31">
        <v>636.27</v>
      </c>
      <c r="N51" s="31">
        <v>1227.26</v>
      </c>
      <c r="O51" s="31">
        <v>552.08000000000004</v>
      </c>
      <c r="P51" s="85">
        <v>304.13</v>
      </c>
      <c r="Q51" s="32">
        <v>23.18</v>
      </c>
      <c r="R51" s="31">
        <v>0</v>
      </c>
      <c r="S51" s="31">
        <v>89.52</v>
      </c>
      <c r="T51" s="31">
        <v>184.23999999999998</v>
      </c>
      <c r="U51" s="31">
        <v>547.38</v>
      </c>
      <c r="V51" s="31">
        <v>634.71999999999991</v>
      </c>
      <c r="W51" s="31">
        <v>410.58</v>
      </c>
      <c r="X51" s="85">
        <v>236.49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356.01</v>
      </c>
      <c r="G52" s="17">
        <f t="shared" si="4"/>
        <v>305.52</v>
      </c>
      <c r="H52" s="272">
        <f>SUM(Q52:X52)</f>
        <v>50.49</v>
      </c>
      <c r="I52" s="32">
        <v>31.99</v>
      </c>
      <c r="J52" s="31">
        <v>0</v>
      </c>
      <c r="K52" s="31">
        <v>18.39</v>
      </c>
      <c r="L52" s="31">
        <v>0</v>
      </c>
      <c r="M52" s="31">
        <v>27.560000000000002</v>
      </c>
      <c r="N52" s="31">
        <v>0</v>
      </c>
      <c r="O52" s="31">
        <v>125.99</v>
      </c>
      <c r="P52" s="85">
        <v>101.59</v>
      </c>
      <c r="Q52" s="32">
        <v>0</v>
      </c>
      <c r="R52" s="31">
        <v>0</v>
      </c>
      <c r="S52" s="31">
        <v>0</v>
      </c>
      <c r="T52" s="31">
        <v>28.830000000000002</v>
      </c>
      <c r="U52" s="31">
        <v>0</v>
      </c>
      <c r="V52" s="31">
        <v>0</v>
      </c>
      <c r="W52" s="31">
        <v>21.66</v>
      </c>
      <c r="X52" s="85">
        <v>0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901.34999999999991</v>
      </c>
      <c r="G53" s="17">
        <f>SUM(I53:P53)</f>
        <v>476.12999999999994</v>
      </c>
      <c r="H53" s="272">
        <f>SUM(Q53:X53)</f>
        <v>425.21999999999997</v>
      </c>
      <c r="I53" s="32">
        <v>416.72999999999996</v>
      </c>
      <c r="J53" s="31">
        <v>59.4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385.29999999999995</v>
      </c>
      <c r="R53" s="31">
        <v>0</v>
      </c>
      <c r="S53" s="31">
        <v>39.919999999999995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19407.099999999999</v>
      </c>
      <c r="G54" s="54">
        <f>SUM(G55:G61)</f>
        <v>14094.09</v>
      </c>
      <c r="H54" s="270">
        <f>SUM(H55:H61)</f>
        <v>5313.01</v>
      </c>
      <c r="I54" s="55">
        <f>SUM(I55:I61)</f>
        <v>386.86</v>
      </c>
      <c r="J54" s="56">
        <f t="shared" ref="J54:X54" si="7">SUM(J55:J61)</f>
        <v>287.08999999999997</v>
      </c>
      <c r="K54" s="56">
        <f t="shared" si="7"/>
        <v>3718.61</v>
      </c>
      <c r="L54" s="56">
        <f t="shared" si="7"/>
        <v>5404.98</v>
      </c>
      <c r="M54" s="56">
        <f>SUM(M55:M61)</f>
        <v>1736.56</v>
      </c>
      <c r="N54" s="56">
        <f t="shared" si="7"/>
        <v>1374.98</v>
      </c>
      <c r="O54" s="56">
        <f t="shared" si="7"/>
        <v>752.92</v>
      </c>
      <c r="P54" s="253">
        <f>SUM(P55:P61)</f>
        <v>432.09</v>
      </c>
      <c r="Q54" s="55">
        <f t="shared" si="7"/>
        <v>305.25</v>
      </c>
      <c r="R54" s="56">
        <f t="shared" si="7"/>
        <v>227.64</v>
      </c>
      <c r="S54" s="56">
        <f t="shared" si="7"/>
        <v>1198.93</v>
      </c>
      <c r="T54" s="56">
        <f t="shared" si="7"/>
        <v>1160.6799999999998</v>
      </c>
      <c r="U54" s="56">
        <f t="shared" si="7"/>
        <v>563.34</v>
      </c>
      <c r="V54" s="56">
        <f t="shared" si="7"/>
        <v>737.21999999999991</v>
      </c>
      <c r="W54" s="56">
        <f t="shared" si="7"/>
        <v>612.26</v>
      </c>
      <c r="X54" s="253">
        <f t="shared" si="7"/>
        <v>507.69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8890.23</v>
      </c>
      <c r="G55" s="17">
        <f t="shared" si="4"/>
        <v>7564.4699999999993</v>
      </c>
      <c r="H55" s="272">
        <f t="shared" si="2"/>
        <v>1325.76</v>
      </c>
      <c r="I55" s="255">
        <v>132.89000000000001</v>
      </c>
      <c r="J55" s="33">
        <v>111.49000000000001</v>
      </c>
      <c r="K55" s="33">
        <v>2095.65</v>
      </c>
      <c r="L55" s="33">
        <v>2856.3900000000003</v>
      </c>
      <c r="M55" s="33">
        <v>1179.48</v>
      </c>
      <c r="N55" s="33">
        <v>868.71</v>
      </c>
      <c r="O55" s="33">
        <v>207.63</v>
      </c>
      <c r="P55" s="85">
        <v>112.22999999999999</v>
      </c>
      <c r="Q55" s="255">
        <v>0</v>
      </c>
      <c r="R55" s="33">
        <v>32.69</v>
      </c>
      <c r="S55" s="33">
        <v>286.39</v>
      </c>
      <c r="T55" s="33">
        <v>456.90999999999997</v>
      </c>
      <c r="U55" s="33">
        <v>136.11000000000001</v>
      </c>
      <c r="V55" s="33">
        <v>218.51999999999998</v>
      </c>
      <c r="W55" s="33">
        <v>139.43</v>
      </c>
      <c r="X55" s="256">
        <v>55.71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2921.35</v>
      </c>
      <c r="G56" s="17">
        <f t="shared" si="4"/>
        <v>1440.1</v>
      </c>
      <c r="H56" s="272">
        <f t="shared" si="2"/>
        <v>1481.25</v>
      </c>
      <c r="I56" s="255">
        <v>72.349999999999994</v>
      </c>
      <c r="J56" s="33">
        <v>0</v>
      </c>
      <c r="K56" s="33">
        <v>153.76999999999998</v>
      </c>
      <c r="L56" s="33">
        <v>332</v>
      </c>
      <c r="M56" s="33">
        <v>154.28</v>
      </c>
      <c r="N56" s="33">
        <v>248.57000000000002</v>
      </c>
      <c r="O56" s="33">
        <v>260.85999999999996</v>
      </c>
      <c r="P56" s="85">
        <v>218.26999999999998</v>
      </c>
      <c r="Q56" s="255">
        <v>0</v>
      </c>
      <c r="R56" s="33">
        <v>0</v>
      </c>
      <c r="S56" s="33">
        <v>69.56</v>
      </c>
      <c r="T56" s="33">
        <v>118.4</v>
      </c>
      <c r="U56" s="33">
        <v>97.91</v>
      </c>
      <c r="V56" s="33">
        <v>324.5</v>
      </c>
      <c r="W56" s="33">
        <v>440.45</v>
      </c>
      <c r="X56" s="256">
        <v>430.43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749.25</v>
      </c>
      <c r="G57" s="17">
        <f t="shared" si="4"/>
        <v>602.34</v>
      </c>
      <c r="H57" s="272">
        <f t="shared" si="2"/>
        <v>146.91</v>
      </c>
      <c r="I57" s="255">
        <v>80.72</v>
      </c>
      <c r="J57" s="33">
        <v>24.32</v>
      </c>
      <c r="K57" s="33">
        <v>82.18</v>
      </c>
      <c r="L57" s="33">
        <v>282.64</v>
      </c>
      <c r="M57" s="33">
        <v>82.919999999999987</v>
      </c>
      <c r="N57" s="33">
        <v>0</v>
      </c>
      <c r="O57" s="33">
        <v>20.729999999999997</v>
      </c>
      <c r="P57" s="85">
        <v>28.830000000000002</v>
      </c>
      <c r="Q57" s="255">
        <v>46.35</v>
      </c>
      <c r="R57" s="33">
        <v>32.69</v>
      </c>
      <c r="S57" s="33">
        <v>0</v>
      </c>
      <c r="T57" s="33">
        <v>67.87</v>
      </c>
      <c r="U57" s="33">
        <v>0</v>
      </c>
      <c r="V57" s="33">
        <v>0</v>
      </c>
      <c r="W57" s="33">
        <v>0</v>
      </c>
      <c r="X57" s="256">
        <v>0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661.52</v>
      </c>
      <c r="G58" s="17">
        <f t="shared" si="4"/>
        <v>517.82000000000005</v>
      </c>
      <c r="H58" s="272">
        <f t="shared" si="2"/>
        <v>143.69999999999999</v>
      </c>
      <c r="I58" s="255">
        <v>0</v>
      </c>
      <c r="J58" s="33">
        <v>48.63</v>
      </c>
      <c r="K58" s="33">
        <v>84.36</v>
      </c>
      <c r="L58" s="33">
        <v>238.10999999999999</v>
      </c>
      <c r="M58" s="33">
        <v>27.560000000000002</v>
      </c>
      <c r="N58" s="33">
        <v>60.15</v>
      </c>
      <c r="O58" s="33">
        <v>40.82</v>
      </c>
      <c r="P58" s="85">
        <v>18.190000000000001</v>
      </c>
      <c r="Q58" s="255">
        <v>23.18</v>
      </c>
      <c r="R58" s="33">
        <v>32.69</v>
      </c>
      <c r="S58" s="33">
        <v>19.959999999999997</v>
      </c>
      <c r="T58" s="33">
        <v>67.87</v>
      </c>
      <c r="U58" s="33">
        <v>0</v>
      </c>
      <c r="V58" s="33">
        <v>0</v>
      </c>
      <c r="W58" s="33">
        <v>0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2314.8000000000002</v>
      </c>
      <c r="G59" s="17">
        <f t="shared" si="4"/>
        <v>1480.8300000000002</v>
      </c>
      <c r="H59" s="272">
        <f t="shared" si="2"/>
        <v>833.97</v>
      </c>
      <c r="I59" s="255">
        <v>0</v>
      </c>
      <c r="J59" s="33">
        <v>24.32</v>
      </c>
      <c r="K59" s="33">
        <v>578.54999999999995</v>
      </c>
      <c r="L59" s="33">
        <v>780.03</v>
      </c>
      <c r="M59" s="33">
        <v>27.68</v>
      </c>
      <c r="N59" s="33">
        <v>30.08</v>
      </c>
      <c r="O59" s="33">
        <v>40.169999999999995</v>
      </c>
      <c r="P59" s="85">
        <v>0</v>
      </c>
      <c r="Q59" s="255">
        <v>0</v>
      </c>
      <c r="R59" s="33">
        <v>0</v>
      </c>
      <c r="S59" s="33">
        <v>559.81000000000006</v>
      </c>
      <c r="T59" s="33">
        <v>148.82999999999998</v>
      </c>
      <c r="U59" s="33">
        <v>97.91</v>
      </c>
      <c r="V59" s="33">
        <v>27.42</v>
      </c>
      <c r="W59" s="33">
        <v>0</v>
      </c>
      <c r="X59" s="256">
        <v>0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320.39999999999998</v>
      </c>
      <c r="G60" s="17">
        <f t="shared" si="4"/>
        <v>264.09999999999997</v>
      </c>
      <c r="H60" s="272">
        <f t="shared" si="2"/>
        <v>56.300000000000004</v>
      </c>
      <c r="I60" s="255">
        <v>0</v>
      </c>
      <c r="J60" s="33">
        <v>0</v>
      </c>
      <c r="K60" s="33">
        <v>127.48</v>
      </c>
      <c r="L60" s="33">
        <v>78.97999999999999</v>
      </c>
      <c r="M60" s="33">
        <v>27.560000000000002</v>
      </c>
      <c r="N60" s="33">
        <v>30.08</v>
      </c>
      <c r="O60" s="33">
        <v>0</v>
      </c>
      <c r="P60" s="85">
        <v>0</v>
      </c>
      <c r="Q60" s="255">
        <v>0</v>
      </c>
      <c r="R60" s="33">
        <v>0</v>
      </c>
      <c r="S60" s="33">
        <v>23.92</v>
      </c>
      <c r="T60" s="33">
        <v>0</v>
      </c>
      <c r="U60" s="33">
        <v>0</v>
      </c>
      <c r="V60" s="33">
        <v>0</v>
      </c>
      <c r="W60" s="33">
        <v>32.380000000000003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3549.5499999999997</v>
      </c>
      <c r="G61" s="17">
        <f t="shared" si="4"/>
        <v>2224.4299999999998</v>
      </c>
      <c r="H61" s="272">
        <f t="shared" si="2"/>
        <v>1325.12</v>
      </c>
      <c r="I61" s="255">
        <v>100.9</v>
      </c>
      <c r="J61" s="33">
        <v>78.33</v>
      </c>
      <c r="K61" s="33">
        <v>596.62</v>
      </c>
      <c r="L61" s="33">
        <v>836.82999999999993</v>
      </c>
      <c r="M61" s="33">
        <v>237.08</v>
      </c>
      <c r="N61" s="33">
        <v>137.39000000000001</v>
      </c>
      <c r="O61" s="33">
        <v>182.71</v>
      </c>
      <c r="P61" s="85">
        <v>54.57</v>
      </c>
      <c r="Q61" s="255">
        <v>235.72</v>
      </c>
      <c r="R61" s="33">
        <v>129.57</v>
      </c>
      <c r="S61" s="33">
        <v>239.29</v>
      </c>
      <c r="T61" s="33">
        <v>300.8</v>
      </c>
      <c r="U61" s="33">
        <v>231.41</v>
      </c>
      <c r="V61" s="33">
        <v>166.78</v>
      </c>
      <c r="W61" s="33">
        <v>0</v>
      </c>
      <c r="X61" s="256">
        <v>21.55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25078.6</v>
      </c>
      <c r="G62" s="97">
        <f t="shared" si="4"/>
        <v>11465.18</v>
      </c>
      <c r="H62" s="274">
        <f>SUM(Q62:X62)</f>
        <v>13613.419999999998</v>
      </c>
      <c r="I62" s="98">
        <v>40.36</v>
      </c>
      <c r="J62" s="94">
        <v>24.32</v>
      </c>
      <c r="K62" s="94">
        <v>115.43</v>
      </c>
      <c r="L62" s="94">
        <v>420</v>
      </c>
      <c r="M62" s="94">
        <v>347.8</v>
      </c>
      <c r="N62" s="94">
        <v>1216.42</v>
      </c>
      <c r="O62" s="94">
        <v>3380.84</v>
      </c>
      <c r="P62" s="95">
        <v>5920.01</v>
      </c>
      <c r="Q62" s="98">
        <v>156.57999999999998</v>
      </c>
      <c r="R62" s="94">
        <v>0</v>
      </c>
      <c r="S62" s="94">
        <v>202.76</v>
      </c>
      <c r="T62" s="94">
        <v>161.70999999999998</v>
      </c>
      <c r="U62" s="94">
        <v>206.57</v>
      </c>
      <c r="V62" s="94">
        <v>744.21</v>
      </c>
      <c r="W62" s="94">
        <v>3686.45</v>
      </c>
      <c r="X62" s="95">
        <v>8455.14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158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28619.846999999998</v>
      </c>
      <c r="G6" s="60">
        <f>SUM(I6:P6)</f>
        <v>15267.160999999998</v>
      </c>
      <c r="H6" s="268">
        <f>SUM(Q6:X6)</f>
        <v>13352.686</v>
      </c>
      <c r="I6" s="61">
        <v>1375.829</v>
      </c>
      <c r="J6" s="62">
        <v>2726.5369999999998</v>
      </c>
      <c r="K6" s="62">
        <v>4439.0929999999998</v>
      </c>
      <c r="L6" s="62">
        <v>4098.8069999999998</v>
      </c>
      <c r="M6" s="62">
        <v>1288.6220000000001</v>
      </c>
      <c r="N6" s="62">
        <v>883.971</v>
      </c>
      <c r="O6" s="62">
        <v>309.26900000000001</v>
      </c>
      <c r="P6" s="249">
        <v>145.03299999999999</v>
      </c>
      <c r="Q6" s="61">
        <v>1153.4059999999999</v>
      </c>
      <c r="R6" s="62">
        <v>2124.319</v>
      </c>
      <c r="S6" s="62">
        <v>3747.7579999999998</v>
      </c>
      <c r="T6" s="62">
        <v>3665.3649999999998</v>
      </c>
      <c r="U6" s="62">
        <v>1277.9169999999999</v>
      </c>
      <c r="V6" s="62">
        <v>846.62800000000004</v>
      </c>
      <c r="W6" s="62">
        <v>361.69200000000001</v>
      </c>
      <c r="X6" s="249">
        <v>175.601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199540.55</v>
      </c>
      <c r="G9" s="50">
        <f>SUM(I9:P9)</f>
        <v>116507.63999999998</v>
      </c>
      <c r="H9" s="269">
        <f>SUM(Q9:X9)</f>
        <v>83032.91</v>
      </c>
      <c r="I9" s="51">
        <f t="shared" ref="I9:X9" si="0">I10+I24+I54+I62</f>
        <v>10927.229999999998</v>
      </c>
      <c r="J9" s="52">
        <f t="shared" si="0"/>
        <v>1730.02</v>
      </c>
      <c r="K9" s="52">
        <f t="shared" si="0"/>
        <v>7633.34</v>
      </c>
      <c r="L9" s="52">
        <f t="shared" si="0"/>
        <v>20481.71</v>
      </c>
      <c r="M9" s="52">
        <f t="shared" si="0"/>
        <v>17407.289999999997</v>
      </c>
      <c r="N9" s="52">
        <f t="shared" si="0"/>
        <v>24804.030000000002</v>
      </c>
      <c r="O9" s="52">
        <f t="shared" si="0"/>
        <v>18057.93</v>
      </c>
      <c r="P9" s="252">
        <f t="shared" si="0"/>
        <v>15466.089999999998</v>
      </c>
      <c r="Q9" s="51">
        <f t="shared" si="0"/>
        <v>9632.4699999999993</v>
      </c>
      <c r="R9" s="52">
        <f t="shared" si="0"/>
        <v>1536.63</v>
      </c>
      <c r="S9" s="52">
        <f t="shared" si="0"/>
        <v>5505.7500000000009</v>
      </c>
      <c r="T9" s="52">
        <f t="shared" si="0"/>
        <v>8052.12</v>
      </c>
      <c r="U9" s="52">
        <f t="shared" si="0"/>
        <v>8983.130000000001</v>
      </c>
      <c r="V9" s="52">
        <f t="shared" si="0"/>
        <v>16653.800000000003</v>
      </c>
      <c r="W9" s="52">
        <f t="shared" si="0"/>
        <v>16319.89</v>
      </c>
      <c r="X9" s="252">
        <f t="shared" si="0"/>
        <v>16349.119999999999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48247.459999999992</v>
      </c>
      <c r="G10" s="54">
        <f>SUM(I10:P10)</f>
        <v>25521.149999999998</v>
      </c>
      <c r="H10" s="270">
        <f>SUM(Q10:X10)</f>
        <v>22726.309999999998</v>
      </c>
      <c r="I10" s="55">
        <f>SUM(I11:I23)</f>
        <v>8963.6099999999988</v>
      </c>
      <c r="J10" s="56">
        <f>SUM(J11:J23)</f>
        <v>683.81999999999994</v>
      </c>
      <c r="K10" s="56">
        <f>SUM(K11:K23)</f>
        <v>1023.3799999999999</v>
      </c>
      <c r="L10" s="56">
        <f t="shared" ref="L10:X10" si="1">SUM(L11:L23)</f>
        <v>3310.9100000000008</v>
      </c>
      <c r="M10" s="56">
        <f t="shared" si="1"/>
        <v>2841.54</v>
      </c>
      <c r="N10" s="56">
        <f t="shared" si="1"/>
        <v>3319.64</v>
      </c>
      <c r="O10" s="56">
        <f t="shared" si="1"/>
        <v>2804.5600000000004</v>
      </c>
      <c r="P10" s="253">
        <f t="shared" si="1"/>
        <v>2573.69</v>
      </c>
      <c r="Q10" s="55">
        <f t="shared" si="1"/>
        <v>8001.9599999999991</v>
      </c>
      <c r="R10" s="56">
        <f t="shared" si="1"/>
        <v>937.74</v>
      </c>
      <c r="S10" s="56">
        <f t="shared" si="1"/>
        <v>1911.46</v>
      </c>
      <c r="T10" s="56">
        <f t="shared" si="1"/>
        <v>1517.59</v>
      </c>
      <c r="U10" s="56">
        <f t="shared" si="1"/>
        <v>1408.3700000000001</v>
      </c>
      <c r="V10" s="56">
        <f t="shared" si="1"/>
        <v>3098.9700000000003</v>
      </c>
      <c r="W10" s="56">
        <f t="shared" si="1"/>
        <v>2771.35</v>
      </c>
      <c r="X10" s="253">
        <f t="shared" si="1"/>
        <v>3078.87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8650.5999999999985</v>
      </c>
      <c r="G11" s="19">
        <f>SUM(I11:P11)</f>
        <v>5776.8099999999995</v>
      </c>
      <c r="H11" s="271">
        <f t="shared" ref="H11:H61" si="2">SUM(Q11:X11)</f>
        <v>2873.79</v>
      </c>
      <c r="I11" s="18">
        <v>24.97</v>
      </c>
      <c r="J11" s="31">
        <v>0</v>
      </c>
      <c r="K11" s="31">
        <v>240.04</v>
      </c>
      <c r="L11" s="31">
        <v>1721.26</v>
      </c>
      <c r="M11" s="31">
        <v>1813.2299999999998</v>
      </c>
      <c r="N11" s="31">
        <v>1315.3999999999999</v>
      </c>
      <c r="O11" s="31">
        <v>535.74</v>
      </c>
      <c r="P11" s="85">
        <v>126.17</v>
      </c>
      <c r="Q11" s="32">
        <v>0</v>
      </c>
      <c r="R11" s="31">
        <v>0</v>
      </c>
      <c r="S11" s="31">
        <v>330.95000000000005</v>
      </c>
      <c r="T11" s="31">
        <v>553.54999999999995</v>
      </c>
      <c r="U11" s="31">
        <v>489.06</v>
      </c>
      <c r="V11" s="31">
        <v>986.25</v>
      </c>
      <c r="W11" s="31">
        <v>260.58999999999997</v>
      </c>
      <c r="X11" s="85">
        <v>253.39000000000001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154.97999999999999</v>
      </c>
      <c r="G12" s="19">
        <f t="shared" ref="G12:G62" si="4">SUM(I12:P12)</f>
        <v>154.97999999999999</v>
      </c>
      <c r="H12" s="271">
        <f t="shared" si="2"/>
        <v>0</v>
      </c>
      <c r="I12" s="18">
        <v>0</v>
      </c>
      <c r="J12" s="31">
        <v>0</v>
      </c>
      <c r="K12" s="31">
        <v>33.169999999999995</v>
      </c>
      <c r="L12" s="31">
        <v>121.81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7840.57</v>
      </c>
      <c r="G13" s="19">
        <f t="shared" si="4"/>
        <v>3267.85</v>
      </c>
      <c r="H13" s="271">
        <f t="shared" si="2"/>
        <v>4572.72</v>
      </c>
      <c r="I13" s="18">
        <v>853.41</v>
      </c>
      <c r="J13" s="31">
        <v>190.38</v>
      </c>
      <c r="K13" s="31">
        <v>119.42</v>
      </c>
      <c r="L13" s="31">
        <v>277.45</v>
      </c>
      <c r="M13" s="31">
        <v>263.58999999999997</v>
      </c>
      <c r="N13" s="31">
        <v>196.18</v>
      </c>
      <c r="O13" s="31">
        <v>561.53</v>
      </c>
      <c r="P13" s="85">
        <v>805.89</v>
      </c>
      <c r="Q13" s="32">
        <v>989.41</v>
      </c>
      <c r="R13" s="31">
        <v>362.14000000000004</v>
      </c>
      <c r="S13" s="31">
        <v>349.16999999999996</v>
      </c>
      <c r="T13" s="31">
        <v>221.81</v>
      </c>
      <c r="U13" s="31">
        <v>179.28</v>
      </c>
      <c r="V13" s="31">
        <v>730.40000000000009</v>
      </c>
      <c r="W13" s="31">
        <v>935.86</v>
      </c>
      <c r="X13" s="85">
        <v>804.65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254.05999999999997</v>
      </c>
      <c r="G14" s="19">
        <f t="shared" si="4"/>
        <v>108.29999999999998</v>
      </c>
      <c r="H14" s="271">
        <f t="shared" si="2"/>
        <v>145.76</v>
      </c>
      <c r="I14" s="18">
        <v>76.759999999999991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31.54</v>
      </c>
      <c r="Q14" s="32">
        <v>76</v>
      </c>
      <c r="R14" s="31">
        <v>29.15</v>
      </c>
      <c r="S14" s="31">
        <v>0</v>
      </c>
      <c r="T14" s="31">
        <v>40.61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806.16000000000008</v>
      </c>
      <c r="G15" s="17">
        <f t="shared" si="4"/>
        <v>434.90000000000003</v>
      </c>
      <c r="H15" s="272">
        <f t="shared" si="2"/>
        <v>371.26</v>
      </c>
      <c r="I15" s="18">
        <v>132.28</v>
      </c>
      <c r="J15" s="31">
        <v>151.51000000000002</v>
      </c>
      <c r="K15" s="31">
        <v>66.350000000000009</v>
      </c>
      <c r="L15" s="31">
        <v>84.76</v>
      </c>
      <c r="M15" s="31">
        <v>0</v>
      </c>
      <c r="N15" s="31">
        <v>0</v>
      </c>
      <c r="O15" s="31">
        <v>0</v>
      </c>
      <c r="P15" s="85">
        <v>0</v>
      </c>
      <c r="Q15" s="32">
        <v>209.56</v>
      </c>
      <c r="R15" s="31">
        <v>68.02</v>
      </c>
      <c r="S15" s="31">
        <v>25.73</v>
      </c>
      <c r="T15" s="31">
        <v>0</v>
      </c>
      <c r="U15" s="31">
        <v>67.95</v>
      </c>
      <c r="V15" s="31">
        <v>0</v>
      </c>
      <c r="W15" s="31">
        <v>0</v>
      </c>
      <c r="X15" s="85">
        <v>0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920.49</v>
      </c>
      <c r="G16" s="17">
        <f t="shared" si="4"/>
        <v>571.31000000000006</v>
      </c>
      <c r="H16" s="272">
        <f t="shared" si="2"/>
        <v>349.17999999999995</v>
      </c>
      <c r="I16" s="18">
        <v>26.83</v>
      </c>
      <c r="J16" s="31">
        <v>38.909999999999997</v>
      </c>
      <c r="K16" s="31">
        <v>54.85</v>
      </c>
      <c r="L16" s="31">
        <v>223.88</v>
      </c>
      <c r="M16" s="31">
        <v>0</v>
      </c>
      <c r="N16" s="31">
        <v>134.27000000000001</v>
      </c>
      <c r="O16" s="31">
        <v>29.48</v>
      </c>
      <c r="P16" s="85">
        <v>63.089999999999996</v>
      </c>
      <c r="Q16" s="32">
        <v>102.57</v>
      </c>
      <c r="R16" s="31">
        <v>31.32</v>
      </c>
      <c r="S16" s="31">
        <v>99.09</v>
      </c>
      <c r="T16" s="31">
        <v>36.869999999999997</v>
      </c>
      <c r="U16" s="31">
        <v>0</v>
      </c>
      <c r="V16" s="31">
        <v>49.93</v>
      </c>
      <c r="W16" s="31">
        <v>29.4</v>
      </c>
      <c r="X16" s="85">
        <v>0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2988.04</v>
      </c>
      <c r="G17" s="17">
        <f t="shared" si="4"/>
        <v>1446.61</v>
      </c>
      <c r="H17" s="272">
        <f t="shared" si="2"/>
        <v>1541.4299999999998</v>
      </c>
      <c r="I17" s="18">
        <v>77.69</v>
      </c>
      <c r="J17" s="31">
        <v>39.57</v>
      </c>
      <c r="K17" s="31">
        <v>30.87</v>
      </c>
      <c r="L17" s="31">
        <v>114.71000000000001</v>
      </c>
      <c r="M17" s="31">
        <v>235.26</v>
      </c>
      <c r="N17" s="31">
        <v>300.91000000000003</v>
      </c>
      <c r="O17" s="31">
        <v>300.63</v>
      </c>
      <c r="P17" s="85">
        <v>346.97</v>
      </c>
      <c r="Q17" s="32">
        <v>208.3</v>
      </c>
      <c r="R17" s="31">
        <v>138.80000000000001</v>
      </c>
      <c r="S17" s="31">
        <v>163.13</v>
      </c>
      <c r="T17" s="31">
        <v>66.559999999999988</v>
      </c>
      <c r="U17" s="31">
        <v>70.400000000000006</v>
      </c>
      <c r="V17" s="31">
        <v>216.79000000000002</v>
      </c>
      <c r="W17" s="31">
        <v>419.58</v>
      </c>
      <c r="X17" s="85">
        <v>257.87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6046.6</v>
      </c>
      <c r="G18" s="17">
        <f>SUM(I18:P18)</f>
        <v>2973.1899999999996</v>
      </c>
      <c r="H18" s="272">
        <f t="shared" si="2"/>
        <v>3073.4100000000003</v>
      </c>
      <c r="I18" s="18">
        <v>1376.97</v>
      </c>
      <c r="J18" s="31">
        <v>148.76</v>
      </c>
      <c r="K18" s="31">
        <v>25.28</v>
      </c>
      <c r="L18" s="31">
        <v>145.32</v>
      </c>
      <c r="M18" s="31">
        <v>101.6</v>
      </c>
      <c r="N18" s="31">
        <v>386.73999999999995</v>
      </c>
      <c r="O18" s="31">
        <v>328.01000000000005</v>
      </c>
      <c r="P18" s="85">
        <v>460.51</v>
      </c>
      <c r="Q18" s="32">
        <v>1645</v>
      </c>
      <c r="R18" s="31">
        <v>90.71</v>
      </c>
      <c r="S18" s="31">
        <v>25.66</v>
      </c>
      <c r="T18" s="31">
        <v>112.44</v>
      </c>
      <c r="U18" s="31">
        <v>137.53</v>
      </c>
      <c r="V18" s="31">
        <v>372.62</v>
      </c>
      <c r="W18" s="31">
        <v>355.16999999999996</v>
      </c>
      <c r="X18" s="85">
        <v>334.28000000000003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1687.88</v>
      </c>
      <c r="G19" s="17">
        <f t="shared" si="4"/>
        <v>1031.48</v>
      </c>
      <c r="H19" s="272">
        <f t="shared" si="2"/>
        <v>656.4</v>
      </c>
      <c r="I19" s="18">
        <v>268.28999999999996</v>
      </c>
      <c r="J19" s="31">
        <v>75.12</v>
      </c>
      <c r="K19" s="31">
        <v>206.91</v>
      </c>
      <c r="L19" s="31">
        <v>191.94</v>
      </c>
      <c r="M19" s="31">
        <v>99.04</v>
      </c>
      <c r="N19" s="31">
        <v>70.39</v>
      </c>
      <c r="O19" s="31">
        <v>88.25</v>
      </c>
      <c r="P19" s="85">
        <v>31.54</v>
      </c>
      <c r="Q19" s="32">
        <v>312.53999999999996</v>
      </c>
      <c r="R19" s="31">
        <v>29.15</v>
      </c>
      <c r="S19" s="31">
        <v>25.66</v>
      </c>
      <c r="T19" s="31">
        <v>0</v>
      </c>
      <c r="U19" s="31">
        <v>135.9</v>
      </c>
      <c r="V19" s="31">
        <v>31.169999999999998</v>
      </c>
      <c r="W19" s="31">
        <v>121.98</v>
      </c>
      <c r="X19" s="85">
        <v>0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645.01</v>
      </c>
      <c r="G20" s="17">
        <f t="shared" si="4"/>
        <v>0</v>
      </c>
      <c r="H20" s="272">
        <f t="shared" si="2"/>
        <v>645.01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519.71</v>
      </c>
      <c r="T20" s="31">
        <v>125.3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8919.86</v>
      </c>
      <c r="G21" s="17">
        <f t="shared" si="4"/>
        <v>5366.6</v>
      </c>
      <c r="H21" s="272">
        <f t="shared" si="2"/>
        <v>3553.2599999999998</v>
      </c>
      <c r="I21" s="18">
        <v>5366.6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3553.2599999999998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1632.82</v>
      </c>
      <c r="G22" s="17">
        <f t="shared" si="4"/>
        <v>669.12</v>
      </c>
      <c r="H22" s="272">
        <f t="shared" si="2"/>
        <v>963.69999999999993</v>
      </c>
      <c r="I22" s="18">
        <v>286.74</v>
      </c>
      <c r="J22" s="31">
        <v>0</v>
      </c>
      <c r="K22" s="31">
        <v>25.28</v>
      </c>
      <c r="L22" s="31">
        <v>52.67</v>
      </c>
      <c r="M22" s="31">
        <v>66.83</v>
      </c>
      <c r="N22" s="31">
        <v>147.22</v>
      </c>
      <c r="O22" s="31">
        <v>29.48</v>
      </c>
      <c r="P22" s="85">
        <v>60.900000000000006</v>
      </c>
      <c r="Q22" s="32">
        <v>488.73</v>
      </c>
      <c r="R22" s="31">
        <v>29.15</v>
      </c>
      <c r="S22" s="31">
        <v>57.93</v>
      </c>
      <c r="T22" s="31">
        <v>37.79</v>
      </c>
      <c r="U22" s="31">
        <v>0</v>
      </c>
      <c r="V22" s="31">
        <v>160.98000000000002</v>
      </c>
      <c r="W22" s="31">
        <v>63.17</v>
      </c>
      <c r="X22" s="85">
        <v>125.95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7700.39</v>
      </c>
      <c r="G23" s="17">
        <f>SUM(I23:P23)</f>
        <v>3720</v>
      </c>
      <c r="H23" s="272">
        <f t="shared" si="2"/>
        <v>3980.3900000000003</v>
      </c>
      <c r="I23" s="18">
        <v>473.07</v>
      </c>
      <c r="J23" s="31">
        <v>39.57</v>
      </c>
      <c r="K23" s="31">
        <v>221.20999999999998</v>
      </c>
      <c r="L23" s="31">
        <v>377.11</v>
      </c>
      <c r="M23" s="31">
        <v>261.99</v>
      </c>
      <c r="N23" s="31">
        <v>768.53000000000009</v>
      </c>
      <c r="O23" s="31">
        <v>931.44</v>
      </c>
      <c r="P23" s="85">
        <v>647.08000000000004</v>
      </c>
      <c r="Q23" s="32">
        <v>416.59000000000003</v>
      </c>
      <c r="R23" s="31">
        <v>159.30000000000001</v>
      </c>
      <c r="S23" s="31">
        <v>314.43</v>
      </c>
      <c r="T23" s="31">
        <v>322.66000000000003</v>
      </c>
      <c r="U23" s="31">
        <v>328.25</v>
      </c>
      <c r="V23" s="31">
        <v>550.83000000000004</v>
      </c>
      <c r="W23" s="31">
        <v>585.6</v>
      </c>
      <c r="X23" s="85">
        <v>1302.73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107092.71999999999</v>
      </c>
      <c r="G24" s="54">
        <f>SUM(I24:P24)</f>
        <v>65963.739999999991</v>
      </c>
      <c r="H24" s="270">
        <f>SUM(Q24:X24)</f>
        <v>41128.979999999996</v>
      </c>
      <c r="I24" s="55">
        <f>SUM(I25:I53)</f>
        <v>1362.8400000000001</v>
      </c>
      <c r="J24" s="56">
        <f t="shared" ref="J24:X24" si="5">SUM(J25:J53)</f>
        <v>232.73999999999998</v>
      </c>
      <c r="K24" s="56">
        <f t="shared" si="5"/>
        <v>2404.88</v>
      </c>
      <c r="L24" s="56">
        <f t="shared" si="5"/>
        <v>12442.449999999997</v>
      </c>
      <c r="M24" s="56">
        <f t="shared" si="5"/>
        <v>13226.829999999998</v>
      </c>
      <c r="N24" s="56">
        <f t="shared" si="5"/>
        <v>19259.680000000004</v>
      </c>
      <c r="O24" s="56">
        <f t="shared" si="5"/>
        <v>10934.060000000001</v>
      </c>
      <c r="P24" s="253">
        <f t="shared" si="5"/>
        <v>6100.2599999999993</v>
      </c>
      <c r="Q24" s="55">
        <f t="shared" si="5"/>
        <v>981.17000000000007</v>
      </c>
      <c r="R24" s="56">
        <f t="shared" si="5"/>
        <v>298.62</v>
      </c>
      <c r="S24" s="56">
        <f>SUM(S25:S53)</f>
        <v>2013.5800000000004</v>
      </c>
      <c r="T24" s="56">
        <f t="shared" si="5"/>
        <v>5434.69</v>
      </c>
      <c r="U24" s="56">
        <f t="shared" si="5"/>
        <v>6907.1100000000006</v>
      </c>
      <c r="V24" s="56">
        <f t="shared" si="5"/>
        <v>11852.68</v>
      </c>
      <c r="W24" s="56">
        <f t="shared" si="5"/>
        <v>8785.2199999999993</v>
      </c>
      <c r="X24" s="253">
        <f t="shared" si="5"/>
        <v>4855.91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4414.22</v>
      </c>
      <c r="G26" s="17">
        <f>SUM(I26:P26)</f>
        <v>3035.55</v>
      </c>
      <c r="H26" s="272">
        <f t="shared" si="2"/>
        <v>1378.67</v>
      </c>
      <c r="I26" s="32">
        <v>0</v>
      </c>
      <c r="J26" s="31">
        <v>0</v>
      </c>
      <c r="K26" s="31">
        <v>33.169999999999995</v>
      </c>
      <c r="L26" s="31">
        <v>548.53</v>
      </c>
      <c r="M26" s="31">
        <v>718.99</v>
      </c>
      <c r="N26" s="31">
        <v>1170.96</v>
      </c>
      <c r="O26" s="31">
        <v>348.21000000000004</v>
      </c>
      <c r="P26" s="85">
        <v>215.69</v>
      </c>
      <c r="Q26" s="32">
        <v>0</v>
      </c>
      <c r="R26" s="31">
        <v>0</v>
      </c>
      <c r="S26" s="31">
        <v>49.55</v>
      </c>
      <c r="T26" s="31">
        <v>246.57999999999998</v>
      </c>
      <c r="U26" s="31">
        <v>329.96</v>
      </c>
      <c r="V26" s="31">
        <v>388.94</v>
      </c>
      <c r="W26" s="31">
        <v>320.66000000000003</v>
      </c>
      <c r="X26" s="85">
        <v>42.98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629.32000000000005</v>
      </c>
      <c r="G27" s="17">
        <f t="shared" ref="G27:G43" si="6">SUM(I27:P27)</f>
        <v>434.20000000000005</v>
      </c>
      <c r="H27" s="272">
        <f t="shared" si="2"/>
        <v>195.12</v>
      </c>
      <c r="I27" s="32">
        <v>0</v>
      </c>
      <c r="J27" s="31">
        <v>0</v>
      </c>
      <c r="K27" s="31">
        <v>0</v>
      </c>
      <c r="L27" s="31">
        <v>106.37</v>
      </c>
      <c r="M27" s="31">
        <v>185.73000000000002</v>
      </c>
      <c r="N27" s="31">
        <v>85.18</v>
      </c>
      <c r="O27" s="31">
        <v>56.92</v>
      </c>
      <c r="P27" s="85">
        <v>0</v>
      </c>
      <c r="Q27" s="32">
        <v>0</v>
      </c>
      <c r="R27" s="31">
        <v>0</v>
      </c>
      <c r="S27" s="31">
        <v>23.88</v>
      </c>
      <c r="T27" s="31">
        <v>0</v>
      </c>
      <c r="U27" s="31">
        <v>32.75</v>
      </c>
      <c r="V27" s="31">
        <v>138.49</v>
      </c>
      <c r="W27" s="31">
        <v>0</v>
      </c>
      <c r="X27" s="85">
        <v>0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1629.3</v>
      </c>
      <c r="G28" s="17">
        <f t="shared" si="6"/>
        <v>604.69000000000005</v>
      </c>
      <c r="H28" s="272">
        <f t="shared" si="2"/>
        <v>1024.6099999999999</v>
      </c>
      <c r="I28" s="32">
        <v>0</v>
      </c>
      <c r="J28" s="31">
        <v>0</v>
      </c>
      <c r="K28" s="31">
        <v>0</v>
      </c>
      <c r="L28" s="31">
        <v>90.61</v>
      </c>
      <c r="M28" s="31">
        <v>299.53000000000003</v>
      </c>
      <c r="N28" s="31">
        <v>155.57999999999998</v>
      </c>
      <c r="O28" s="31">
        <v>58.97</v>
      </c>
      <c r="P28" s="85">
        <v>0</v>
      </c>
      <c r="Q28" s="32">
        <v>0</v>
      </c>
      <c r="R28" s="31">
        <v>0</v>
      </c>
      <c r="S28" s="31">
        <v>0</v>
      </c>
      <c r="T28" s="31">
        <v>257.73</v>
      </c>
      <c r="U28" s="31">
        <v>324.58</v>
      </c>
      <c r="V28" s="31">
        <v>200.35</v>
      </c>
      <c r="W28" s="31">
        <v>198.97</v>
      </c>
      <c r="X28" s="85">
        <v>42.98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423.42999999999995</v>
      </c>
      <c r="G29" s="17">
        <f t="shared" si="6"/>
        <v>168.14</v>
      </c>
      <c r="H29" s="272">
        <f t="shared" si="2"/>
        <v>255.29</v>
      </c>
      <c r="I29" s="32">
        <v>0</v>
      </c>
      <c r="J29" s="31">
        <v>0</v>
      </c>
      <c r="K29" s="31">
        <v>0</v>
      </c>
      <c r="L29" s="31">
        <v>29.05</v>
      </c>
      <c r="M29" s="31">
        <v>0</v>
      </c>
      <c r="N29" s="31">
        <v>46.519999999999996</v>
      </c>
      <c r="O29" s="31">
        <v>29.48</v>
      </c>
      <c r="P29" s="85">
        <v>63.089999999999996</v>
      </c>
      <c r="Q29" s="32">
        <v>0</v>
      </c>
      <c r="R29" s="31">
        <v>0</v>
      </c>
      <c r="S29" s="31">
        <v>34.68</v>
      </c>
      <c r="T29" s="31">
        <v>93.05</v>
      </c>
      <c r="U29" s="31">
        <v>0</v>
      </c>
      <c r="V29" s="31">
        <v>98.16</v>
      </c>
      <c r="W29" s="31">
        <v>29.4</v>
      </c>
      <c r="X29" s="85">
        <v>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1549.7</v>
      </c>
      <c r="G30" s="17">
        <f t="shared" si="6"/>
        <v>892.91000000000008</v>
      </c>
      <c r="H30" s="272">
        <f t="shared" si="2"/>
        <v>656.79</v>
      </c>
      <c r="I30" s="32">
        <v>0</v>
      </c>
      <c r="J30" s="31">
        <v>0</v>
      </c>
      <c r="K30" s="31">
        <v>50.55</v>
      </c>
      <c r="L30" s="31">
        <v>117.86</v>
      </c>
      <c r="M30" s="31">
        <v>161.08000000000001</v>
      </c>
      <c r="N30" s="31">
        <v>325.95000000000005</v>
      </c>
      <c r="O30" s="31">
        <v>147.22</v>
      </c>
      <c r="P30" s="85">
        <v>90.25</v>
      </c>
      <c r="Q30" s="32">
        <v>24.72</v>
      </c>
      <c r="R30" s="31">
        <v>0</v>
      </c>
      <c r="S30" s="31">
        <v>0</v>
      </c>
      <c r="T30" s="31">
        <v>153.07999999999998</v>
      </c>
      <c r="U30" s="31">
        <v>217.53</v>
      </c>
      <c r="V30" s="31">
        <v>261.46000000000004</v>
      </c>
      <c r="W30" s="31">
        <v>0</v>
      </c>
      <c r="X30" s="85">
        <v>0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540.83000000000004</v>
      </c>
      <c r="G31" s="17">
        <f t="shared" si="6"/>
        <v>0</v>
      </c>
      <c r="H31" s="272">
        <f t="shared" si="2"/>
        <v>540.83000000000004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148.27000000000001</v>
      </c>
      <c r="U31" s="31">
        <v>180.38000000000002</v>
      </c>
      <c r="V31" s="31">
        <v>81.100000000000009</v>
      </c>
      <c r="W31" s="31">
        <v>131.08000000000001</v>
      </c>
      <c r="X31" s="85">
        <v>0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424.45</v>
      </c>
      <c r="G32" s="17">
        <f t="shared" si="6"/>
        <v>0</v>
      </c>
      <c r="H32" s="272">
        <f t="shared" si="2"/>
        <v>424.45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29.69</v>
      </c>
      <c r="U32" s="31">
        <v>67.95</v>
      </c>
      <c r="V32" s="31">
        <v>188.88</v>
      </c>
      <c r="W32" s="31">
        <v>94.95</v>
      </c>
      <c r="X32" s="85">
        <v>42.98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983.92</v>
      </c>
      <c r="G33" s="17">
        <f t="shared" si="6"/>
        <v>570.30999999999995</v>
      </c>
      <c r="H33" s="272">
        <f>SUM(Q33:X33)</f>
        <v>413.61</v>
      </c>
      <c r="I33" s="32">
        <v>24.97</v>
      </c>
      <c r="J33" s="31">
        <v>0</v>
      </c>
      <c r="K33" s="31">
        <v>0</v>
      </c>
      <c r="L33" s="31">
        <v>27.040000000000003</v>
      </c>
      <c r="M33" s="31">
        <v>237.82</v>
      </c>
      <c r="N33" s="31">
        <v>70.39</v>
      </c>
      <c r="O33" s="31">
        <v>178.54999999999998</v>
      </c>
      <c r="P33" s="85">
        <v>31.54</v>
      </c>
      <c r="Q33" s="32">
        <v>0</v>
      </c>
      <c r="R33" s="31">
        <v>0</v>
      </c>
      <c r="S33" s="31">
        <v>34.68</v>
      </c>
      <c r="T33" s="31">
        <v>169.6</v>
      </c>
      <c r="U33" s="31">
        <v>103.15</v>
      </c>
      <c r="V33" s="31">
        <v>0</v>
      </c>
      <c r="W33" s="31">
        <v>63.2</v>
      </c>
      <c r="X33" s="85">
        <v>42.98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3536.84</v>
      </c>
      <c r="G34" s="17">
        <f t="shared" si="6"/>
        <v>1900.0500000000002</v>
      </c>
      <c r="H34" s="272">
        <f t="shared" si="2"/>
        <v>1636.7900000000002</v>
      </c>
      <c r="I34" s="32">
        <v>26.83</v>
      </c>
      <c r="J34" s="31">
        <v>0</v>
      </c>
      <c r="K34" s="31">
        <v>47.59</v>
      </c>
      <c r="L34" s="31">
        <v>254.42999999999998</v>
      </c>
      <c r="M34" s="31">
        <v>540.05000000000007</v>
      </c>
      <c r="N34" s="31">
        <v>668.52</v>
      </c>
      <c r="O34" s="31">
        <v>148.4</v>
      </c>
      <c r="P34" s="85">
        <v>214.23</v>
      </c>
      <c r="Q34" s="32">
        <v>51.28</v>
      </c>
      <c r="R34" s="31">
        <v>0</v>
      </c>
      <c r="S34" s="31">
        <v>142.78</v>
      </c>
      <c r="T34" s="31">
        <v>452.7</v>
      </c>
      <c r="U34" s="31">
        <v>268.57</v>
      </c>
      <c r="V34" s="31">
        <v>281.63</v>
      </c>
      <c r="W34" s="31">
        <v>232.9</v>
      </c>
      <c r="X34" s="85">
        <v>206.93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5524</v>
      </c>
      <c r="G35" s="17">
        <f t="shared" si="6"/>
        <v>3085.57</v>
      </c>
      <c r="H35" s="272">
        <f t="shared" si="2"/>
        <v>2438.4299999999998</v>
      </c>
      <c r="I35" s="32">
        <v>53.66</v>
      </c>
      <c r="J35" s="31">
        <v>0</v>
      </c>
      <c r="K35" s="31">
        <v>23.52</v>
      </c>
      <c r="L35" s="31">
        <v>299.08000000000004</v>
      </c>
      <c r="M35" s="31">
        <v>459.67</v>
      </c>
      <c r="N35" s="31">
        <v>1164.6399999999999</v>
      </c>
      <c r="O35" s="31">
        <v>748.98</v>
      </c>
      <c r="P35" s="85">
        <v>336.02</v>
      </c>
      <c r="Q35" s="32">
        <v>0</v>
      </c>
      <c r="R35" s="31">
        <v>0</v>
      </c>
      <c r="S35" s="31">
        <v>49.55</v>
      </c>
      <c r="T35" s="31">
        <v>125.94</v>
      </c>
      <c r="U35" s="31">
        <v>527.22</v>
      </c>
      <c r="V35" s="31">
        <v>1019.7799999999999</v>
      </c>
      <c r="W35" s="31">
        <v>506.02000000000004</v>
      </c>
      <c r="X35" s="85">
        <v>209.92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740.97</v>
      </c>
      <c r="G37" s="17">
        <f t="shared" si="6"/>
        <v>374.45</v>
      </c>
      <c r="H37" s="272">
        <f t="shared" si="2"/>
        <v>366.52</v>
      </c>
      <c r="I37" s="32">
        <v>53.66</v>
      </c>
      <c r="J37" s="31">
        <v>0</v>
      </c>
      <c r="K37" s="31">
        <v>141.37</v>
      </c>
      <c r="L37" s="31">
        <v>116.55</v>
      </c>
      <c r="M37" s="31">
        <v>0</v>
      </c>
      <c r="N37" s="31">
        <v>0</v>
      </c>
      <c r="O37" s="31">
        <v>31.33</v>
      </c>
      <c r="P37" s="85">
        <v>31.54</v>
      </c>
      <c r="Q37" s="32">
        <v>0</v>
      </c>
      <c r="R37" s="31">
        <v>29.15</v>
      </c>
      <c r="S37" s="31">
        <v>133.96</v>
      </c>
      <c r="T37" s="31">
        <v>95.86999999999999</v>
      </c>
      <c r="U37" s="31">
        <v>107.53999999999999</v>
      </c>
      <c r="V37" s="31">
        <v>0</v>
      </c>
      <c r="W37" s="31">
        <v>0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2037.54</v>
      </c>
      <c r="G38" s="17">
        <f t="shared" si="6"/>
        <v>1082.94</v>
      </c>
      <c r="H38" s="272">
        <f t="shared" si="2"/>
        <v>954.59999999999991</v>
      </c>
      <c r="I38" s="32">
        <v>53.66</v>
      </c>
      <c r="J38" s="31">
        <v>39.57</v>
      </c>
      <c r="K38" s="31">
        <v>128.62</v>
      </c>
      <c r="L38" s="31">
        <v>232.26</v>
      </c>
      <c r="M38" s="31">
        <v>226.31</v>
      </c>
      <c r="N38" s="31">
        <v>228.2</v>
      </c>
      <c r="O38" s="31">
        <v>174.32</v>
      </c>
      <c r="P38" s="85">
        <v>0</v>
      </c>
      <c r="Q38" s="32">
        <v>26.56</v>
      </c>
      <c r="R38" s="31">
        <v>0</v>
      </c>
      <c r="S38" s="31">
        <v>133.89000000000001</v>
      </c>
      <c r="T38" s="31">
        <v>134.30000000000001</v>
      </c>
      <c r="U38" s="31">
        <v>137.53</v>
      </c>
      <c r="V38" s="31">
        <v>235.25</v>
      </c>
      <c r="W38" s="31">
        <v>158.14000000000001</v>
      </c>
      <c r="X38" s="85">
        <v>128.92999999999998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156.51</v>
      </c>
      <c r="G39" s="17">
        <f t="shared" si="6"/>
        <v>91.84</v>
      </c>
      <c r="H39" s="272">
        <f t="shared" si="2"/>
        <v>64.67</v>
      </c>
      <c r="I39" s="32">
        <v>0</v>
      </c>
      <c r="J39" s="31">
        <v>0</v>
      </c>
      <c r="K39" s="31">
        <v>0</v>
      </c>
      <c r="L39" s="31">
        <v>27.55</v>
      </c>
      <c r="M39" s="31">
        <v>0</v>
      </c>
      <c r="N39" s="31">
        <v>32.75</v>
      </c>
      <c r="O39" s="31">
        <v>0</v>
      </c>
      <c r="P39" s="85">
        <v>31.54</v>
      </c>
      <c r="Q39" s="32">
        <v>0</v>
      </c>
      <c r="R39" s="31">
        <v>0</v>
      </c>
      <c r="S39" s="31">
        <v>0</v>
      </c>
      <c r="T39" s="31">
        <v>0</v>
      </c>
      <c r="U39" s="31">
        <v>0</v>
      </c>
      <c r="V39" s="31">
        <v>64.67</v>
      </c>
      <c r="W39" s="31">
        <v>0</v>
      </c>
      <c r="X39" s="85">
        <v>0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612.78</v>
      </c>
      <c r="G40" s="17">
        <f t="shared" si="6"/>
        <v>160.77000000000001</v>
      </c>
      <c r="H40" s="272">
        <f t="shared" si="2"/>
        <v>452.01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70.39</v>
      </c>
      <c r="O40" s="31">
        <v>29.48</v>
      </c>
      <c r="P40" s="85">
        <v>60.900000000000006</v>
      </c>
      <c r="Q40" s="32">
        <v>0</v>
      </c>
      <c r="R40" s="31">
        <v>0</v>
      </c>
      <c r="S40" s="31">
        <v>23.88</v>
      </c>
      <c r="T40" s="31">
        <v>0</v>
      </c>
      <c r="U40" s="31">
        <v>65.510000000000005</v>
      </c>
      <c r="V40" s="31">
        <v>66.989999999999995</v>
      </c>
      <c r="W40" s="31">
        <v>215.64</v>
      </c>
      <c r="X40" s="85">
        <v>79.990000000000009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23.52</v>
      </c>
      <c r="G42" s="17">
        <f t="shared" si="6"/>
        <v>23.52</v>
      </c>
      <c r="H42" s="272">
        <f t="shared" si="2"/>
        <v>0</v>
      </c>
      <c r="I42" s="32">
        <v>0</v>
      </c>
      <c r="J42" s="31">
        <v>0</v>
      </c>
      <c r="K42" s="31">
        <v>23.52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8137.05</v>
      </c>
      <c r="G43" s="17">
        <f t="shared" si="6"/>
        <v>4622.09</v>
      </c>
      <c r="H43" s="272">
        <f t="shared" si="2"/>
        <v>3514.96</v>
      </c>
      <c r="I43" s="32">
        <v>0</v>
      </c>
      <c r="J43" s="31">
        <v>0</v>
      </c>
      <c r="K43" s="31">
        <v>160.22</v>
      </c>
      <c r="L43" s="31">
        <v>651.32999999999993</v>
      </c>
      <c r="M43" s="31">
        <v>860.5</v>
      </c>
      <c r="N43" s="31">
        <v>1119.8499999999999</v>
      </c>
      <c r="O43" s="31">
        <v>1059.8600000000001</v>
      </c>
      <c r="P43" s="85">
        <v>770.32999999999993</v>
      </c>
      <c r="Q43" s="32">
        <v>26.56</v>
      </c>
      <c r="R43" s="31">
        <v>36.549999999999997</v>
      </c>
      <c r="S43" s="31">
        <v>84.22</v>
      </c>
      <c r="T43" s="31">
        <v>481.03000000000003</v>
      </c>
      <c r="U43" s="31">
        <v>364.4</v>
      </c>
      <c r="V43" s="31">
        <v>988.94</v>
      </c>
      <c r="W43" s="31">
        <v>864.7</v>
      </c>
      <c r="X43" s="85">
        <v>668.56000000000006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41216.300000000003</v>
      </c>
      <c r="G44" s="17">
        <f t="shared" si="4"/>
        <v>28146.120000000003</v>
      </c>
      <c r="H44" s="272">
        <f t="shared" si="2"/>
        <v>13070.18</v>
      </c>
      <c r="I44" s="32">
        <v>26.83</v>
      </c>
      <c r="J44" s="31">
        <v>0</v>
      </c>
      <c r="K44" s="31">
        <v>1197.47</v>
      </c>
      <c r="L44" s="31">
        <v>6890.46</v>
      </c>
      <c r="M44" s="31">
        <v>6346.66</v>
      </c>
      <c r="N44" s="31">
        <v>8217.09</v>
      </c>
      <c r="O44" s="31">
        <v>3537.38</v>
      </c>
      <c r="P44" s="85">
        <v>1930.2299999999998</v>
      </c>
      <c r="Q44" s="32">
        <v>0</v>
      </c>
      <c r="R44" s="31">
        <v>34.01</v>
      </c>
      <c r="S44" s="31">
        <v>523.73</v>
      </c>
      <c r="T44" s="31">
        <v>1882.01</v>
      </c>
      <c r="U44" s="31">
        <v>2774.2</v>
      </c>
      <c r="V44" s="31">
        <v>3880.88</v>
      </c>
      <c r="W44" s="31">
        <v>2402.31</v>
      </c>
      <c r="X44" s="85">
        <v>1573.04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19525.690000000002</v>
      </c>
      <c r="G45" s="17">
        <f t="shared" si="4"/>
        <v>11250.35</v>
      </c>
      <c r="H45" s="272">
        <f t="shared" si="2"/>
        <v>8275.34</v>
      </c>
      <c r="I45" s="32">
        <v>105.45</v>
      </c>
      <c r="J45" s="31">
        <v>0</v>
      </c>
      <c r="K45" s="31">
        <v>71.02</v>
      </c>
      <c r="L45" s="31">
        <v>519.98</v>
      </c>
      <c r="M45" s="31">
        <v>1423.22</v>
      </c>
      <c r="N45" s="31">
        <v>3915.92</v>
      </c>
      <c r="O45" s="31">
        <v>3263.27</v>
      </c>
      <c r="P45" s="85">
        <v>1951.49</v>
      </c>
      <c r="Q45" s="32">
        <v>0</v>
      </c>
      <c r="R45" s="31">
        <v>0</v>
      </c>
      <c r="S45" s="31">
        <v>118.9</v>
      </c>
      <c r="T45" s="31">
        <v>327.11</v>
      </c>
      <c r="U45" s="31">
        <v>786.93000000000006</v>
      </c>
      <c r="V45" s="31">
        <v>2770.82</v>
      </c>
      <c r="W45" s="31">
        <v>2829.83</v>
      </c>
      <c r="X45" s="85">
        <v>1441.75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510.42</v>
      </c>
      <c r="G47" s="17">
        <f t="shared" si="4"/>
        <v>207.44</v>
      </c>
      <c r="H47" s="272">
        <f t="shared" si="2"/>
        <v>302.98</v>
      </c>
      <c r="I47" s="32">
        <v>0</v>
      </c>
      <c r="J47" s="31">
        <v>0</v>
      </c>
      <c r="K47" s="31">
        <v>0</v>
      </c>
      <c r="L47" s="31">
        <v>109.28</v>
      </c>
      <c r="M47" s="31">
        <v>66.83</v>
      </c>
      <c r="N47" s="31">
        <v>0</v>
      </c>
      <c r="O47" s="31">
        <v>31.33</v>
      </c>
      <c r="P47" s="85">
        <v>0</v>
      </c>
      <c r="Q47" s="32">
        <v>0</v>
      </c>
      <c r="R47" s="31">
        <v>29.15</v>
      </c>
      <c r="S47" s="31">
        <v>32.270000000000003</v>
      </c>
      <c r="T47" s="31">
        <v>0</v>
      </c>
      <c r="U47" s="31">
        <v>32.75</v>
      </c>
      <c r="V47" s="31">
        <v>66.989999999999995</v>
      </c>
      <c r="W47" s="31">
        <v>101.83</v>
      </c>
      <c r="X47" s="85">
        <v>39.989999999999995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6040.66</v>
      </c>
      <c r="G48" s="17">
        <f t="shared" si="4"/>
        <v>4532.75</v>
      </c>
      <c r="H48" s="272">
        <f t="shared" si="2"/>
        <v>1507.91</v>
      </c>
      <c r="I48" s="32">
        <v>182.22</v>
      </c>
      <c r="J48" s="31">
        <v>0</v>
      </c>
      <c r="K48" s="31">
        <v>292.75</v>
      </c>
      <c r="L48" s="31">
        <v>1749.73</v>
      </c>
      <c r="M48" s="31">
        <v>933.55</v>
      </c>
      <c r="N48" s="31">
        <v>970.38</v>
      </c>
      <c r="O48" s="31">
        <v>343.22</v>
      </c>
      <c r="P48" s="85">
        <v>60.900000000000006</v>
      </c>
      <c r="Q48" s="32">
        <v>155.70000000000002</v>
      </c>
      <c r="R48" s="31">
        <v>67.87</v>
      </c>
      <c r="S48" s="31">
        <v>128.45000000000002</v>
      </c>
      <c r="T48" s="31">
        <v>337.72999999999996</v>
      </c>
      <c r="U48" s="31">
        <v>230.71</v>
      </c>
      <c r="V48" s="31">
        <v>406.7</v>
      </c>
      <c r="W48" s="31">
        <v>94.79</v>
      </c>
      <c r="X48" s="85">
        <v>85.96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2538.7299999999996</v>
      </c>
      <c r="G49" s="17">
        <f t="shared" si="4"/>
        <v>1232.6499999999999</v>
      </c>
      <c r="H49" s="272">
        <f t="shared" si="2"/>
        <v>1306.08</v>
      </c>
      <c r="I49" s="32">
        <v>104.83000000000001</v>
      </c>
      <c r="J49" s="31">
        <v>114.69</v>
      </c>
      <c r="K49" s="31">
        <v>95.54</v>
      </c>
      <c r="L49" s="31">
        <v>249.64000000000001</v>
      </c>
      <c r="M49" s="31">
        <v>194.25</v>
      </c>
      <c r="N49" s="31">
        <v>140.79</v>
      </c>
      <c r="O49" s="31">
        <v>269.82</v>
      </c>
      <c r="P49" s="85">
        <v>63.089999999999996</v>
      </c>
      <c r="Q49" s="32">
        <v>125.44</v>
      </c>
      <c r="R49" s="31">
        <v>65.339999999999989</v>
      </c>
      <c r="S49" s="31">
        <v>232.68</v>
      </c>
      <c r="T49" s="31">
        <v>40.61</v>
      </c>
      <c r="U49" s="31">
        <v>281.76</v>
      </c>
      <c r="V49" s="31">
        <v>171.98</v>
      </c>
      <c r="W49" s="31">
        <v>262.32</v>
      </c>
      <c r="X49" s="85">
        <v>125.95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3788.79</v>
      </c>
      <c r="G51" s="17">
        <f t="shared" si="4"/>
        <v>2304.8399999999997</v>
      </c>
      <c r="H51" s="272">
        <f t="shared" si="2"/>
        <v>1483.95</v>
      </c>
      <c r="I51" s="32">
        <v>0</v>
      </c>
      <c r="J51" s="31">
        <v>0</v>
      </c>
      <c r="K51" s="31">
        <v>139.54</v>
      </c>
      <c r="L51" s="31">
        <v>364.65</v>
      </c>
      <c r="M51" s="31">
        <v>542.66000000000008</v>
      </c>
      <c r="N51" s="31">
        <v>841.37</v>
      </c>
      <c r="O51" s="31">
        <v>293.37</v>
      </c>
      <c r="P51" s="85">
        <v>123.25</v>
      </c>
      <c r="Q51" s="32">
        <v>51.28</v>
      </c>
      <c r="R51" s="31">
        <v>36.549999999999997</v>
      </c>
      <c r="S51" s="31">
        <v>99.15</v>
      </c>
      <c r="T51" s="31">
        <v>459.39000000000004</v>
      </c>
      <c r="U51" s="31">
        <v>73.690000000000012</v>
      </c>
      <c r="V51" s="31">
        <v>459.57</v>
      </c>
      <c r="W51" s="31">
        <v>181.35000000000002</v>
      </c>
      <c r="X51" s="85">
        <v>122.97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663.04</v>
      </c>
      <c r="G52" s="17">
        <f t="shared" si="4"/>
        <v>433.35</v>
      </c>
      <c r="H52" s="272">
        <f>SUM(Q52:X52)</f>
        <v>229.69</v>
      </c>
      <c r="I52" s="32">
        <v>0</v>
      </c>
      <c r="J52" s="31">
        <v>0</v>
      </c>
      <c r="K52" s="31">
        <v>0</v>
      </c>
      <c r="L52" s="31">
        <v>58.05</v>
      </c>
      <c r="M52" s="31">
        <v>29.98</v>
      </c>
      <c r="N52" s="31">
        <v>35.200000000000003</v>
      </c>
      <c r="O52" s="31">
        <v>183.95</v>
      </c>
      <c r="P52" s="85">
        <v>126.17</v>
      </c>
      <c r="Q52" s="32">
        <v>0</v>
      </c>
      <c r="R52" s="31">
        <v>0</v>
      </c>
      <c r="S52" s="31">
        <v>51.46</v>
      </c>
      <c r="T52" s="31">
        <v>0</v>
      </c>
      <c r="U52" s="31">
        <v>0</v>
      </c>
      <c r="V52" s="31">
        <v>81.100000000000009</v>
      </c>
      <c r="W52" s="31">
        <v>97.13</v>
      </c>
      <c r="X52" s="85">
        <v>0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1444.71</v>
      </c>
      <c r="G53" s="17">
        <f>SUM(I53:P53)</f>
        <v>809.21</v>
      </c>
      <c r="H53" s="272">
        <f>SUM(Q53:X53)</f>
        <v>635.5</v>
      </c>
      <c r="I53" s="32">
        <v>730.73</v>
      </c>
      <c r="J53" s="31">
        <v>78.47999999999999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519.63</v>
      </c>
      <c r="R53" s="31">
        <v>0</v>
      </c>
      <c r="S53" s="31">
        <v>115.87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18844.640000000003</v>
      </c>
      <c r="G54" s="54">
        <f>SUM(G55:G61)</f>
        <v>13204.510000000002</v>
      </c>
      <c r="H54" s="270">
        <f>SUM(H55:H61)</f>
        <v>5640.13</v>
      </c>
      <c r="I54" s="55">
        <f>SUM(I55:I61)</f>
        <v>522.15</v>
      </c>
      <c r="J54" s="56">
        <f t="shared" ref="J54:X54" si="7">SUM(J55:J61)</f>
        <v>777.25</v>
      </c>
      <c r="K54" s="56">
        <f t="shared" si="7"/>
        <v>4155.83</v>
      </c>
      <c r="L54" s="56">
        <f t="shared" si="7"/>
        <v>4495.92</v>
      </c>
      <c r="M54" s="56">
        <f>SUM(M55:M61)</f>
        <v>1191.51</v>
      </c>
      <c r="N54" s="56">
        <f t="shared" si="7"/>
        <v>1042.8900000000001</v>
      </c>
      <c r="O54" s="56">
        <f t="shared" si="7"/>
        <v>552.39</v>
      </c>
      <c r="P54" s="253">
        <f>SUM(P55:P61)</f>
        <v>466.57000000000005</v>
      </c>
      <c r="Q54" s="55">
        <f t="shared" si="7"/>
        <v>520.21</v>
      </c>
      <c r="R54" s="56">
        <f t="shared" si="7"/>
        <v>232.39999999999998</v>
      </c>
      <c r="S54" s="56">
        <f t="shared" si="7"/>
        <v>1377.4000000000003</v>
      </c>
      <c r="T54" s="56">
        <f t="shared" si="7"/>
        <v>1040.45</v>
      </c>
      <c r="U54" s="56">
        <f t="shared" si="7"/>
        <v>485.32</v>
      </c>
      <c r="V54" s="56">
        <f t="shared" si="7"/>
        <v>712.41</v>
      </c>
      <c r="W54" s="56">
        <f t="shared" si="7"/>
        <v>694.11000000000013</v>
      </c>
      <c r="X54" s="253">
        <f t="shared" si="7"/>
        <v>577.82999999999993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7654.170000000001</v>
      </c>
      <c r="G55" s="17">
        <f t="shared" si="4"/>
        <v>6545.0800000000008</v>
      </c>
      <c r="H55" s="272">
        <f t="shared" si="2"/>
        <v>1109.0900000000001</v>
      </c>
      <c r="I55" s="255">
        <v>132.28</v>
      </c>
      <c r="J55" s="33">
        <v>235.44</v>
      </c>
      <c r="K55" s="33">
        <v>2144.13</v>
      </c>
      <c r="L55" s="33">
        <v>2435.02</v>
      </c>
      <c r="M55" s="33">
        <v>660.87</v>
      </c>
      <c r="N55" s="33">
        <v>664.29000000000008</v>
      </c>
      <c r="O55" s="33">
        <v>178.42</v>
      </c>
      <c r="P55" s="85">
        <v>94.63000000000001</v>
      </c>
      <c r="Q55" s="255">
        <v>53.129999999999995</v>
      </c>
      <c r="R55" s="33">
        <v>96.66</v>
      </c>
      <c r="S55" s="33">
        <v>268.99</v>
      </c>
      <c r="T55" s="33">
        <v>160.85</v>
      </c>
      <c r="U55" s="33">
        <v>224.91</v>
      </c>
      <c r="V55" s="33">
        <v>103.59</v>
      </c>
      <c r="W55" s="33">
        <v>157.98000000000002</v>
      </c>
      <c r="X55" s="256">
        <v>42.98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2524.08</v>
      </c>
      <c r="G56" s="17">
        <f t="shared" si="4"/>
        <v>1063.08</v>
      </c>
      <c r="H56" s="272">
        <f t="shared" si="2"/>
        <v>1460.9999999999998</v>
      </c>
      <c r="I56" s="255">
        <v>127.16</v>
      </c>
      <c r="J56" s="33">
        <v>79.13000000000001</v>
      </c>
      <c r="K56" s="33">
        <v>22.31</v>
      </c>
      <c r="L56" s="33">
        <v>236.57</v>
      </c>
      <c r="M56" s="33">
        <v>147.41000000000003</v>
      </c>
      <c r="N56" s="33">
        <v>67.95</v>
      </c>
      <c r="O56" s="33">
        <v>197.67000000000002</v>
      </c>
      <c r="P56" s="85">
        <v>184.88</v>
      </c>
      <c r="Q56" s="255">
        <v>53.129999999999995</v>
      </c>
      <c r="R56" s="33">
        <v>73.099999999999994</v>
      </c>
      <c r="S56" s="33">
        <v>49.61</v>
      </c>
      <c r="T56" s="33">
        <v>29.69</v>
      </c>
      <c r="U56" s="33">
        <v>39.590000000000003</v>
      </c>
      <c r="V56" s="33">
        <v>321.31</v>
      </c>
      <c r="W56" s="33">
        <v>402.7</v>
      </c>
      <c r="X56" s="256">
        <v>491.86999999999995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946.61000000000013</v>
      </c>
      <c r="G57" s="17">
        <f t="shared" si="4"/>
        <v>733.41000000000008</v>
      </c>
      <c r="H57" s="272">
        <f t="shared" si="2"/>
        <v>213.2</v>
      </c>
      <c r="I57" s="255">
        <v>80.490000000000009</v>
      </c>
      <c r="J57" s="33">
        <v>226.59</v>
      </c>
      <c r="K57" s="33">
        <v>151.38</v>
      </c>
      <c r="L57" s="33">
        <v>178.87</v>
      </c>
      <c r="M57" s="33">
        <v>64.75</v>
      </c>
      <c r="N57" s="33">
        <v>0</v>
      </c>
      <c r="O57" s="33">
        <v>31.33</v>
      </c>
      <c r="P57" s="85">
        <v>0</v>
      </c>
      <c r="Q57" s="255">
        <v>104.41</v>
      </c>
      <c r="R57" s="33">
        <v>0</v>
      </c>
      <c r="S57" s="33">
        <v>34.68</v>
      </c>
      <c r="T57" s="33">
        <v>40.61</v>
      </c>
      <c r="U57" s="33">
        <v>0</v>
      </c>
      <c r="V57" s="33">
        <v>33.5</v>
      </c>
      <c r="W57" s="33">
        <v>0</v>
      </c>
      <c r="X57" s="256">
        <v>0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477.56000000000006</v>
      </c>
      <c r="G58" s="17">
        <f t="shared" si="4"/>
        <v>297.85000000000002</v>
      </c>
      <c r="H58" s="272">
        <f t="shared" si="2"/>
        <v>179.71</v>
      </c>
      <c r="I58" s="255">
        <v>0</v>
      </c>
      <c r="J58" s="33">
        <v>0</v>
      </c>
      <c r="K58" s="33">
        <v>0</v>
      </c>
      <c r="L58" s="33">
        <v>120.31</v>
      </c>
      <c r="M58" s="33">
        <v>36.85</v>
      </c>
      <c r="N58" s="33">
        <v>81.710000000000008</v>
      </c>
      <c r="O58" s="33">
        <v>27.439999999999998</v>
      </c>
      <c r="P58" s="85">
        <v>31.54</v>
      </c>
      <c r="Q58" s="255">
        <v>26.56</v>
      </c>
      <c r="R58" s="33">
        <v>31.32</v>
      </c>
      <c r="S58" s="33">
        <v>34.68</v>
      </c>
      <c r="T58" s="33">
        <v>0</v>
      </c>
      <c r="U58" s="33">
        <v>0</v>
      </c>
      <c r="V58" s="33">
        <v>87.15</v>
      </c>
      <c r="W58" s="33">
        <v>0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3088.68</v>
      </c>
      <c r="G59" s="17">
        <f t="shared" si="4"/>
        <v>1976.61</v>
      </c>
      <c r="H59" s="272">
        <f t="shared" si="2"/>
        <v>1112.07</v>
      </c>
      <c r="I59" s="255">
        <v>0</v>
      </c>
      <c r="J59" s="33">
        <v>0</v>
      </c>
      <c r="K59" s="33">
        <v>969.54</v>
      </c>
      <c r="L59" s="33">
        <v>819.49</v>
      </c>
      <c r="M59" s="33">
        <v>124.71000000000001</v>
      </c>
      <c r="N59" s="33">
        <v>0</v>
      </c>
      <c r="O59" s="33">
        <v>31.33</v>
      </c>
      <c r="P59" s="85">
        <v>31.54</v>
      </c>
      <c r="Q59" s="255">
        <v>0</v>
      </c>
      <c r="R59" s="33">
        <v>0</v>
      </c>
      <c r="S59" s="33">
        <v>652.86</v>
      </c>
      <c r="T59" s="33">
        <v>427.61</v>
      </c>
      <c r="U59" s="33">
        <v>0</v>
      </c>
      <c r="V59" s="33">
        <v>0</v>
      </c>
      <c r="W59" s="33">
        <v>31.6</v>
      </c>
      <c r="X59" s="256">
        <v>0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871.27</v>
      </c>
      <c r="G60" s="17">
        <f t="shared" si="4"/>
        <v>585.54999999999995</v>
      </c>
      <c r="H60" s="272">
        <f t="shared" si="2"/>
        <v>285.72000000000003</v>
      </c>
      <c r="I60" s="255">
        <v>0</v>
      </c>
      <c r="J60" s="33">
        <v>79.13000000000001</v>
      </c>
      <c r="K60" s="33">
        <v>200.18</v>
      </c>
      <c r="L60" s="33">
        <v>231.82</v>
      </c>
      <c r="M60" s="33">
        <v>27.900000000000002</v>
      </c>
      <c r="N60" s="33">
        <v>46.519999999999996</v>
      </c>
      <c r="O60" s="33">
        <v>0</v>
      </c>
      <c r="P60" s="85">
        <v>0</v>
      </c>
      <c r="Q60" s="255">
        <v>0</v>
      </c>
      <c r="R60" s="33">
        <v>31.32</v>
      </c>
      <c r="S60" s="33">
        <v>51.39</v>
      </c>
      <c r="T60" s="33">
        <v>166.17000000000002</v>
      </c>
      <c r="U60" s="33">
        <v>36.839999999999996</v>
      </c>
      <c r="V60" s="33">
        <v>0</v>
      </c>
      <c r="W60" s="33">
        <v>0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3282.2700000000004</v>
      </c>
      <c r="G61" s="17">
        <f t="shared" si="4"/>
        <v>2002.93</v>
      </c>
      <c r="H61" s="272">
        <f t="shared" si="2"/>
        <v>1279.3400000000001</v>
      </c>
      <c r="I61" s="255">
        <v>182.22</v>
      </c>
      <c r="J61" s="33">
        <v>156.95999999999998</v>
      </c>
      <c r="K61" s="33">
        <v>668.29000000000008</v>
      </c>
      <c r="L61" s="33">
        <v>473.84</v>
      </c>
      <c r="M61" s="33">
        <v>129.01999999999998</v>
      </c>
      <c r="N61" s="33">
        <v>182.42</v>
      </c>
      <c r="O61" s="33">
        <v>86.2</v>
      </c>
      <c r="P61" s="85">
        <v>123.98</v>
      </c>
      <c r="Q61" s="255">
        <v>282.98</v>
      </c>
      <c r="R61" s="33">
        <v>0</v>
      </c>
      <c r="S61" s="33">
        <v>285.19</v>
      </c>
      <c r="T61" s="33">
        <v>215.51999999999998</v>
      </c>
      <c r="U61" s="33">
        <v>183.98000000000002</v>
      </c>
      <c r="V61" s="33">
        <v>166.86</v>
      </c>
      <c r="W61" s="33">
        <v>101.83</v>
      </c>
      <c r="X61" s="256">
        <v>42.98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25355.729999999996</v>
      </c>
      <c r="G62" s="97">
        <f t="shared" si="4"/>
        <v>11818.24</v>
      </c>
      <c r="H62" s="274">
        <f>SUM(Q62:X62)</f>
        <v>13537.489999999998</v>
      </c>
      <c r="I62" s="98">
        <v>78.63000000000001</v>
      </c>
      <c r="J62" s="94">
        <v>36.21</v>
      </c>
      <c r="K62" s="94">
        <v>49.25</v>
      </c>
      <c r="L62" s="94">
        <v>232.43</v>
      </c>
      <c r="M62" s="94">
        <v>147.41000000000003</v>
      </c>
      <c r="N62" s="94">
        <v>1181.8200000000002</v>
      </c>
      <c r="O62" s="94">
        <v>3766.9199999999996</v>
      </c>
      <c r="P62" s="95">
        <v>6325.57</v>
      </c>
      <c r="Q62" s="98">
        <v>129.13</v>
      </c>
      <c r="R62" s="94">
        <v>67.87</v>
      </c>
      <c r="S62" s="94">
        <v>203.31</v>
      </c>
      <c r="T62" s="94">
        <v>59.39</v>
      </c>
      <c r="U62" s="94">
        <v>182.32999999999998</v>
      </c>
      <c r="V62" s="94">
        <v>989.74</v>
      </c>
      <c r="W62" s="94">
        <v>4069.21</v>
      </c>
      <c r="X62" s="95">
        <v>7836.5099999999993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159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19070.718000000001</v>
      </c>
      <c r="G6" s="60">
        <f>SUM(I6:P6)</f>
        <v>10141.483</v>
      </c>
      <c r="H6" s="268">
        <f>SUM(Q6:X6)</f>
        <v>8929.2350000000006</v>
      </c>
      <c r="I6" s="61">
        <v>773.24800000000005</v>
      </c>
      <c r="J6" s="62">
        <v>1694.5830000000001</v>
      </c>
      <c r="K6" s="62">
        <v>2914.0230000000001</v>
      </c>
      <c r="L6" s="62">
        <v>3066.8670000000002</v>
      </c>
      <c r="M6" s="62">
        <v>930.19399999999996</v>
      </c>
      <c r="N6" s="62">
        <v>521.952</v>
      </c>
      <c r="O6" s="62">
        <v>178.25399999999999</v>
      </c>
      <c r="P6" s="249">
        <v>62.362000000000002</v>
      </c>
      <c r="Q6" s="61">
        <v>673.56</v>
      </c>
      <c r="R6" s="62">
        <v>1381.076</v>
      </c>
      <c r="S6" s="62">
        <v>2557.09</v>
      </c>
      <c r="T6" s="62">
        <v>2708.0309999999999</v>
      </c>
      <c r="U6" s="62">
        <v>834.65</v>
      </c>
      <c r="V6" s="62">
        <v>498.25599999999997</v>
      </c>
      <c r="W6" s="62">
        <v>201.958</v>
      </c>
      <c r="X6" s="249">
        <v>74.614000000000004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81447.45</v>
      </c>
      <c r="G9" s="50">
        <f>SUM(I9:P9)</f>
        <v>47943.359999999993</v>
      </c>
      <c r="H9" s="269">
        <f>SUM(Q9:X9)</f>
        <v>33504.090000000004</v>
      </c>
      <c r="I9" s="51">
        <f t="shared" ref="I9:X9" si="0">I10+I24+I54+I62</f>
        <v>3296.73</v>
      </c>
      <c r="J9" s="52">
        <f t="shared" si="0"/>
        <v>706.65</v>
      </c>
      <c r="K9" s="52">
        <f t="shared" si="0"/>
        <v>3658.86</v>
      </c>
      <c r="L9" s="52">
        <f t="shared" si="0"/>
        <v>8585.5</v>
      </c>
      <c r="M9" s="52">
        <f t="shared" si="0"/>
        <v>7168.2499999999991</v>
      </c>
      <c r="N9" s="52">
        <f t="shared" si="0"/>
        <v>9752.52</v>
      </c>
      <c r="O9" s="52">
        <f t="shared" si="0"/>
        <v>8601.3799999999992</v>
      </c>
      <c r="P9" s="252">
        <f t="shared" si="0"/>
        <v>6173.47</v>
      </c>
      <c r="Q9" s="51">
        <f t="shared" si="0"/>
        <v>3031.8400000000011</v>
      </c>
      <c r="R9" s="52">
        <f t="shared" si="0"/>
        <v>669.43000000000006</v>
      </c>
      <c r="S9" s="52">
        <f t="shared" si="0"/>
        <v>2409.67</v>
      </c>
      <c r="T9" s="52">
        <f t="shared" si="0"/>
        <v>3359.0299999999997</v>
      </c>
      <c r="U9" s="52">
        <f t="shared" si="0"/>
        <v>3473.8300000000008</v>
      </c>
      <c r="V9" s="52">
        <f t="shared" si="0"/>
        <v>6197.1100000000006</v>
      </c>
      <c r="W9" s="52">
        <f t="shared" si="0"/>
        <v>7444.84</v>
      </c>
      <c r="X9" s="252">
        <f t="shared" si="0"/>
        <v>6918.34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17342.8</v>
      </c>
      <c r="G10" s="54">
        <f>SUM(I10:P10)</f>
        <v>9502.0199999999986</v>
      </c>
      <c r="H10" s="270">
        <f>SUM(Q10:X10)</f>
        <v>7840.7800000000007</v>
      </c>
      <c r="I10" s="55">
        <f>SUM(I11:I23)</f>
        <v>2702.29</v>
      </c>
      <c r="J10" s="56">
        <f>SUM(J11:J23)</f>
        <v>339.93</v>
      </c>
      <c r="K10" s="56">
        <f>SUM(K11:K23)</f>
        <v>788.68000000000006</v>
      </c>
      <c r="L10" s="56">
        <f t="shared" ref="L10:X10" si="1">SUM(L11:L23)</f>
        <v>1923.59</v>
      </c>
      <c r="M10" s="56">
        <f t="shared" si="1"/>
        <v>929.81</v>
      </c>
      <c r="N10" s="56">
        <f t="shared" si="1"/>
        <v>1280.74</v>
      </c>
      <c r="O10" s="56">
        <f t="shared" si="1"/>
        <v>1031.8999999999999</v>
      </c>
      <c r="P10" s="253">
        <f t="shared" si="1"/>
        <v>505.08000000000004</v>
      </c>
      <c r="Q10" s="55">
        <f t="shared" si="1"/>
        <v>2537.9200000000005</v>
      </c>
      <c r="R10" s="56">
        <f t="shared" si="1"/>
        <v>375.95000000000005</v>
      </c>
      <c r="S10" s="56">
        <f t="shared" si="1"/>
        <v>1157.72</v>
      </c>
      <c r="T10" s="56">
        <f t="shared" si="1"/>
        <v>913.71999999999991</v>
      </c>
      <c r="U10" s="56">
        <f t="shared" si="1"/>
        <v>597.19999999999993</v>
      </c>
      <c r="V10" s="56">
        <f t="shared" si="1"/>
        <v>797.2</v>
      </c>
      <c r="W10" s="56">
        <f t="shared" si="1"/>
        <v>775.30000000000007</v>
      </c>
      <c r="X10" s="253">
        <f t="shared" si="1"/>
        <v>685.77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4152.92</v>
      </c>
      <c r="G11" s="19">
        <f>SUM(I11:P11)</f>
        <v>2663.88</v>
      </c>
      <c r="H11" s="271">
        <f t="shared" ref="H11:H61" si="2">SUM(Q11:X11)</f>
        <v>1489.04</v>
      </c>
      <c r="I11" s="18">
        <v>0</v>
      </c>
      <c r="J11" s="31">
        <v>31.91</v>
      </c>
      <c r="K11" s="31">
        <v>261.27</v>
      </c>
      <c r="L11" s="31">
        <v>951.87</v>
      </c>
      <c r="M11" s="31">
        <v>399.52</v>
      </c>
      <c r="N11" s="31">
        <v>638.37</v>
      </c>
      <c r="O11" s="31">
        <v>347.39</v>
      </c>
      <c r="P11" s="85">
        <v>33.550000000000004</v>
      </c>
      <c r="Q11" s="32">
        <v>0</v>
      </c>
      <c r="R11" s="31">
        <v>68.61</v>
      </c>
      <c r="S11" s="31">
        <v>284.40999999999997</v>
      </c>
      <c r="T11" s="31">
        <v>425.13</v>
      </c>
      <c r="U11" s="31">
        <v>296.83</v>
      </c>
      <c r="V11" s="31">
        <v>287.5</v>
      </c>
      <c r="W11" s="31">
        <v>88.580000000000013</v>
      </c>
      <c r="X11" s="85">
        <v>37.979999999999997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27.64</v>
      </c>
      <c r="G12" s="19">
        <f t="shared" ref="G12:G62" si="4">SUM(I12:P12)</f>
        <v>27.64</v>
      </c>
      <c r="H12" s="271">
        <f t="shared" si="2"/>
        <v>0</v>
      </c>
      <c r="I12" s="18">
        <v>0</v>
      </c>
      <c r="J12" s="31">
        <v>0</v>
      </c>
      <c r="K12" s="31">
        <v>0</v>
      </c>
      <c r="L12" s="31">
        <v>27.64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2856.08</v>
      </c>
      <c r="G13" s="19">
        <f t="shared" si="4"/>
        <v>1613.31</v>
      </c>
      <c r="H13" s="271">
        <f t="shared" si="2"/>
        <v>1242.77</v>
      </c>
      <c r="I13" s="18">
        <v>322.10000000000002</v>
      </c>
      <c r="J13" s="31">
        <v>184.07000000000002</v>
      </c>
      <c r="K13" s="31">
        <v>212.01999999999998</v>
      </c>
      <c r="L13" s="31">
        <v>184.54999999999998</v>
      </c>
      <c r="M13" s="31">
        <v>249.51999999999998</v>
      </c>
      <c r="N13" s="31">
        <v>178.07</v>
      </c>
      <c r="O13" s="31">
        <v>131.08000000000001</v>
      </c>
      <c r="P13" s="85">
        <v>151.9</v>
      </c>
      <c r="Q13" s="32">
        <v>441.31</v>
      </c>
      <c r="R13" s="31">
        <v>62.29</v>
      </c>
      <c r="S13" s="31">
        <v>223.75</v>
      </c>
      <c r="T13" s="31">
        <v>76.709999999999994</v>
      </c>
      <c r="U13" s="31">
        <v>0</v>
      </c>
      <c r="V13" s="31">
        <v>106.00999999999999</v>
      </c>
      <c r="W13" s="31">
        <v>116.06</v>
      </c>
      <c r="X13" s="85">
        <v>216.64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121.11</v>
      </c>
      <c r="G14" s="19">
        <f t="shared" si="4"/>
        <v>21.47</v>
      </c>
      <c r="H14" s="271">
        <f t="shared" si="2"/>
        <v>99.64</v>
      </c>
      <c r="I14" s="18">
        <v>21.47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27.21</v>
      </c>
      <c r="R14" s="31">
        <v>19.61</v>
      </c>
      <c r="S14" s="31">
        <v>22.66</v>
      </c>
      <c r="T14" s="31">
        <v>0</v>
      </c>
      <c r="U14" s="31">
        <v>0</v>
      </c>
      <c r="V14" s="31">
        <v>30.16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173.71</v>
      </c>
      <c r="G15" s="17">
        <f t="shared" si="4"/>
        <v>25.75</v>
      </c>
      <c r="H15" s="272">
        <f t="shared" si="2"/>
        <v>147.96</v>
      </c>
      <c r="I15" s="18">
        <v>21.47</v>
      </c>
      <c r="J15" s="31">
        <v>0</v>
      </c>
      <c r="K15" s="31">
        <v>0</v>
      </c>
      <c r="L15" s="31">
        <v>0</v>
      </c>
      <c r="M15" s="31">
        <v>4.28</v>
      </c>
      <c r="N15" s="31">
        <v>0</v>
      </c>
      <c r="O15" s="31">
        <v>0</v>
      </c>
      <c r="P15" s="85">
        <v>0</v>
      </c>
      <c r="Q15" s="32">
        <v>23.130000000000003</v>
      </c>
      <c r="R15" s="31">
        <v>24.5</v>
      </c>
      <c r="S15" s="31">
        <v>16.350000000000001</v>
      </c>
      <c r="T15" s="31">
        <v>83.98</v>
      </c>
      <c r="U15" s="31">
        <v>0</v>
      </c>
      <c r="V15" s="31">
        <v>0</v>
      </c>
      <c r="W15" s="31">
        <v>0</v>
      </c>
      <c r="X15" s="85">
        <v>0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603</v>
      </c>
      <c r="G16" s="17">
        <f t="shared" si="4"/>
        <v>391.25</v>
      </c>
      <c r="H16" s="272">
        <f t="shared" si="2"/>
        <v>211.74999999999997</v>
      </c>
      <c r="I16" s="18">
        <v>21.47</v>
      </c>
      <c r="J16" s="31">
        <v>0</v>
      </c>
      <c r="K16" s="31">
        <v>82.100000000000009</v>
      </c>
      <c r="L16" s="31">
        <v>133.1</v>
      </c>
      <c r="M16" s="31">
        <v>48.58</v>
      </c>
      <c r="N16" s="31">
        <v>75.97</v>
      </c>
      <c r="O16" s="31">
        <v>30.03</v>
      </c>
      <c r="P16" s="85">
        <v>0</v>
      </c>
      <c r="Q16" s="32">
        <v>46.269999999999996</v>
      </c>
      <c r="R16" s="31">
        <v>19.61</v>
      </c>
      <c r="S16" s="31">
        <v>0</v>
      </c>
      <c r="T16" s="31">
        <v>64.81</v>
      </c>
      <c r="U16" s="31">
        <v>0</v>
      </c>
      <c r="V16" s="31">
        <v>40.39</v>
      </c>
      <c r="W16" s="31">
        <v>40.669999999999995</v>
      </c>
      <c r="X16" s="85">
        <v>0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176.25</v>
      </c>
      <c r="G17" s="17">
        <f t="shared" si="4"/>
        <v>72.98</v>
      </c>
      <c r="H17" s="272">
        <f t="shared" si="2"/>
        <v>103.27</v>
      </c>
      <c r="I17" s="18">
        <v>42.95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30.03</v>
      </c>
      <c r="P17" s="85">
        <v>0</v>
      </c>
      <c r="Q17" s="32">
        <v>0</v>
      </c>
      <c r="R17" s="31">
        <v>24.5</v>
      </c>
      <c r="S17" s="31">
        <v>38.1</v>
      </c>
      <c r="T17" s="31">
        <v>0</v>
      </c>
      <c r="U17" s="31">
        <v>0</v>
      </c>
      <c r="V17" s="31">
        <v>0</v>
      </c>
      <c r="W17" s="31">
        <v>40.669999999999995</v>
      </c>
      <c r="X17" s="85">
        <v>0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2322.5</v>
      </c>
      <c r="G18" s="17">
        <f>SUM(I18:P18)</f>
        <v>1033.44</v>
      </c>
      <c r="H18" s="272">
        <f t="shared" si="2"/>
        <v>1289.0600000000002</v>
      </c>
      <c r="I18" s="18">
        <v>435.34000000000003</v>
      </c>
      <c r="J18" s="31">
        <v>63.82</v>
      </c>
      <c r="K18" s="31">
        <v>0</v>
      </c>
      <c r="L18" s="31">
        <v>107.41000000000001</v>
      </c>
      <c r="M18" s="31">
        <v>62.129999999999995</v>
      </c>
      <c r="N18" s="31">
        <v>86.14</v>
      </c>
      <c r="O18" s="31">
        <v>172.06</v>
      </c>
      <c r="P18" s="85">
        <v>106.53999999999999</v>
      </c>
      <c r="Q18" s="32">
        <v>636.80000000000007</v>
      </c>
      <c r="R18" s="31">
        <v>132.33000000000001</v>
      </c>
      <c r="S18" s="31">
        <v>65.240000000000009</v>
      </c>
      <c r="T18" s="31">
        <v>25.6</v>
      </c>
      <c r="U18" s="31">
        <v>60.07</v>
      </c>
      <c r="V18" s="31">
        <v>120.63</v>
      </c>
      <c r="W18" s="31">
        <v>134.44999999999999</v>
      </c>
      <c r="X18" s="85">
        <v>113.94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1205.3899999999999</v>
      </c>
      <c r="G19" s="17">
        <f t="shared" si="4"/>
        <v>778.52999999999986</v>
      </c>
      <c r="H19" s="272">
        <f t="shared" si="2"/>
        <v>426.86</v>
      </c>
      <c r="I19" s="18">
        <v>107.36999999999999</v>
      </c>
      <c r="J19" s="31">
        <v>60.13</v>
      </c>
      <c r="K19" s="31">
        <v>84.58</v>
      </c>
      <c r="L19" s="31">
        <v>202.46</v>
      </c>
      <c r="M19" s="31">
        <v>24.29</v>
      </c>
      <c r="N19" s="31">
        <v>124.11999999999999</v>
      </c>
      <c r="O19" s="31">
        <v>142.03</v>
      </c>
      <c r="P19" s="85">
        <v>33.550000000000004</v>
      </c>
      <c r="Q19" s="32">
        <v>77.539999999999992</v>
      </c>
      <c r="R19" s="31">
        <v>0</v>
      </c>
      <c r="S19" s="31">
        <v>85.42</v>
      </c>
      <c r="T19" s="31">
        <v>58.38</v>
      </c>
      <c r="U19" s="31">
        <v>83.4</v>
      </c>
      <c r="V19" s="31">
        <v>54.61</v>
      </c>
      <c r="W19" s="31">
        <v>29.53</v>
      </c>
      <c r="X19" s="85">
        <v>37.979999999999997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228.72000000000003</v>
      </c>
      <c r="G20" s="17">
        <f t="shared" si="4"/>
        <v>0</v>
      </c>
      <c r="H20" s="272">
        <f t="shared" si="2"/>
        <v>228.72000000000003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202.08</v>
      </c>
      <c r="T20" s="31">
        <v>26.64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2505.29</v>
      </c>
      <c r="G21" s="17">
        <f t="shared" si="4"/>
        <v>1450.96</v>
      </c>
      <c r="H21" s="272">
        <f t="shared" si="2"/>
        <v>1054.33</v>
      </c>
      <c r="I21" s="18">
        <v>1450.96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1054.33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395.38</v>
      </c>
      <c r="G22" s="17">
        <f t="shared" si="4"/>
        <v>272.69</v>
      </c>
      <c r="H22" s="272">
        <f t="shared" si="2"/>
        <v>122.69</v>
      </c>
      <c r="I22" s="18">
        <v>236.21</v>
      </c>
      <c r="J22" s="31">
        <v>0</v>
      </c>
      <c r="K22" s="31">
        <v>0</v>
      </c>
      <c r="L22" s="31">
        <v>36.479999999999997</v>
      </c>
      <c r="M22" s="31">
        <v>0</v>
      </c>
      <c r="N22" s="31">
        <v>0</v>
      </c>
      <c r="O22" s="31">
        <v>0</v>
      </c>
      <c r="P22" s="85">
        <v>0</v>
      </c>
      <c r="Q22" s="32">
        <v>92.53</v>
      </c>
      <c r="R22" s="31">
        <v>0</v>
      </c>
      <c r="S22" s="31">
        <v>0</v>
      </c>
      <c r="T22" s="31">
        <v>0</v>
      </c>
      <c r="U22" s="31">
        <v>0</v>
      </c>
      <c r="V22" s="31">
        <v>30.16</v>
      </c>
      <c r="W22" s="31">
        <v>0</v>
      </c>
      <c r="X22" s="85">
        <v>0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2574.81</v>
      </c>
      <c r="G23" s="17">
        <f>SUM(I23:P23)</f>
        <v>1150.1199999999999</v>
      </c>
      <c r="H23" s="272">
        <f t="shared" si="2"/>
        <v>1424.69</v>
      </c>
      <c r="I23" s="18">
        <v>42.95</v>
      </c>
      <c r="J23" s="31">
        <v>0</v>
      </c>
      <c r="K23" s="31">
        <v>148.71</v>
      </c>
      <c r="L23" s="31">
        <v>280.08</v>
      </c>
      <c r="M23" s="31">
        <v>141.49</v>
      </c>
      <c r="N23" s="31">
        <v>178.07</v>
      </c>
      <c r="O23" s="31">
        <v>179.28</v>
      </c>
      <c r="P23" s="85">
        <v>179.54</v>
      </c>
      <c r="Q23" s="32">
        <v>138.80000000000001</v>
      </c>
      <c r="R23" s="31">
        <v>24.5</v>
      </c>
      <c r="S23" s="31">
        <v>219.70999999999998</v>
      </c>
      <c r="T23" s="31">
        <v>152.47</v>
      </c>
      <c r="U23" s="31">
        <v>156.9</v>
      </c>
      <c r="V23" s="31">
        <v>127.74</v>
      </c>
      <c r="W23" s="31">
        <v>325.34000000000003</v>
      </c>
      <c r="X23" s="85">
        <v>279.22999999999996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46933.490000000005</v>
      </c>
      <c r="G24" s="54">
        <f>SUM(I24:P24)</f>
        <v>29131.040000000001</v>
      </c>
      <c r="H24" s="270">
        <f>SUM(Q24:X24)</f>
        <v>17802.450000000004</v>
      </c>
      <c r="I24" s="55">
        <f>SUM(I25:I53)</f>
        <v>393.62</v>
      </c>
      <c r="J24" s="56">
        <f t="shared" ref="J24:X24" si="5">SUM(J25:J53)</f>
        <v>152.17000000000002</v>
      </c>
      <c r="K24" s="56">
        <f t="shared" si="5"/>
        <v>1162.2300000000002</v>
      </c>
      <c r="L24" s="56">
        <f t="shared" si="5"/>
        <v>5058.0800000000008</v>
      </c>
      <c r="M24" s="56">
        <f t="shared" si="5"/>
        <v>5514.4699999999993</v>
      </c>
      <c r="N24" s="56">
        <f t="shared" si="5"/>
        <v>7951.74</v>
      </c>
      <c r="O24" s="56">
        <f t="shared" si="5"/>
        <v>6031.33</v>
      </c>
      <c r="P24" s="253">
        <f t="shared" si="5"/>
        <v>2867.4000000000005</v>
      </c>
      <c r="Q24" s="55">
        <f t="shared" si="5"/>
        <v>397.32</v>
      </c>
      <c r="R24" s="56">
        <f t="shared" si="5"/>
        <v>117.03</v>
      </c>
      <c r="S24" s="56">
        <f>SUM(S25:S53)</f>
        <v>626.87</v>
      </c>
      <c r="T24" s="56">
        <f t="shared" si="5"/>
        <v>2196.12</v>
      </c>
      <c r="U24" s="56">
        <f t="shared" si="5"/>
        <v>2576.2600000000011</v>
      </c>
      <c r="V24" s="56">
        <f t="shared" si="5"/>
        <v>4902.09</v>
      </c>
      <c r="W24" s="56">
        <f t="shared" si="5"/>
        <v>4352.47</v>
      </c>
      <c r="X24" s="253">
        <f t="shared" si="5"/>
        <v>2634.29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1061.6399999999999</v>
      </c>
      <c r="G26" s="17">
        <f>SUM(I26:P26)</f>
        <v>772.03</v>
      </c>
      <c r="H26" s="272">
        <f t="shared" si="2"/>
        <v>289.61</v>
      </c>
      <c r="I26" s="32">
        <v>0</v>
      </c>
      <c r="J26" s="31">
        <v>0</v>
      </c>
      <c r="K26" s="31">
        <v>0</v>
      </c>
      <c r="L26" s="31">
        <v>294.95999999999998</v>
      </c>
      <c r="M26" s="31">
        <v>96.53</v>
      </c>
      <c r="N26" s="31">
        <v>309.53000000000003</v>
      </c>
      <c r="O26" s="31">
        <v>71.010000000000005</v>
      </c>
      <c r="P26" s="85">
        <v>0</v>
      </c>
      <c r="Q26" s="32">
        <v>0</v>
      </c>
      <c r="R26" s="31">
        <v>0</v>
      </c>
      <c r="S26" s="31">
        <v>0</v>
      </c>
      <c r="T26" s="31">
        <v>50.13</v>
      </c>
      <c r="U26" s="31">
        <v>83.4</v>
      </c>
      <c r="V26" s="31">
        <v>110.94</v>
      </c>
      <c r="W26" s="31">
        <v>7.16</v>
      </c>
      <c r="X26" s="85">
        <v>37.979999999999997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409.94000000000005</v>
      </c>
      <c r="G27" s="17">
        <f t="shared" ref="G27:G43" si="6">SUM(I27:P27)</f>
        <v>222.04000000000002</v>
      </c>
      <c r="H27" s="272">
        <f t="shared" si="2"/>
        <v>187.9</v>
      </c>
      <c r="I27" s="32">
        <v>0</v>
      </c>
      <c r="J27" s="31">
        <v>0</v>
      </c>
      <c r="K27" s="31">
        <v>0</v>
      </c>
      <c r="L27" s="31">
        <v>25.72</v>
      </c>
      <c r="M27" s="31">
        <v>88.64</v>
      </c>
      <c r="N27" s="31">
        <v>66.699999999999989</v>
      </c>
      <c r="O27" s="31">
        <v>40.980000000000004</v>
      </c>
      <c r="P27" s="85">
        <v>0</v>
      </c>
      <c r="Q27" s="32">
        <v>0</v>
      </c>
      <c r="R27" s="31">
        <v>24.5</v>
      </c>
      <c r="S27" s="31">
        <v>0</v>
      </c>
      <c r="T27" s="31">
        <v>0</v>
      </c>
      <c r="U27" s="31">
        <v>36.75</v>
      </c>
      <c r="V27" s="31">
        <v>80.78</v>
      </c>
      <c r="W27" s="31">
        <v>45.870000000000005</v>
      </c>
      <c r="X27" s="85">
        <v>0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639.35</v>
      </c>
      <c r="G28" s="17">
        <f t="shared" si="6"/>
        <v>410.66</v>
      </c>
      <c r="H28" s="272">
        <f t="shared" si="2"/>
        <v>228.69</v>
      </c>
      <c r="I28" s="32">
        <v>0</v>
      </c>
      <c r="J28" s="31">
        <v>0</v>
      </c>
      <c r="K28" s="31">
        <v>0</v>
      </c>
      <c r="L28" s="31">
        <v>26.41</v>
      </c>
      <c r="M28" s="31">
        <v>161.51</v>
      </c>
      <c r="N28" s="31">
        <v>83.31</v>
      </c>
      <c r="O28" s="31">
        <v>133.52000000000001</v>
      </c>
      <c r="P28" s="85">
        <v>5.91</v>
      </c>
      <c r="Q28" s="32">
        <v>0</v>
      </c>
      <c r="R28" s="31">
        <v>0</v>
      </c>
      <c r="S28" s="31">
        <v>0</v>
      </c>
      <c r="T28" s="31">
        <v>50.13</v>
      </c>
      <c r="U28" s="31">
        <v>29.79</v>
      </c>
      <c r="V28" s="31">
        <v>67.430000000000007</v>
      </c>
      <c r="W28" s="31">
        <v>81.339999999999989</v>
      </c>
      <c r="X28" s="85">
        <v>0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581.83000000000004</v>
      </c>
      <c r="G29" s="17">
        <f t="shared" si="6"/>
        <v>432.91</v>
      </c>
      <c r="H29" s="272">
        <f t="shared" si="2"/>
        <v>148.91999999999999</v>
      </c>
      <c r="I29" s="32">
        <v>0</v>
      </c>
      <c r="J29" s="31">
        <v>0</v>
      </c>
      <c r="K29" s="31">
        <v>0</v>
      </c>
      <c r="L29" s="31">
        <v>32.51</v>
      </c>
      <c r="M29" s="31">
        <v>112.93</v>
      </c>
      <c r="N29" s="31">
        <v>104.67999999999999</v>
      </c>
      <c r="O29" s="31">
        <v>149.24</v>
      </c>
      <c r="P29" s="85">
        <v>33.550000000000004</v>
      </c>
      <c r="Q29" s="32">
        <v>0</v>
      </c>
      <c r="R29" s="31">
        <v>0</v>
      </c>
      <c r="S29" s="31">
        <v>0</v>
      </c>
      <c r="T29" s="31">
        <v>0</v>
      </c>
      <c r="U29" s="31">
        <v>0</v>
      </c>
      <c r="V29" s="31">
        <v>110.94</v>
      </c>
      <c r="W29" s="31">
        <v>0</v>
      </c>
      <c r="X29" s="85">
        <v>37.979999999999997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885.53000000000009</v>
      </c>
      <c r="G30" s="17">
        <f t="shared" si="6"/>
        <v>463.63000000000005</v>
      </c>
      <c r="H30" s="272">
        <f t="shared" si="2"/>
        <v>421.90000000000003</v>
      </c>
      <c r="I30" s="32">
        <v>0</v>
      </c>
      <c r="J30" s="31">
        <v>0</v>
      </c>
      <c r="K30" s="31">
        <v>48.74</v>
      </c>
      <c r="L30" s="31">
        <v>26.41</v>
      </c>
      <c r="M30" s="31">
        <v>96.53</v>
      </c>
      <c r="N30" s="31">
        <v>176.44000000000003</v>
      </c>
      <c r="O30" s="31">
        <v>81.960000000000008</v>
      </c>
      <c r="P30" s="85">
        <v>33.550000000000004</v>
      </c>
      <c r="Q30" s="32">
        <v>0</v>
      </c>
      <c r="R30" s="31">
        <v>0</v>
      </c>
      <c r="S30" s="31">
        <v>0</v>
      </c>
      <c r="T30" s="31">
        <v>147.06</v>
      </c>
      <c r="U30" s="31">
        <v>130.73000000000002</v>
      </c>
      <c r="V30" s="31">
        <v>40.39</v>
      </c>
      <c r="W30" s="31">
        <v>59.05</v>
      </c>
      <c r="X30" s="85">
        <v>44.67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210.05</v>
      </c>
      <c r="G31" s="17">
        <f t="shared" si="6"/>
        <v>0</v>
      </c>
      <c r="H31" s="272">
        <f t="shared" si="2"/>
        <v>210.05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24.53</v>
      </c>
      <c r="U31" s="31">
        <v>60.07</v>
      </c>
      <c r="V31" s="31">
        <v>80.78</v>
      </c>
      <c r="W31" s="31">
        <v>0</v>
      </c>
      <c r="X31" s="85">
        <v>44.67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134.26</v>
      </c>
      <c r="G32" s="17">
        <f t="shared" si="6"/>
        <v>0</v>
      </c>
      <c r="H32" s="272">
        <f t="shared" si="2"/>
        <v>134.26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0</v>
      </c>
      <c r="U32" s="31">
        <v>23.32</v>
      </c>
      <c r="V32" s="31">
        <v>110.94</v>
      </c>
      <c r="W32" s="31">
        <v>0</v>
      </c>
      <c r="X32" s="85">
        <v>0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319.32</v>
      </c>
      <c r="G33" s="17">
        <f t="shared" si="6"/>
        <v>273.44</v>
      </c>
      <c r="H33" s="272">
        <f>SUM(Q33:X33)</f>
        <v>45.88</v>
      </c>
      <c r="I33" s="32">
        <v>0</v>
      </c>
      <c r="J33" s="31">
        <v>0</v>
      </c>
      <c r="K33" s="31">
        <v>5.26</v>
      </c>
      <c r="L33" s="31">
        <v>56.08</v>
      </c>
      <c r="M33" s="31">
        <v>32.18</v>
      </c>
      <c r="N33" s="31">
        <v>142.66999999999999</v>
      </c>
      <c r="O33" s="31">
        <v>37.25</v>
      </c>
      <c r="P33" s="85">
        <v>0</v>
      </c>
      <c r="Q33" s="32">
        <v>0</v>
      </c>
      <c r="R33" s="31">
        <v>0</v>
      </c>
      <c r="S33" s="31">
        <v>16.350000000000001</v>
      </c>
      <c r="T33" s="31">
        <v>0</v>
      </c>
      <c r="U33" s="31">
        <v>0</v>
      </c>
      <c r="V33" s="31">
        <v>0</v>
      </c>
      <c r="W33" s="31">
        <v>29.53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2260.36</v>
      </c>
      <c r="G34" s="17">
        <f t="shared" si="6"/>
        <v>1218.44</v>
      </c>
      <c r="H34" s="272">
        <f t="shared" si="2"/>
        <v>1041.92</v>
      </c>
      <c r="I34" s="32">
        <v>3.78</v>
      </c>
      <c r="J34" s="31">
        <v>0</v>
      </c>
      <c r="K34" s="31">
        <v>76.11</v>
      </c>
      <c r="L34" s="31">
        <v>157.9</v>
      </c>
      <c r="M34" s="31">
        <v>195.11</v>
      </c>
      <c r="N34" s="31">
        <v>376.53</v>
      </c>
      <c r="O34" s="31">
        <v>296.56</v>
      </c>
      <c r="P34" s="85">
        <v>112.44999999999999</v>
      </c>
      <c r="Q34" s="32">
        <v>92.53</v>
      </c>
      <c r="R34" s="31">
        <v>0</v>
      </c>
      <c r="S34" s="31">
        <v>68.12</v>
      </c>
      <c r="T34" s="31">
        <v>129.03</v>
      </c>
      <c r="U34" s="31">
        <v>110.82000000000001</v>
      </c>
      <c r="V34" s="31">
        <v>385.61</v>
      </c>
      <c r="W34" s="31">
        <v>217.82999999999998</v>
      </c>
      <c r="X34" s="85">
        <v>37.979999999999997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2115.8000000000002</v>
      </c>
      <c r="G35" s="17">
        <f t="shared" si="6"/>
        <v>902.8599999999999</v>
      </c>
      <c r="H35" s="272">
        <f t="shared" si="2"/>
        <v>1212.94</v>
      </c>
      <c r="I35" s="32">
        <v>0</v>
      </c>
      <c r="J35" s="31">
        <v>0</v>
      </c>
      <c r="K35" s="31">
        <v>29.85</v>
      </c>
      <c r="L35" s="31">
        <v>106.72</v>
      </c>
      <c r="M35" s="31">
        <v>200.6</v>
      </c>
      <c r="N35" s="31">
        <v>319.10000000000002</v>
      </c>
      <c r="O35" s="31">
        <v>213.04000000000002</v>
      </c>
      <c r="P35" s="85">
        <v>33.550000000000004</v>
      </c>
      <c r="Q35" s="32">
        <v>0</v>
      </c>
      <c r="R35" s="31">
        <v>0</v>
      </c>
      <c r="S35" s="31">
        <v>0</v>
      </c>
      <c r="T35" s="31">
        <v>51.2</v>
      </c>
      <c r="U35" s="31">
        <v>176.68</v>
      </c>
      <c r="V35" s="31">
        <v>371.74</v>
      </c>
      <c r="W35" s="31">
        <v>303.07</v>
      </c>
      <c r="X35" s="85">
        <v>310.25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275.90999999999997</v>
      </c>
      <c r="G37" s="17">
        <f t="shared" si="6"/>
        <v>195.07</v>
      </c>
      <c r="H37" s="272">
        <f t="shared" si="2"/>
        <v>80.84</v>
      </c>
      <c r="I37" s="32">
        <v>21.47</v>
      </c>
      <c r="J37" s="31">
        <v>60.13</v>
      </c>
      <c r="K37" s="31">
        <v>56.04</v>
      </c>
      <c r="L37" s="31">
        <v>0</v>
      </c>
      <c r="M37" s="31">
        <v>0</v>
      </c>
      <c r="N37" s="31">
        <v>57.43</v>
      </c>
      <c r="O37" s="31">
        <v>0</v>
      </c>
      <c r="P37" s="85">
        <v>0</v>
      </c>
      <c r="Q37" s="32">
        <v>23.130000000000003</v>
      </c>
      <c r="R37" s="31">
        <v>19.61</v>
      </c>
      <c r="S37" s="31">
        <v>38.1</v>
      </c>
      <c r="T37" s="31">
        <v>0</v>
      </c>
      <c r="U37" s="31">
        <v>0</v>
      </c>
      <c r="V37" s="31">
        <v>0</v>
      </c>
      <c r="W37" s="31">
        <v>0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768.38</v>
      </c>
      <c r="G38" s="17">
        <f t="shared" si="6"/>
        <v>415.7</v>
      </c>
      <c r="H38" s="272">
        <f t="shared" si="2"/>
        <v>352.68</v>
      </c>
      <c r="I38" s="32">
        <v>0</v>
      </c>
      <c r="J38" s="31">
        <v>0</v>
      </c>
      <c r="K38" s="31">
        <v>57.22</v>
      </c>
      <c r="L38" s="31">
        <v>140.03</v>
      </c>
      <c r="M38" s="31">
        <v>56.46</v>
      </c>
      <c r="N38" s="31">
        <v>57.43</v>
      </c>
      <c r="O38" s="31">
        <v>71.010000000000005</v>
      </c>
      <c r="P38" s="85">
        <v>33.550000000000004</v>
      </c>
      <c r="Q38" s="32">
        <v>23.130000000000003</v>
      </c>
      <c r="R38" s="31">
        <v>0</v>
      </c>
      <c r="S38" s="31">
        <v>0</v>
      </c>
      <c r="T38" s="31">
        <v>111.66</v>
      </c>
      <c r="U38" s="31">
        <v>46.64</v>
      </c>
      <c r="V38" s="31">
        <v>171.25</v>
      </c>
      <c r="W38" s="31">
        <v>0</v>
      </c>
      <c r="X38" s="85">
        <v>0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124.89</v>
      </c>
      <c r="G39" s="17">
        <f t="shared" si="6"/>
        <v>59.7</v>
      </c>
      <c r="H39" s="272">
        <f t="shared" si="2"/>
        <v>65.19</v>
      </c>
      <c r="I39" s="32">
        <v>0</v>
      </c>
      <c r="J39" s="31">
        <v>0</v>
      </c>
      <c r="K39" s="31">
        <v>59.7</v>
      </c>
      <c r="L39" s="31">
        <v>0</v>
      </c>
      <c r="M39" s="31">
        <v>0</v>
      </c>
      <c r="N39" s="31">
        <v>0</v>
      </c>
      <c r="O39" s="31">
        <v>0</v>
      </c>
      <c r="P39" s="85">
        <v>0</v>
      </c>
      <c r="Q39" s="32">
        <v>27.21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85">
        <v>37.979999999999997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301.01</v>
      </c>
      <c r="G40" s="17">
        <f t="shared" si="6"/>
        <v>110.67000000000002</v>
      </c>
      <c r="H40" s="272">
        <f t="shared" si="2"/>
        <v>190.33999999999997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28.71</v>
      </c>
      <c r="O40" s="31">
        <v>81.960000000000008</v>
      </c>
      <c r="P40" s="85">
        <v>0</v>
      </c>
      <c r="Q40" s="32">
        <v>0</v>
      </c>
      <c r="R40" s="31">
        <v>0</v>
      </c>
      <c r="S40" s="31">
        <v>0</v>
      </c>
      <c r="T40" s="31">
        <v>24.53</v>
      </c>
      <c r="U40" s="31">
        <v>0</v>
      </c>
      <c r="V40" s="31">
        <v>60.32</v>
      </c>
      <c r="W40" s="31">
        <v>29.53</v>
      </c>
      <c r="X40" s="85">
        <v>75.959999999999994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105.5</v>
      </c>
      <c r="G42" s="17">
        <f t="shared" si="6"/>
        <v>33.550000000000004</v>
      </c>
      <c r="H42" s="272">
        <f t="shared" si="2"/>
        <v>71.95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33.550000000000004</v>
      </c>
      <c r="Q42" s="32">
        <v>0</v>
      </c>
      <c r="R42" s="31">
        <v>0</v>
      </c>
      <c r="S42" s="31">
        <v>45.31</v>
      </c>
      <c r="T42" s="31">
        <v>26.64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4233.84</v>
      </c>
      <c r="G43" s="17">
        <f t="shared" si="6"/>
        <v>2443.08</v>
      </c>
      <c r="H43" s="272">
        <f t="shared" si="2"/>
        <v>1790.76</v>
      </c>
      <c r="I43" s="32">
        <v>0</v>
      </c>
      <c r="J43" s="31">
        <v>0</v>
      </c>
      <c r="K43" s="31">
        <v>0</v>
      </c>
      <c r="L43" s="31">
        <v>134.49</v>
      </c>
      <c r="M43" s="31">
        <v>519.44999999999993</v>
      </c>
      <c r="N43" s="31">
        <v>838.36</v>
      </c>
      <c r="O43" s="31">
        <v>676.51</v>
      </c>
      <c r="P43" s="85">
        <v>274.27000000000004</v>
      </c>
      <c r="Q43" s="32">
        <v>0</v>
      </c>
      <c r="R43" s="31">
        <v>19.61</v>
      </c>
      <c r="S43" s="31">
        <v>39.010000000000005</v>
      </c>
      <c r="T43" s="31">
        <v>126.9</v>
      </c>
      <c r="U43" s="31">
        <v>69.959999999999994</v>
      </c>
      <c r="V43" s="31">
        <v>558.13</v>
      </c>
      <c r="W43" s="31">
        <v>559.38</v>
      </c>
      <c r="X43" s="85">
        <v>417.77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18075.900000000001</v>
      </c>
      <c r="G44" s="17">
        <f t="shared" si="4"/>
        <v>11214.42</v>
      </c>
      <c r="H44" s="272">
        <f t="shared" si="2"/>
        <v>6861.48</v>
      </c>
      <c r="I44" s="32">
        <v>0</v>
      </c>
      <c r="J44" s="31">
        <v>0</v>
      </c>
      <c r="K44" s="31">
        <v>282.72000000000003</v>
      </c>
      <c r="L44" s="31">
        <v>1774.34</v>
      </c>
      <c r="M44" s="31">
        <v>2471.31</v>
      </c>
      <c r="N44" s="31">
        <v>3302.24</v>
      </c>
      <c r="O44" s="31">
        <v>2090.9900000000002</v>
      </c>
      <c r="P44" s="85">
        <v>1292.8200000000002</v>
      </c>
      <c r="Q44" s="32">
        <v>0</v>
      </c>
      <c r="R44" s="31">
        <v>0</v>
      </c>
      <c r="S44" s="31">
        <v>126.25</v>
      </c>
      <c r="T44" s="31">
        <v>1002.77</v>
      </c>
      <c r="U44" s="31">
        <v>1188.68</v>
      </c>
      <c r="V44" s="31">
        <v>1814</v>
      </c>
      <c r="W44" s="31">
        <v>1737.16</v>
      </c>
      <c r="X44" s="85">
        <v>992.61999999999989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5704.21</v>
      </c>
      <c r="G45" s="17">
        <f t="shared" si="4"/>
        <v>3700.2400000000002</v>
      </c>
      <c r="H45" s="272">
        <f t="shared" si="2"/>
        <v>2003.9699999999998</v>
      </c>
      <c r="I45" s="32">
        <v>25.25</v>
      </c>
      <c r="J45" s="31">
        <v>0</v>
      </c>
      <c r="K45" s="31">
        <v>82.100000000000009</v>
      </c>
      <c r="L45" s="31">
        <v>295.70999999999998</v>
      </c>
      <c r="M45" s="31">
        <v>572.53</v>
      </c>
      <c r="N45" s="31">
        <v>1084.1499999999999</v>
      </c>
      <c r="O45" s="31">
        <v>1166.93</v>
      </c>
      <c r="P45" s="85">
        <v>473.57</v>
      </c>
      <c r="Q45" s="32">
        <v>23.130000000000003</v>
      </c>
      <c r="R45" s="31">
        <v>0</v>
      </c>
      <c r="S45" s="31">
        <v>67.059999999999988</v>
      </c>
      <c r="T45" s="31">
        <v>29.919999999999998</v>
      </c>
      <c r="U45" s="31">
        <v>236.76</v>
      </c>
      <c r="V45" s="31">
        <v>472.97</v>
      </c>
      <c r="W45" s="31">
        <v>850.24</v>
      </c>
      <c r="X45" s="85">
        <v>323.89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155.57999999999998</v>
      </c>
      <c r="G47" s="17">
        <f t="shared" si="4"/>
        <v>98.41</v>
      </c>
      <c r="H47" s="272">
        <f t="shared" si="2"/>
        <v>57.17</v>
      </c>
      <c r="I47" s="32">
        <v>0</v>
      </c>
      <c r="J47" s="31">
        <v>0</v>
      </c>
      <c r="K47" s="31">
        <v>0</v>
      </c>
      <c r="L47" s="31">
        <v>0</v>
      </c>
      <c r="M47" s="31">
        <v>0</v>
      </c>
      <c r="N47" s="31">
        <v>57.43</v>
      </c>
      <c r="O47" s="31">
        <v>40.980000000000004</v>
      </c>
      <c r="P47" s="85">
        <v>0</v>
      </c>
      <c r="Q47" s="32">
        <v>0</v>
      </c>
      <c r="R47" s="31">
        <v>0</v>
      </c>
      <c r="S47" s="31">
        <v>0</v>
      </c>
      <c r="T47" s="31">
        <v>33.85</v>
      </c>
      <c r="U47" s="31">
        <v>23.32</v>
      </c>
      <c r="V47" s="31">
        <v>0</v>
      </c>
      <c r="W47" s="31">
        <v>0</v>
      </c>
      <c r="X47" s="85">
        <v>0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3911.4899999999993</v>
      </c>
      <c r="G48" s="17">
        <f t="shared" si="4"/>
        <v>3406.3499999999995</v>
      </c>
      <c r="H48" s="272">
        <f t="shared" si="2"/>
        <v>505.14</v>
      </c>
      <c r="I48" s="32">
        <v>42.95</v>
      </c>
      <c r="J48" s="31">
        <v>0</v>
      </c>
      <c r="K48" s="31">
        <v>275.11999999999995</v>
      </c>
      <c r="L48" s="31">
        <v>1654.73</v>
      </c>
      <c r="M48" s="31">
        <v>433.27</v>
      </c>
      <c r="N48" s="31">
        <v>515.66</v>
      </c>
      <c r="O48" s="31">
        <v>445.17</v>
      </c>
      <c r="P48" s="85">
        <v>39.449999999999996</v>
      </c>
      <c r="Q48" s="32">
        <v>0</v>
      </c>
      <c r="R48" s="31">
        <v>53.31</v>
      </c>
      <c r="S48" s="31">
        <v>21.75</v>
      </c>
      <c r="T48" s="31">
        <v>173.93</v>
      </c>
      <c r="U48" s="31">
        <v>74.069999999999993</v>
      </c>
      <c r="V48" s="31">
        <v>40.39</v>
      </c>
      <c r="W48" s="31">
        <v>59.05</v>
      </c>
      <c r="X48" s="85">
        <v>82.64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1071.8699999999999</v>
      </c>
      <c r="G49" s="17">
        <f t="shared" si="4"/>
        <v>663.36</v>
      </c>
      <c r="H49" s="272">
        <f t="shared" si="2"/>
        <v>408.50999999999993</v>
      </c>
      <c r="I49" s="32">
        <v>37.879999999999995</v>
      </c>
      <c r="J49" s="31">
        <v>31.91</v>
      </c>
      <c r="K49" s="31">
        <v>134.64000000000001</v>
      </c>
      <c r="L49" s="31">
        <v>71.760000000000005</v>
      </c>
      <c r="M49" s="31">
        <v>80.75</v>
      </c>
      <c r="N49" s="31">
        <v>147.72</v>
      </c>
      <c r="O49" s="31">
        <v>60.07</v>
      </c>
      <c r="P49" s="85">
        <v>98.63</v>
      </c>
      <c r="Q49" s="32">
        <v>23.130000000000003</v>
      </c>
      <c r="R49" s="31">
        <v>0</v>
      </c>
      <c r="S49" s="31">
        <v>93.460000000000008</v>
      </c>
      <c r="T49" s="31">
        <v>32.599999999999994</v>
      </c>
      <c r="U49" s="31">
        <v>23.32</v>
      </c>
      <c r="V49" s="31">
        <v>60.32</v>
      </c>
      <c r="W49" s="31">
        <v>99.72</v>
      </c>
      <c r="X49" s="85">
        <v>75.959999999999994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2753.7900000000004</v>
      </c>
      <c r="G51" s="17">
        <f t="shared" si="4"/>
        <v>1595.0900000000001</v>
      </c>
      <c r="H51" s="272">
        <f t="shared" si="2"/>
        <v>1158.7000000000003</v>
      </c>
      <c r="I51" s="32">
        <v>0</v>
      </c>
      <c r="J51" s="31">
        <v>0</v>
      </c>
      <c r="K51" s="31">
        <v>54.730000000000004</v>
      </c>
      <c r="L51" s="31">
        <v>260.31</v>
      </c>
      <c r="M51" s="31">
        <v>364.49</v>
      </c>
      <c r="N51" s="31">
        <v>276.95999999999998</v>
      </c>
      <c r="O51" s="31">
        <v>303.14000000000004</v>
      </c>
      <c r="P51" s="85">
        <v>335.46</v>
      </c>
      <c r="Q51" s="32">
        <v>0</v>
      </c>
      <c r="R51" s="31">
        <v>0</v>
      </c>
      <c r="S51" s="31">
        <v>67.97</v>
      </c>
      <c r="T51" s="31">
        <v>181.24</v>
      </c>
      <c r="U51" s="31">
        <v>257.84000000000003</v>
      </c>
      <c r="V51" s="31">
        <v>304.83999999999997</v>
      </c>
      <c r="W51" s="31">
        <v>232.87</v>
      </c>
      <c r="X51" s="85">
        <v>113.94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342.91999999999996</v>
      </c>
      <c r="G52" s="17">
        <f t="shared" si="4"/>
        <v>198.44</v>
      </c>
      <c r="H52" s="272">
        <f>SUM(Q52:X52)</f>
        <v>144.47999999999999</v>
      </c>
      <c r="I52" s="32">
        <v>21.47</v>
      </c>
      <c r="J52" s="31">
        <v>0</v>
      </c>
      <c r="K52" s="31">
        <v>0</v>
      </c>
      <c r="L52" s="31">
        <v>0</v>
      </c>
      <c r="M52" s="31">
        <v>32.18</v>
      </c>
      <c r="N52" s="31">
        <v>6.6899999999999995</v>
      </c>
      <c r="O52" s="31">
        <v>71.010000000000005</v>
      </c>
      <c r="P52" s="85">
        <v>67.09</v>
      </c>
      <c r="Q52" s="32">
        <v>0</v>
      </c>
      <c r="R52" s="31">
        <v>0</v>
      </c>
      <c r="S52" s="31">
        <v>43.49</v>
      </c>
      <c r="T52" s="31">
        <v>0</v>
      </c>
      <c r="U52" s="31">
        <v>0</v>
      </c>
      <c r="V52" s="31">
        <v>60.32</v>
      </c>
      <c r="W52" s="31">
        <v>40.669999999999995</v>
      </c>
      <c r="X52" s="85">
        <v>0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490.12</v>
      </c>
      <c r="G53" s="17">
        <f>SUM(I53:P53)</f>
        <v>300.95</v>
      </c>
      <c r="H53" s="272">
        <f>SUM(Q53:X53)</f>
        <v>189.17000000000002</v>
      </c>
      <c r="I53" s="32">
        <v>240.82</v>
      </c>
      <c r="J53" s="31">
        <v>60.13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185.06</v>
      </c>
      <c r="R53" s="31">
        <v>0</v>
      </c>
      <c r="S53" s="31">
        <v>0</v>
      </c>
      <c r="T53" s="31">
        <v>0</v>
      </c>
      <c r="U53" s="31">
        <v>4.1100000000000003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6439.0500000000011</v>
      </c>
      <c r="G54" s="54">
        <f>SUM(G55:G61)</f>
        <v>4662.8100000000004</v>
      </c>
      <c r="H54" s="270">
        <f>SUM(H55:H61)</f>
        <v>1776.2400000000002</v>
      </c>
      <c r="I54" s="55">
        <f>SUM(I55:I61)</f>
        <v>71.98</v>
      </c>
      <c r="J54" s="56">
        <f t="shared" ref="J54:X54" si="7">SUM(J55:J61)</f>
        <v>177.01999999999998</v>
      </c>
      <c r="K54" s="56">
        <f t="shared" si="7"/>
        <v>1605.21</v>
      </c>
      <c r="L54" s="56">
        <f t="shared" si="7"/>
        <v>1434.92</v>
      </c>
      <c r="M54" s="56">
        <f>SUM(M55:M61)</f>
        <v>482.34000000000003</v>
      </c>
      <c r="N54" s="56">
        <f t="shared" si="7"/>
        <v>281.12</v>
      </c>
      <c r="O54" s="56">
        <f t="shared" si="7"/>
        <v>408.55999999999995</v>
      </c>
      <c r="P54" s="253">
        <f>SUM(P55:P61)</f>
        <v>201.66000000000003</v>
      </c>
      <c r="Q54" s="55">
        <f t="shared" si="7"/>
        <v>46.260000000000005</v>
      </c>
      <c r="R54" s="56">
        <f t="shared" si="7"/>
        <v>151.94999999999999</v>
      </c>
      <c r="S54" s="56">
        <f t="shared" si="7"/>
        <v>475.52000000000004</v>
      </c>
      <c r="T54" s="56">
        <f t="shared" si="7"/>
        <v>130.20999999999998</v>
      </c>
      <c r="U54" s="56">
        <f t="shared" si="7"/>
        <v>263.62</v>
      </c>
      <c r="V54" s="56">
        <f t="shared" si="7"/>
        <v>188.6</v>
      </c>
      <c r="W54" s="56">
        <f t="shared" si="7"/>
        <v>211.81</v>
      </c>
      <c r="X54" s="253">
        <f t="shared" si="7"/>
        <v>308.27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2261.2600000000002</v>
      </c>
      <c r="G55" s="17">
        <f t="shared" si="4"/>
        <v>2036.1200000000001</v>
      </c>
      <c r="H55" s="272">
        <f t="shared" si="2"/>
        <v>225.14</v>
      </c>
      <c r="I55" s="255">
        <v>21.47</v>
      </c>
      <c r="J55" s="33">
        <v>42.49</v>
      </c>
      <c r="K55" s="33">
        <v>739.88</v>
      </c>
      <c r="L55" s="33">
        <v>707.02</v>
      </c>
      <c r="M55" s="33">
        <v>262.31</v>
      </c>
      <c r="N55" s="33">
        <v>138.44999999999999</v>
      </c>
      <c r="O55" s="33">
        <v>124.5</v>
      </c>
      <c r="P55" s="85">
        <v>0</v>
      </c>
      <c r="Q55" s="255">
        <v>23.130000000000003</v>
      </c>
      <c r="R55" s="33">
        <v>0</v>
      </c>
      <c r="S55" s="33">
        <v>91.07</v>
      </c>
      <c r="T55" s="33">
        <v>0</v>
      </c>
      <c r="U55" s="33">
        <v>0</v>
      </c>
      <c r="V55" s="33">
        <v>110.94</v>
      </c>
      <c r="W55" s="33">
        <v>0</v>
      </c>
      <c r="X55" s="256">
        <v>0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1341.19</v>
      </c>
      <c r="G56" s="17">
        <f t="shared" si="4"/>
        <v>684.28</v>
      </c>
      <c r="H56" s="272">
        <f t="shared" si="2"/>
        <v>656.91000000000008</v>
      </c>
      <c r="I56" s="255">
        <v>42.95</v>
      </c>
      <c r="J56" s="33">
        <v>0</v>
      </c>
      <c r="K56" s="33">
        <v>21.38</v>
      </c>
      <c r="L56" s="33">
        <v>116</v>
      </c>
      <c r="M56" s="33">
        <v>127.11</v>
      </c>
      <c r="N56" s="33">
        <v>66.699999999999989</v>
      </c>
      <c r="O56" s="33">
        <v>142.03</v>
      </c>
      <c r="P56" s="85">
        <v>168.11</v>
      </c>
      <c r="Q56" s="255">
        <v>23.130000000000003</v>
      </c>
      <c r="R56" s="33">
        <v>68.61</v>
      </c>
      <c r="S56" s="33">
        <v>0</v>
      </c>
      <c r="T56" s="33">
        <v>0</v>
      </c>
      <c r="U56" s="33">
        <v>143.47</v>
      </c>
      <c r="V56" s="33">
        <v>7.11</v>
      </c>
      <c r="W56" s="33">
        <v>182.28</v>
      </c>
      <c r="X56" s="256">
        <v>232.31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199.60999999999999</v>
      </c>
      <c r="G57" s="17">
        <f t="shared" si="4"/>
        <v>175.10999999999999</v>
      </c>
      <c r="H57" s="272">
        <f t="shared" si="2"/>
        <v>24.5</v>
      </c>
      <c r="I57" s="255">
        <v>0</v>
      </c>
      <c r="J57" s="33">
        <v>0</v>
      </c>
      <c r="K57" s="33">
        <v>123.67999999999999</v>
      </c>
      <c r="L57" s="33">
        <v>51.43</v>
      </c>
      <c r="M57" s="33">
        <v>0</v>
      </c>
      <c r="N57" s="33">
        <v>0</v>
      </c>
      <c r="O57" s="33">
        <v>0</v>
      </c>
      <c r="P57" s="85">
        <v>0</v>
      </c>
      <c r="Q57" s="255">
        <v>0</v>
      </c>
      <c r="R57" s="33">
        <v>24.5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256">
        <v>0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19.61</v>
      </c>
      <c r="G58" s="17">
        <f t="shared" si="4"/>
        <v>0</v>
      </c>
      <c r="H58" s="272">
        <f t="shared" si="2"/>
        <v>19.61</v>
      </c>
      <c r="I58" s="255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85">
        <v>0</v>
      </c>
      <c r="Q58" s="255">
        <v>0</v>
      </c>
      <c r="R58" s="33">
        <v>19.61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1257.3800000000001</v>
      </c>
      <c r="G59" s="17">
        <f t="shared" si="4"/>
        <v>833.02</v>
      </c>
      <c r="H59" s="272">
        <f t="shared" si="2"/>
        <v>424.36000000000007</v>
      </c>
      <c r="I59" s="255">
        <v>0</v>
      </c>
      <c r="J59" s="33">
        <v>70.709999999999994</v>
      </c>
      <c r="K59" s="33">
        <v>415.3</v>
      </c>
      <c r="L59" s="33">
        <v>278.38</v>
      </c>
      <c r="M59" s="33">
        <v>68.63</v>
      </c>
      <c r="N59" s="33">
        <v>0</v>
      </c>
      <c r="O59" s="33">
        <v>0</v>
      </c>
      <c r="P59" s="85">
        <v>0</v>
      </c>
      <c r="Q59" s="255">
        <v>0</v>
      </c>
      <c r="R59" s="33">
        <v>0</v>
      </c>
      <c r="S59" s="33">
        <v>278.89000000000004</v>
      </c>
      <c r="T59" s="33">
        <v>38.17</v>
      </c>
      <c r="U59" s="33">
        <v>36.75</v>
      </c>
      <c r="V59" s="33">
        <v>70.55</v>
      </c>
      <c r="W59" s="33">
        <v>0</v>
      </c>
      <c r="X59" s="256">
        <v>0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442.87</v>
      </c>
      <c r="G60" s="17">
        <f t="shared" si="4"/>
        <v>334.52</v>
      </c>
      <c r="H60" s="272">
        <f t="shared" si="2"/>
        <v>108.35</v>
      </c>
      <c r="I60" s="255">
        <v>0</v>
      </c>
      <c r="J60" s="33">
        <v>0</v>
      </c>
      <c r="K60" s="33">
        <v>111.94999999999999</v>
      </c>
      <c r="L60" s="33">
        <v>138.21</v>
      </c>
      <c r="M60" s="33">
        <v>24.29</v>
      </c>
      <c r="N60" s="33">
        <v>0</v>
      </c>
      <c r="O60" s="33">
        <v>60.07</v>
      </c>
      <c r="P60" s="85">
        <v>0</v>
      </c>
      <c r="Q60" s="255">
        <v>0</v>
      </c>
      <c r="R60" s="33">
        <v>0</v>
      </c>
      <c r="S60" s="33">
        <v>39.010000000000005</v>
      </c>
      <c r="T60" s="33">
        <v>39.809999999999995</v>
      </c>
      <c r="U60" s="33">
        <v>0</v>
      </c>
      <c r="V60" s="33">
        <v>0</v>
      </c>
      <c r="W60" s="33">
        <v>29.53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917.13</v>
      </c>
      <c r="G61" s="17">
        <f t="shared" si="4"/>
        <v>599.76</v>
      </c>
      <c r="H61" s="272">
        <f t="shared" si="2"/>
        <v>317.37</v>
      </c>
      <c r="I61" s="255">
        <v>7.56</v>
      </c>
      <c r="J61" s="33">
        <v>63.82</v>
      </c>
      <c r="K61" s="33">
        <v>193.02</v>
      </c>
      <c r="L61" s="33">
        <v>143.88</v>
      </c>
      <c r="M61" s="33">
        <v>0</v>
      </c>
      <c r="N61" s="33">
        <v>75.97</v>
      </c>
      <c r="O61" s="33">
        <v>81.960000000000008</v>
      </c>
      <c r="P61" s="85">
        <v>33.550000000000004</v>
      </c>
      <c r="Q61" s="255">
        <v>0</v>
      </c>
      <c r="R61" s="33">
        <v>39.230000000000004</v>
      </c>
      <c r="S61" s="33">
        <v>66.55</v>
      </c>
      <c r="T61" s="33">
        <v>52.23</v>
      </c>
      <c r="U61" s="33">
        <v>83.4</v>
      </c>
      <c r="V61" s="33">
        <v>0</v>
      </c>
      <c r="W61" s="33">
        <v>0</v>
      </c>
      <c r="X61" s="256">
        <v>75.959999999999994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10732.11</v>
      </c>
      <c r="G62" s="97">
        <f t="shared" si="4"/>
        <v>4647.49</v>
      </c>
      <c r="H62" s="274">
        <f>SUM(Q62:X62)</f>
        <v>6084.62</v>
      </c>
      <c r="I62" s="98">
        <v>128.84</v>
      </c>
      <c r="J62" s="94">
        <v>37.53</v>
      </c>
      <c r="K62" s="94">
        <v>102.74</v>
      </c>
      <c r="L62" s="94">
        <v>168.91</v>
      </c>
      <c r="M62" s="94">
        <v>241.63000000000002</v>
      </c>
      <c r="N62" s="94">
        <v>238.92</v>
      </c>
      <c r="O62" s="94">
        <v>1129.5900000000001</v>
      </c>
      <c r="P62" s="95">
        <v>2599.33</v>
      </c>
      <c r="Q62" s="98">
        <v>50.34</v>
      </c>
      <c r="R62" s="94">
        <v>24.5</v>
      </c>
      <c r="S62" s="94">
        <v>149.56</v>
      </c>
      <c r="T62" s="94">
        <v>118.98</v>
      </c>
      <c r="U62" s="94">
        <v>36.75</v>
      </c>
      <c r="V62" s="94">
        <v>309.21999999999997</v>
      </c>
      <c r="W62" s="94">
        <v>2105.2599999999998</v>
      </c>
      <c r="X62" s="95">
        <v>3290.01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160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76906.426000000007</v>
      </c>
      <c r="G6" s="60">
        <f>SUM(I6:P6)</f>
        <v>40172.791000000005</v>
      </c>
      <c r="H6" s="268">
        <f>SUM(Q6:X6)</f>
        <v>36733.634999999995</v>
      </c>
      <c r="I6" s="61">
        <v>4121.7020000000002</v>
      </c>
      <c r="J6" s="62">
        <v>8740.3089999999993</v>
      </c>
      <c r="K6" s="62">
        <v>11419.427</v>
      </c>
      <c r="L6" s="62">
        <v>9881.4390000000003</v>
      </c>
      <c r="M6" s="62">
        <v>3134.4830000000002</v>
      </c>
      <c r="N6" s="62">
        <v>1747.8510000000001</v>
      </c>
      <c r="O6" s="62">
        <v>842.09699999999998</v>
      </c>
      <c r="P6" s="249">
        <v>285.483</v>
      </c>
      <c r="Q6" s="61">
        <v>3560.4560000000001</v>
      </c>
      <c r="R6" s="62">
        <v>7611.6319999999996</v>
      </c>
      <c r="S6" s="62">
        <v>10045.866</v>
      </c>
      <c r="T6" s="62">
        <v>9289.5679999999993</v>
      </c>
      <c r="U6" s="62">
        <v>2957.5770000000002</v>
      </c>
      <c r="V6" s="62">
        <v>1820.451</v>
      </c>
      <c r="W6" s="62">
        <v>1048.9090000000001</v>
      </c>
      <c r="X6" s="249">
        <v>399.17599999999999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544223.98</v>
      </c>
      <c r="G9" s="50">
        <f>SUM(I9:P9)</f>
        <v>323370.7</v>
      </c>
      <c r="H9" s="269">
        <f>SUM(Q9:X9)</f>
        <v>220853.27999999997</v>
      </c>
      <c r="I9" s="51">
        <f t="shared" ref="I9:X9" si="0">I10+I24+I54+I62</f>
        <v>39660.99</v>
      </c>
      <c r="J9" s="52">
        <f t="shared" si="0"/>
        <v>6678.34</v>
      </c>
      <c r="K9" s="52">
        <f t="shared" si="0"/>
        <v>18885.559999999998</v>
      </c>
      <c r="L9" s="52">
        <f t="shared" si="0"/>
        <v>48813.9</v>
      </c>
      <c r="M9" s="52">
        <f t="shared" si="0"/>
        <v>45466.820000000007</v>
      </c>
      <c r="N9" s="52">
        <f t="shared" si="0"/>
        <v>57892.790000000008</v>
      </c>
      <c r="O9" s="52">
        <f t="shared" si="0"/>
        <v>63297.11</v>
      </c>
      <c r="P9" s="252">
        <f t="shared" si="0"/>
        <v>42675.19</v>
      </c>
      <c r="Q9" s="51">
        <f t="shared" si="0"/>
        <v>38202.36</v>
      </c>
      <c r="R9" s="52">
        <f t="shared" si="0"/>
        <v>5643.75</v>
      </c>
      <c r="S9" s="52">
        <f t="shared" si="0"/>
        <v>11221.800000000001</v>
      </c>
      <c r="T9" s="52">
        <f t="shared" si="0"/>
        <v>18852.770000000004</v>
      </c>
      <c r="U9" s="52">
        <f t="shared" si="0"/>
        <v>20050.169999999998</v>
      </c>
      <c r="V9" s="52">
        <f t="shared" si="0"/>
        <v>34256.729999999996</v>
      </c>
      <c r="W9" s="52">
        <f t="shared" si="0"/>
        <v>48646.6</v>
      </c>
      <c r="X9" s="252">
        <f t="shared" si="0"/>
        <v>43979.099999999991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173697.38</v>
      </c>
      <c r="G10" s="54">
        <f>SUM(I10:P10)</f>
        <v>93213.5</v>
      </c>
      <c r="H10" s="270">
        <f>SUM(Q10:X10)</f>
        <v>80483.88</v>
      </c>
      <c r="I10" s="55">
        <f>SUM(I11:I23)</f>
        <v>36192.090000000004</v>
      </c>
      <c r="J10" s="56">
        <f>SUM(J11:J23)</f>
        <v>3254.5699999999997</v>
      </c>
      <c r="K10" s="56">
        <f>SUM(K11:K23)</f>
        <v>4589.29</v>
      </c>
      <c r="L10" s="56">
        <f t="shared" ref="L10:X10" si="1">SUM(L11:L23)</f>
        <v>12881.89</v>
      </c>
      <c r="M10" s="56">
        <f t="shared" si="1"/>
        <v>9586.35</v>
      </c>
      <c r="N10" s="56">
        <f t="shared" si="1"/>
        <v>10184.66</v>
      </c>
      <c r="O10" s="56">
        <f t="shared" si="1"/>
        <v>9686.369999999999</v>
      </c>
      <c r="P10" s="253">
        <f t="shared" si="1"/>
        <v>6838.2800000000007</v>
      </c>
      <c r="Q10" s="55">
        <f t="shared" si="1"/>
        <v>34987.32</v>
      </c>
      <c r="R10" s="56">
        <f t="shared" si="1"/>
        <v>3458.1200000000003</v>
      </c>
      <c r="S10" s="56">
        <f t="shared" si="1"/>
        <v>5401.11</v>
      </c>
      <c r="T10" s="56">
        <f t="shared" si="1"/>
        <v>6942.42</v>
      </c>
      <c r="U10" s="56">
        <f t="shared" si="1"/>
        <v>3398.2200000000003</v>
      </c>
      <c r="V10" s="56">
        <f t="shared" si="1"/>
        <v>7488.8500000000013</v>
      </c>
      <c r="W10" s="56">
        <f t="shared" si="1"/>
        <v>9279.27</v>
      </c>
      <c r="X10" s="253">
        <f t="shared" si="1"/>
        <v>9528.57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32010.719999999998</v>
      </c>
      <c r="G11" s="19">
        <f>SUM(I11:P11)</f>
        <v>23492.53</v>
      </c>
      <c r="H11" s="271">
        <f t="shared" ref="H11:H61" si="2">SUM(Q11:X11)</f>
        <v>8518.1899999999987</v>
      </c>
      <c r="I11" s="18">
        <v>61.830000000000005</v>
      </c>
      <c r="J11" s="31">
        <v>217.01999999999998</v>
      </c>
      <c r="K11" s="31">
        <v>1426.3</v>
      </c>
      <c r="L11" s="31">
        <v>7838.72</v>
      </c>
      <c r="M11" s="31">
        <v>5435.49</v>
      </c>
      <c r="N11" s="31">
        <v>4975.1399999999994</v>
      </c>
      <c r="O11" s="31">
        <v>2676.0899999999997</v>
      </c>
      <c r="P11" s="85">
        <v>861.94</v>
      </c>
      <c r="Q11" s="32">
        <v>63.21</v>
      </c>
      <c r="R11" s="31">
        <v>76.399999999999991</v>
      </c>
      <c r="S11" s="31">
        <v>997.66</v>
      </c>
      <c r="T11" s="31">
        <v>2876.88</v>
      </c>
      <c r="U11" s="31">
        <v>1174.05</v>
      </c>
      <c r="V11" s="31">
        <v>1616.3300000000002</v>
      </c>
      <c r="W11" s="31">
        <v>965.27</v>
      </c>
      <c r="X11" s="85">
        <v>748.39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794</v>
      </c>
      <c r="G12" s="19">
        <f t="shared" ref="G12:G62" si="4">SUM(I12:P12)</f>
        <v>465.94000000000005</v>
      </c>
      <c r="H12" s="271">
        <f t="shared" si="2"/>
        <v>328.05999999999995</v>
      </c>
      <c r="I12" s="18">
        <v>0</v>
      </c>
      <c r="J12" s="31">
        <v>0</v>
      </c>
      <c r="K12" s="31">
        <v>262.54000000000002</v>
      </c>
      <c r="L12" s="31">
        <v>203.4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114.4</v>
      </c>
      <c r="T12" s="31">
        <v>162.01</v>
      </c>
      <c r="U12" s="31">
        <v>51.65</v>
      </c>
      <c r="V12" s="31">
        <v>0</v>
      </c>
      <c r="W12" s="31">
        <v>0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23542.18</v>
      </c>
      <c r="G13" s="19">
        <f t="shared" si="4"/>
        <v>11556.810000000001</v>
      </c>
      <c r="H13" s="271">
        <f t="shared" si="2"/>
        <v>11985.369999999999</v>
      </c>
      <c r="I13" s="18">
        <v>2869.31</v>
      </c>
      <c r="J13" s="31">
        <v>963.15</v>
      </c>
      <c r="K13" s="31">
        <v>880.51</v>
      </c>
      <c r="L13" s="31">
        <v>1470.9099999999999</v>
      </c>
      <c r="M13" s="31">
        <v>749</v>
      </c>
      <c r="N13" s="31">
        <v>1108.5700000000002</v>
      </c>
      <c r="O13" s="31">
        <v>1926.08</v>
      </c>
      <c r="P13" s="85">
        <v>1589.28</v>
      </c>
      <c r="Q13" s="32">
        <v>2968.3799999999997</v>
      </c>
      <c r="R13" s="31">
        <v>1112.17</v>
      </c>
      <c r="S13" s="31">
        <v>628.33000000000004</v>
      </c>
      <c r="T13" s="31">
        <v>781.78000000000009</v>
      </c>
      <c r="U13" s="31">
        <v>812.55</v>
      </c>
      <c r="V13" s="31">
        <v>1623.5</v>
      </c>
      <c r="W13" s="31">
        <v>1723.69</v>
      </c>
      <c r="X13" s="85">
        <v>2334.9700000000003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902.58999999999992</v>
      </c>
      <c r="G14" s="19">
        <f t="shared" si="4"/>
        <v>442.91999999999996</v>
      </c>
      <c r="H14" s="271">
        <f t="shared" si="2"/>
        <v>459.66999999999996</v>
      </c>
      <c r="I14" s="18">
        <v>216.39</v>
      </c>
      <c r="J14" s="31">
        <v>71.739999999999995</v>
      </c>
      <c r="K14" s="31">
        <v>87.52</v>
      </c>
      <c r="L14" s="31">
        <v>0</v>
      </c>
      <c r="M14" s="31">
        <v>67.27</v>
      </c>
      <c r="N14" s="31">
        <v>0</v>
      </c>
      <c r="O14" s="31">
        <v>0</v>
      </c>
      <c r="P14" s="85">
        <v>0</v>
      </c>
      <c r="Q14" s="32">
        <v>221.25</v>
      </c>
      <c r="R14" s="31">
        <v>152.79999999999998</v>
      </c>
      <c r="S14" s="31">
        <v>38.96</v>
      </c>
      <c r="T14" s="31">
        <v>0</v>
      </c>
      <c r="U14" s="31">
        <v>0</v>
      </c>
      <c r="V14" s="31">
        <v>0</v>
      </c>
      <c r="W14" s="31">
        <v>46.66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2467.34</v>
      </c>
      <c r="G15" s="17">
        <f t="shared" si="4"/>
        <v>1315.65</v>
      </c>
      <c r="H15" s="272">
        <f t="shared" si="2"/>
        <v>1151.69</v>
      </c>
      <c r="I15" s="18">
        <v>403.7</v>
      </c>
      <c r="J15" s="31">
        <v>191.91</v>
      </c>
      <c r="K15" s="31">
        <v>86.45</v>
      </c>
      <c r="L15" s="31">
        <v>383.69</v>
      </c>
      <c r="M15" s="31">
        <v>193.49</v>
      </c>
      <c r="N15" s="31">
        <v>0</v>
      </c>
      <c r="O15" s="31">
        <v>56.410000000000004</v>
      </c>
      <c r="P15" s="85">
        <v>0</v>
      </c>
      <c r="Q15" s="32">
        <v>284.45999999999998</v>
      </c>
      <c r="R15" s="31">
        <v>185.94</v>
      </c>
      <c r="S15" s="31">
        <v>220.73999999999998</v>
      </c>
      <c r="T15" s="31">
        <v>107.61999999999999</v>
      </c>
      <c r="U15" s="31">
        <v>0</v>
      </c>
      <c r="V15" s="31">
        <v>103.84</v>
      </c>
      <c r="W15" s="31">
        <v>195.39999999999998</v>
      </c>
      <c r="X15" s="85">
        <v>53.690000000000005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4255.95</v>
      </c>
      <c r="G16" s="17">
        <f t="shared" si="4"/>
        <v>2431.9</v>
      </c>
      <c r="H16" s="272">
        <f t="shared" si="2"/>
        <v>1824.05</v>
      </c>
      <c r="I16" s="18">
        <v>442.40000000000003</v>
      </c>
      <c r="J16" s="31">
        <v>181.15</v>
      </c>
      <c r="K16" s="31">
        <v>509.01</v>
      </c>
      <c r="L16" s="31">
        <v>694.86</v>
      </c>
      <c r="M16" s="31">
        <v>286.89</v>
      </c>
      <c r="N16" s="31">
        <v>317.58999999999997</v>
      </c>
      <c r="O16" s="31">
        <v>0</v>
      </c>
      <c r="P16" s="85">
        <v>0</v>
      </c>
      <c r="Q16" s="32">
        <v>442.49</v>
      </c>
      <c r="R16" s="31">
        <v>418.65999999999997</v>
      </c>
      <c r="S16" s="31">
        <v>307.67</v>
      </c>
      <c r="T16" s="31">
        <v>144.09</v>
      </c>
      <c r="U16" s="31">
        <v>51.65</v>
      </c>
      <c r="V16" s="31">
        <v>256.79999999999995</v>
      </c>
      <c r="W16" s="31">
        <v>202.69</v>
      </c>
      <c r="X16" s="85">
        <v>0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7988.26</v>
      </c>
      <c r="G17" s="17">
        <f t="shared" si="4"/>
        <v>4133.7299999999996</v>
      </c>
      <c r="H17" s="272">
        <f t="shared" si="2"/>
        <v>3854.53</v>
      </c>
      <c r="I17" s="18">
        <v>865.56</v>
      </c>
      <c r="J17" s="31">
        <v>385.62</v>
      </c>
      <c r="K17" s="31">
        <v>217.18</v>
      </c>
      <c r="L17" s="31">
        <v>1115.9699999999998</v>
      </c>
      <c r="M17" s="31">
        <v>252.44</v>
      </c>
      <c r="N17" s="31">
        <v>522.29999999999995</v>
      </c>
      <c r="O17" s="31">
        <v>343.69</v>
      </c>
      <c r="P17" s="85">
        <v>430.97</v>
      </c>
      <c r="Q17" s="32">
        <v>758.56000000000006</v>
      </c>
      <c r="R17" s="31">
        <v>229.2</v>
      </c>
      <c r="S17" s="31">
        <v>470.5</v>
      </c>
      <c r="T17" s="31">
        <v>409.71000000000004</v>
      </c>
      <c r="U17" s="31">
        <v>0</v>
      </c>
      <c r="V17" s="31">
        <v>787.43</v>
      </c>
      <c r="W17" s="31">
        <v>397.34999999999997</v>
      </c>
      <c r="X17" s="85">
        <v>801.78000000000009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38974.369999999995</v>
      </c>
      <c r="G18" s="17">
        <f>SUM(I18:P18)</f>
        <v>20542.86</v>
      </c>
      <c r="H18" s="272">
        <f t="shared" si="2"/>
        <v>18431.509999999998</v>
      </c>
      <c r="I18" s="18">
        <v>11739.29</v>
      </c>
      <c r="J18" s="31">
        <v>744.64</v>
      </c>
      <c r="K18" s="31">
        <v>294.83</v>
      </c>
      <c r="L18" s="31">
        <v>517.1</v>
      </c>
      <c r="M18" s="31">
        <v>1398.51</v>
      </c>
      <c r="N18" s="31">
        <v>1829.66</v>
      </c>
      <c r="O18" s="31">
        <v>2344.3900000000003</v>
      </c>
      <c r="P18" s="85">
        <v>1674.4399999999998</v>
      </c>
      <c r="Q18" s="32">
        <v>10822.039999999999</v>
      </c>
      <c r="R18" s="31">
        <v>684.8</v>
      </c>
      <c r="S18" s="31">
        <v>435.23</v>
      </c>
      <c r="T18" s="31">
        <v>154.42000000000002</v>
      </c>
      <c r="U18" s="31">
        <v>517.59</v>
      </c>
      <c r="V18" s="31">
        <v>1269.31</v>
      </c>
      <c r="W18" s="31">
        <v>2494.44</v>
      </c>
      <c r="X18" s="85">
        <v>2053.6799999999998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5950.49</v>
      </c>
      <c r="G19" s="17">
        <f t="shared" si="4"/>
        <v>2692.15</v>
      </c>
      <c r="H19" s="272">
        <f t="shared" si="2"/>
        <v>3258.3399999999997</v>
      </c>
      <c r="I19" s="18">
        <v>1504.24</v>
      </c>
      <c r="J19" s="31">
        <v>35.869999999999997</v>
      </c>
      <c r="K19" s="31">
        <v>218.25</v>
      </c>
      <c r="L19" s="31">
        <v>315.32</v>
      </c>
      <c r="M19" s="31">
        <v>185.17</v>
      </c>
      <c r="N19" s="31">
        <v>151.85999999999999</v>
      </c>
      <c r="O19" s="31">
        <v>219.87</v>
      </c>
      <c r="P19" s="85">
        <v>61.57</v>
      </c>
      <c r="Q19" s="32">
        <v>1949.57</v>
      </c>
      <c r="R19" s="31">
        <v>74.38</v>
      </c>
      <c r="S19" s="31">
        <v>147.19999999999999</v>
      </c>
      <c r="T19" s="31">
        <v>316.63</v>
      </c>
      <c r="U19" s="31">
        <v>184.76999999999998</v>
      </c>
      <c r="V19" s="31">
        <v>56.04</v>
      </c>
      <c r="W19" s="31">
        <v>0</v>
      </c>
      <c r="X19" s="85">
        <v>529.75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2276.96</v>
      </c>
      <c r="G20" s="17">
        <f t="shared" si="4"/>
        <v>0</v>
      </c>
      <c r="H20" s="272">
        <f t="shared" si="2"/>
        <v>2276.96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1334.95</v>
      </c>
      <c r="T20" s="31">
        <v>942.01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31514.799999999999</v>
      </c>
      <c r="G21" s="17">
        <f t="shared" si="4"/>
        <v>16248.72</v>
      </c>
      <c r="H21" s="272">
        <f t="shared" si="2"/>
        <v>15266.08</v>
      </c>
      <c r="I21" s="18">
        <v>16248.72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15266.08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2855.62</v>
      </c>
      <c r="G22" s="17">
        <f t="shared" si="4"/>
        <v>1136.71</v>
      </c>
      <c r="H22" s="272">
        <f t="shared" si="2"/>
        <v>1718.9099999999999</v>
      </c>
      <c r="I22" s="18">
        <v>675.96</v>
      </c>
      <c r="J22" s="31">
        <v>71.739999999999995</v>
      </c>
      <c r="K22" s="31">
        <v>42.160000000000004</v>
      </c>
      <c r="L22" s="31">
        <v>0</v>
      </c>
      <c r="M22" s="31">
        <v>117.9</v>
      </c>
      <c r="N22" s="31">
        <v>105.82</v>
      </c>
      <c r="O22" s="31">
        <v>0</v>
      </c>
      <c r="P22" s="85">
        <v>123.13000000000001</v>
      </c>
      <c r="Q22" s="32">
        <v>1074.6299999999999</v>
      </c>
      <c r="R22" s="31">
        <v>76.399999999999991</v>
      </c>
      <c r="S22" s="31">
        <v>32.800000000000004</v>
      </c>
      <c r="T22" s="31">
        <v>329.90000000000003</v>
      </c>
      <c r="U22" s="31">
        <v>0</v>
      </c>
      <c r="V22" s="31">
        <v>103.84</v>
      </c>
      <c r="W22" s="31">
        <v>101.34</v>
      </c>
      <c r="X22" s="85">
        <v>0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20164.099999999999</v>
      </c>
      <c r="G23" s="17">
        <f>SUM(I23:P23)</f>
        <v>8753.58</v>
      </c>
      <c r="H23" s="272">
        <f t="shared" si="2"/>
        <v>11410.519999999999</v>
      </c>
      <c r="I23" s="18">
        <v>1164.69</v>
      </c>
      <c r="J23" s="31">
        <v>391.73</v>
      </c>
      <c r="K23" s="31">
        <v>564.54000000000008</v>
      </c>
      <c r="L23" s="31">
        <v>341.92</v>
      </c>
      <c r="M23" s="31">
        <v>900.19</v>
      </c>
      <c r="N23" s="31">
        <v>1173.72</v>
      </c>
      <c r="O23" s="31">
        <v>2119.84</v>
      </c>
      <c r="P23" s="85">
        <v>2096.9500000000003</v>
      </c>
      <c r="Q23" s="32">
        <v>1136.6499999999999</v>
      </c>
      <c r="R23" s="31">
        <v>447.37</v>
      </c>
      <c r="S23" s="31">
        <v>672.67</v>
      </c>
      <c r="T23" s="31">
        <v>717.37</v>
      </c>
      <c r="U23" s="31">
        <v>605.96</v>
      </c>
      <c r="V23" s="31">
        <v>1671.76</v>
      </c>
      <c r="W23" s="31">
        <v>3152.43</v>
      </c>
      <c r="X23" s="85">
        <v>3006.31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283688.28000000003</v>
      </c>
      <c r="G24" s="54">
        <f>SUM(I24:P24)</f>
        <v>178073.49000000002</v>
      </c>
      <c r="H24" s="270">
        <f>SUM(Q24:X24)</f>
        <v>105614.79</v>
      </c>
      <c r="I24" s="55">
        <f>SUM(I25:I53)</f>
        <v>1970.8500000000001</v>
      </c>
      <c r="J24" s="56">
        <f t="shared" ref="J24:X24" si="5">SUM(J25:J53)</f>
        <v>1006.3299999999999</v>
      </c>
      <c r="K24" s="56">
        <f t="shared" si="5"/>
        <v>4392.8</v>
      </c>
      <c r="L24" s="56">
        <f t="shared" si="5"/>
        <v>23293.599999999999</v>
      </c>
      <c r="M24" s="56">
        <f t="shared" si="5"/>
        <v>32166.570000000003</v>
      </c>
      <c r="N24" s="56">
        <f t="shared" si="5"/>
        <v>43401.270000000004</v>
      </c>
      <c r="O24" s="56">
        <f t="shared" si="5"/>
        <v>46624.189999999995</v>
      </c>
      <c r="P24" s="253">
        <f t="shared" si="5"/>
        <v>25217.880000000005</v>
      </c>
      <c r="Q24" s="55">
        <f t="shared" si="5"/>
        <v>1701.08</v>
      </c>
      <c r="R24" s="56">
        <f t="shared" si="5"/>
        <v>864.20999999999981</v>
      </c>
      <c r="S24" s="56">
        <f>SUM(S25:S53)</f>
        <v>2852.38</v>
      </c>
      <c r="T24" s="56">
        <f t="shared" si="5"/>
        <v>9408.9200000000037</v>
      </c>
      <c r="U24" s="56">
        <f t="shared" si="5"/>
        <v>14442.329999999998</v>
      </c>
      <c r="V24" s="56">
        <f t="shared" si="5"/>
        <v>23584.789999999994</v>
      </c>
      <c r="W24" s="56">
        <f t="shared" si="5"/>
        <v>31767.94</v>
      </c>
      <c r="X24" s="253">
        <f t="shared" si="5"/>
        <v>20993.139999999996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9871.9700000000012</v>
      </c>
      <c r="G26" s="17">
        <f>SUM(I26:P26)</f>
        <v>7231.8200000000006</v>
      </c>
      <c r="H26" s="272">
        <f t="shared" si="2"/>
        <v>2640.1499999999996</v>
      </c>
      <c r="I26" s="32">
        <v>0</v>
      </c>
      <c r="J26" s="31">
        <v>48.43</v>
      </c>
      <c r="K26" s="31">
        <v>131.81</v>
      </c>
      <c r="L26" s="31">
        <v>1721.97</v>
      </c>
      <c r="M26" s="31">
        <v>1888.19</v>
      </c>
      <c r="N26" s="31">
        <v>1587.71</v>
      </c>
      <c r="O26" s="31">
        <v>1422.7399999999998</v>
      </c>
      <c r="P26" s="85">
        <v>430.97</v>
      </c>
      <c r="Q26" s="32">
        <v>0</v>
      </c>
      <c r="R26" s="31">
        <v>142.62</v>
      </c>
      <c r="S26" s="31">
        <v>112.4</v>
      </c>
      <c r="T26" s="31">
        <v>559.9</v>
      </c>
      <c r="U26" s="31">
        <v>360.65999999999997</v>
      </c>
      <c r="V26" s="31">
        <v>752.36</v>
      </c>
      <c r="W26" s="31">
        <v>443.76</v>
      </c>
      <c r="X26" s="85">
        <v>268.45000000000005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2215.7200000000003</v>
      </c>
      <c r="G27" s="17">
        <f t="shared" ref="G27:G43" si="6">SUM(I27:P27)</f>
        <v>1871.17</v>
      </c>
      <c r="H27" s="272">
        <f t="shared" si="2"/>
        <v>344.55</v>
      </c>
      <c r="I27" s="32">
        <v>0</v>
      </c>
      <c r="J27" s="31">
        <v>0</v>
      </c>
      <c r="K27" s="31">
        <v>84.320000000000007</v>
      </c>
      <c r="L27" s="31">
        <v>308.25</v>
      </c>
      <c r="M27" s="31">
        <v>572.62</v>
      </c>
      <c r="N27" s="31">
        <v>476.39</v>
      </c>
      <c r="O27" s="31">
        <v>306.46000000000004</v>
      </c>
      <c r="P27" s="85">
        <v>123.13000000000001</v>
      </c>
      <c r="Q27" s="32">
        <v>0</v>
      </c>
      <c r="R27" s="31">
        <v>0</v>
      </c>
      <c r="S27" s="31">
        <v>0</v>
      </c>
      <c r="T27" s="31">
        <v>105.09</v>
      </c>
      <c r="U27" s="31">
        <v>184.76999999999998</v>
      </c>
      <c r="V27" s="31">
        <v>0</v>
      </c>
      <c r="W27" s="31">
        <v>54.690000000000005</v>
      </c>
      <c r="X27" s="85">
        <v>0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2426.62</v>
      </c>
      <c r="G28" s="17">
        <f t="shared" si="6"/>
        <v>1486.89</v>
      </c>
      <c r="H28" s="272">
        <f t="shared" si="2"/>
        <v>939.73</v>
      </c>
      <c r="I28" s="32">
        <v>0</v>
      </c>
      <c r="J28" s="31">
        <v>0</v>
      </c>
      <c r="K28" s="31">
        <v>82.669999999999987</v>
      </c>
      <c r="L28" s="31">
        <v>316.03999999999996</v>
      </c>
      <c r="M28" s="31">
        <v>370.34</v>
      </c>
      <c r="N28" s="31">
        <v>370.68</v>
      </c>
      <c r="O28" s="31">
        <v>347.16</v>
      </c>
      <c r="P28" s="85">
        <v>0</v>
      </c>
      <c r="Q28" s="32">
        <v>0</v>
      </c>
      <c r="R28" s="31">
        <v>0</v>
      </c>
      <c r="S28" s="31">
        <v>0</v>
      </c>
      <c r="T28" s="31">
        <v>248.13</v>
      </c>
      <c r="U28" s="31">
        <v>227.54</v>
      </c>
      <c r="V28" s="31">
        <v>207.68</v>
      </c>
      <c r="W28" s="31">
        <v>202.69</v>
      </c>
      <c r="X28" s="85">
        <v>53.690000000000005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1656.2099999999996</v>
      </c>
      <c r="G29" s="17">
        <f t="shared" si="6"/>
        <v>1102.2399999999998</v>
      </c>
      <c r="H29" s="272">
        <f t="shared" si="2"/>
        <v>553.96999999999991</v>
      </c>
      <c r="I29" s="32">
        <v>0</v>
      </c>
      <c r="J29" s="31">
        <v>0</v>
      </c>
      <c r="K29" s="31">
        <v>42.160000000000004</v>
      </c>
      <c r="L29" s="31">
        <v>260.91999999999996</v>
      </c>
      <c r="M29" s="31">
        <v>193.49</v>
      </c>
      <c r="N29" s="31">
        <v>333.49</v>
      </c>
      <c r="O29" s="31">
        <v>210.60999999999999</v>
      </c>
      <c r="P29" s="85">
        <v>61.57</v>
      </c>
      <c r="Q29" s="32">
        <v>0</v>
      </c>
      <c r="R29" s="31">
        <v>0</v>
      </c>
      <c r="S29" s="31">
        <v>0</v>
      </c>
      <c r="T29" s="31">
        <v>50.7</v>
      </c>
      <c r="U29" s="31">
        <v>66.559999999999988</v>
      </c>
      <c r="V29" s="31">
        <v>349.60999999999996</v>
      </c>
      <c r="W29" s="31">
        <v>87.1</v>
      </c>
      <c r="X29" s="85">
        <v>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5173.3999999999996</v>
      </c>
      <c r="G30" s="17">
        <f t="shared" si="6"/>
        <v>2939.9499999999994</v>
      </c>
      <c r="H30" s="272">
        <f t="shared" si="2"/>
        <v>2233.4500000000003</v>
      </c>
      <c r="I30" s="32">
        <v>0</v>
      </c>
      <c r="J30" s="31">
        <v>90.399999999999991</v>
      </c>
      <c r="K30" s="31">
        <v>271.08999999999997</v>
      </c>
      <c r="L30" s="31">
        <v>608.33000000000004</v>
      </c>
      <c r="M30" s="31">
        <v>437.61</v>
      </c>
      <c r="N30" s="31">
        <v>1005.87</v>
      </c>
      <c r="O30" s="31">
        <v>341.95</v>
      </c>
      <c r="P30" s="85">
        <v>184.70000000000002</v>
      </c>
      <c r="Q30" s="32">
        <v>31.61</v>
      </c>
      <c r="R30" s="31">
        <v>0</v>
      </c>
      <c r="S30" s="31">
        <v>85.28</v>
      </c>
      <c r="T30" s="31">
        <v>513.83999999999992</v>
      </c>
      <c r="U30" s="31">
        <v>624.1</v>
      </c>
      <c r="V30" s="31">
        <v>332.11</v>
      </c>
      <c r="W30" s="31">
        <v>539.13</v>
      </c>
      <c r="X30" s="85">
        <v>107.38000000000001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1139.04</v>
      </c>
      <c r="G31" s="17">
        <f t="shared" si="6"/>
        <v>0</v>
      </c>
      <c r="H31" s="272">
        <f t="shared" si="2"/>
        <v>1139.04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32.800000000000004</v>
      </c>
      <c r="T31" s="31">
        <v>221.45000000000002</v>
      </c>
      <c r="U31" s="31">
        <v>360.65999999999997</v>
      </c>
      <c r="V31" s="31">
        <v>369.09999999999997</v>
      </c>
      <c r="W31" s="31">
        <v>101.34</v>
      </c>
      <c r="X31" s="85">
        <v>53.690000000000005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1565.92</v>
      </c>
      <c r="G32" s="17">
        <f t="shared" si="6"/>
        <v>0</v>
      </c>
      <c r="H32" s="272">
        <f t="shared" si="2"/>
        <v>1565.92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502.05</v>
      </c>
      <c r="U32" s="31">
        <v>302.97000000000003</v>
      </c>
      <c r="V32" s="31">
        <v>215.92</v>
      </c>
      <c r="W32" s="31">
        <v>444.75</v>
      </c>
      <c r="X32" s="85">
        <v>100.23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1877.37</v>
      </c>
      <c r="G33" s="17">
        <f t="shared" si="6"/>
        <v>1458.01</v>
      </c>
      <c r="H33" s="272">
        <f>SUM(Q33:X33)</f>
        <v>419.36</v>
      </c>
      <c r="I33" s="32">
        <v>61.830000000000005</v>
      </c>
      <c r="J33" s="31">
        <v>115.39</v>
      </c>
      <c r="K33" s="31">
        <v>301.23</v>
      </c>
      <c r="L33" s="31">
        <v>186.18</v>
      </c>
      <c r="M33" s="31">
        <v>243.48</v>
      </c>
      <c r="N33" s="31">
        <v>317.35999999999996</v>
      </c>
      <c r="O33" s="31">
        <v>170.97</v>
      </c>
      <c r="P33" s="85">
        <v>61.57</v>
      </c>
      <c r="Q33" s="32">
        <v>0</v>
      </c>
      <c r="R33" s="31">
        <v>0</v>
      </c>
      <c r="S33" s="31">
        <v>32.800000000000004</v>
      </c>
      <c r="T33" s="31">
        <v>56.92</v>
      </c>
      <c r="U33" s="31">
        <v>124.25</v>
      </c>
      <c r="V33" s="31">
        <v>112.08</v>
      </c>
      <c r="W33" s="31">
        <v>93.31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8417.19</v>
      </c>
      <c r="G34" s="17">
        <f t="shared" si="6"/>
        <v>4981.0599999999995</v>
      </c>
      <c r="H34" s="272">
        <f t="shared" si="2"/>
        <v>3436.1300000000006</v>
      </c>
      <c r="I34" s="32">
        <v>92.740000000000009</v>
      </c>
      <c r="J34" s="31">
        <v>35.869999999999997</v>
      </c>
      <c r="K34" s="31">
        <v>303.05</v>
      </c>
      <c r="L34" s="31">
        <v>782.74</v>
      </c>
      <c r="M34" s="31">
        <v>1329.48</v>
      </c>
      <c r="N34" s="31">
        <v>1135.8699999999999</v>
      </c>
      <c r="O34" s="31">
        <v>1063.24</v>
      </c>
      <c r="P34" s="85">
        <v>238.07</v>
      </c>
      <c r="Q34" s="32">
        <v>63.21</v>
      </c>
      <c r="R34" s="31">
        <v>0</v>
      </c>
      <c r="S34" s="31">
        <v>32.800000000000004</v>
      </c>
      <c r="T34" s="31">
        <v>530.51</v>
      </c>
      <c r="U34" s="31">
        <v>1337.0800000000002</v>
      </c>
      <c r="V34" s="31">
        <v>435.95</v>
      </c>
      <c r="W34" s="31">
        <v>828.97</v>
      </c>
      <c r="X34" s="85">
        <v>207.60999999999999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5919.03</v>
      </c>
      <c r="G35" s="17">
        <f t="shared" si="6"/>
        <v>3544.4399999999996</v>
      </c>
      <c r="H35" s="272">
        <f t="shared" si="2"/>
        <v>2374.59</v>
      </c>
      <c r="I35" s="32">
        <v>0</v>
      </c>
      <c r="J35" s="31">
        <v>35.869999999999997</v>
      </c>
      <c r="K35" s="31">
        <v>89.649999999999991</v>
      </c>
      <c r="L35" s="31">
        <v>431.55</v>
      </c>
      <c r="M35" s="31">
        <v>671.31</v>
      </c>
      <c r="N35" s="31">
        <v>529.4799999999999</v>
      </c>
      <c r="O35" s="31">
        <v>855.66</v>
      </c>
      <c r="P35" s="85">
        <v>930.92</v>
      </c>
      <c r="Q35" s="32">
        <v>31.61</v>
      </c>
      <c r="R35" s="31">
        <v>74.38</v>
      </c>
      <c r="S35" s="31">
        <v>178.25</v>
      </c>
      <c r="T35" s="31">
        <v>107.61999999999999</v>
      </c>
      <c r="U35" s="31">
        <v>447.29999999999995</v>
      </c>
      <c r="V35" s="31">
        <v>763.49</v>
      </c>
      <c r="W35" s="31">
        <v>541.05999999999995</v>
      </c>
      <c r="X35" s="85">
        <v>230.88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1537.81</v>
      </c>
      <c r="G37" s="17">
        <f t="shared" si="6"/>
        <v>839.75</v>
      </c>
      <c r="H37" s="272">
        <f t="shared" si="2"/>
        <v>698.06000000000006</v>
      </c>
      <c r="I37" s="32">
        <v>119.53</v>
      </c>
      <c r="J37" s="31">
        <v>120.17</v>
      </c>
      <c r="K37" s="31">
        <v>126.48</v>
      </c>
      <c r="L37" s="31">
        <v>96.86</v>
      </c>
      <c r="M37" s="31">
        <v>110.03999999999999</v>
      </c>
      <c r="N37" s="31">
        <v>151.74</v>
      </c>
      <c r="O37" s="31">
        <v>0</v>
      </c>
      <c r="P37" s="85">
        <v>114.93</v>
      </c>
      <c r="Q37" s="32">
        <v>181.22</v>
      </c>
      <c r="R37" s="31">
        <v>110.39</v>
      </c>
      <c r="S37" s="31">
        <v>118.08</v>
      </c>
      <c r="T37" s="31">
        <v>48.169999999999995</v>
      </c>
      <c r="U37" s="31">
        <v>0</v>
      </c>
      <c r="V37" s="31">
        <v>0</v>
      </c>
      <c r="W37" s="31">
        <v>139.97</v>
      </c>
      <c r="X37" s="85">
        <v>100.23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4164.87</v>
      </c>
      <c r="G38" s="17">
        <f t="shared" si="6"/>
        <v>2481.33</v>
      </c>
      <c r="H38" s="272">
        <f t="shared" si="2"/>
        <v>1683.54</v>
      </c>
      <c r="I38" s="32">
        <v>61.830000000000005</v>
      </c>
      <c r="J38" s="31">
        <v>107.61</v>
      </c>
      <c r="K38" s="31">
        <v>268.94</v>
      </c>
      <c r="L38" s="31">
        <v>591.54</v>
      </c>
      <c r="M38" s="31">
        <v>493.15999999999997</v>
      </c>
      <c r="N38" s="31">
        <v>310.2</v>
      </c>
      <c r="O38" s="31">
        <v>340.21000000000004</v>
      </c>
      <c r="P38" s="85">
        <v>307.83999999999997</v>
      </c>
      <c r="Q38" s="32">
        <v>94.820000000000007</v>
      </c>
      <c r="R38" s="31">
        <v>39.21</v>
      </c>
      <c r="S38" s="31">
        <v>75.44</v>
      </c>
      <c r="T38" s="31">
        <v>383.46000000000004</v>
      </c>
      <c r="U38" s="31">
        <v>383.63000000000005</v>
      </c>
      <c r="V38" s="31">
        <v>323.88</v>
      </c>
      <c r="W38" s="31">
        <v>383.1</v>
      </c>
      <c r="X38" s="85">
        <v>0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599.49</v>
      </c>
      <c r="G39" s="17">
        <f t="shared" si="6"/>
        <v>339.05</v>
      </c>
      <c r="H39" s="272">
        <f t="shared" si="2"/>
        <v>260.44</v>
      </c>
      <c r="I39" s="32">
        <v>0</v>
      </c>
      <c r="J39" s="31">
        <v>0</v>
      </c>
      <c r="K39" s="31">
        <v>0</v>
      </c>
      <c r="L39" s="31">
        <v>58.69</v>
      </c>
      <c r="M39" s="31">
        <v>0</v>
      </c>
      <c r="N39" s="31">
        <v>52.970000000000006</v>
      </c>
      <c r="O39" s="31">
        <v>227.39000000000001</v>
      </c>
      <c r="P39" s="85">
        <v>0</v>
      </c>
      <c r="Q39" s="32">
        <v>0</v>
      </c>
      <c r="R39" s="31">
        <v>0</v>
      </c>
      <c r="S39" s="31">
        <v>0</v>
      </c>
      <c r="T39" s="31">
        <v>56.92</v>
      </c>
      <c r="U39" s="31">
        <v>103.29</v>
      </c>
      <c r="V39" s="31">
        <v>0</v>
      </c>
      <c r="W39" s="31">
        <v>0</v>
      </c>
      <c r="X39" s="85">
        <v>100.23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639.78</v>
      </c>
      <c r="G40" s="17">
        <f t="shared" si="6"/>
        <v>481.52</v>
      </c>
      <c r="H40" s="272">
        <f t="shared" si="2"/>
        <v>158.26</v>
      </c>
      <c r="I40" s="32">
        <v>0</v>
      </c>
      <c r="J40" s="31">
        <v>0</v>
      </c>
      <c r="K40" s="31">
        <v>0</v>
      </c>
      <c r="L40" s="31">
        <v>47.849999999999994</v>
      </c>
      <c r="M40" s="31">
        <v>0</v>
      </c>
      <c r="N40" s="31">
        <v>151.85999999999999</v>
      </c>
      <c r="O40" s="31">
        <v>105.31</v>
      </c>
      <c r="P40" s="85">
        <v>176.5</v>
      </c>
      <c r="Q40" s="32">
        <v>0</v>
      </c>
      <c r="R40" s="31">
        <v>0</v>
      </c>
      <c r="S40" s="31">
        <v>0</v>
      </c>
      <c r="T40" s="31">
        <v>0</v>
      </c>
      <c r="U40" s="31">
        <v>51.65</v>
      </c>
      <c r="V40" s="31">
        <v>51.92</v>
      </c>
      <c r="W40" s="31">
        <v>54.690000000000005</v>
      </c>
      <c r="X40" s="85">
        <v>0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700.65000000000009</v>
      </c>
      <c r="G42" s="17">
        <f t="shared" si="6"/>
        <v>335.72</v>
      </c>
      <c r="H42" s="272">
        <f t="shared" si="2"/>
        <v>364.93</v>
      </c>
      <c r="I42" s="32">
        <v>30.91</v>
      </c>
      <c r="J42" s="31">
        <v>0</v>
      </c>
      <c r="K42" s="31">
        <v>87.52</v>
      </c>
      <c r="L42" s="31">
        <v>217.29000000000002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39.21</v>
      </c>
      <c r="S42" s="31">
        <v>77.91</v>
      </c>
      <c r="T42" s="31">
        <v>247.81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24060.229999999996</v>
      </c>
      <c r="G43" s="17">
        <f t="shared" si="6"/>
        <v>13898.519999999999</v>
      </c>
      <c r="H43" s="272">
        <f t="shared" si="2"/>
        <v>10161.709999999999</v>
      </c>
      <c r="I43" s="32">
        <v>0</v>
      </c>
      <c r="J43" s="31">
        <v>66.960000000000008</v>
      </c>
      <c r="K43" s="31">
        <v>132.88</v>
      </c>
      <c r="L43" s="31">
        <v>1737.33</v>
      </c>
      <c r="M43" s="31">
        <v>2391.77</v>
      </c>
      <c r="N43" s="31">
        <v>4480.79</v>
      </c>
      <c r="O43" s="31">
        <v>3966.5499999999997</v>
      </c>
      <c r="P43" s="85">
        <v>1122.24</v>
      </c>
      <c r="Q43" s="32">
        <v>0</v>
      </c>
      <c r="R43" s="31">
        <v>0</v>
      </c>
      <c r="S43" s="31">
        <v>122.23</v>
      </c>
      <c r="T43" s="31">
        <v>470.4</v>
      </c>
      <c r="U43" s="31">
        <v>1585.17</v>
      </c>
      <c r="V43" s="31">
        <v>2525.92</v>
      </c>
      <c r="W43" s="31">
        <v>4009.8599999999997</v>
      </c>
      <c r="X43" s="85">
        <v>1448.1299999999999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68465.27</v>
      </c>
      <c r="G44" s="17">
        <f t="shared" si="4"/>
        <v>47471.87</v>
      </c>
      <c r="H44" s="272">
        <f t="shared" si="2"/>
        <v>20993.399999999998</v>
      </c>
      <c r="I44" s="32">
        <v>0</v>
      </c>
      <c r="J44" s="31">
        <v>0</v>
      </c>
      <c r="K44" s="31">
        <v>1194.25</v>
      </c>
      <c r="L44" s="31">
        <v>9491.56</v>
      </c>
      <c r="M44" s="31">
        <v>12258.710000000001</v>
      </c>
      <c r="N44" s="31">
        <v>12549.060000000001</v>
      </c>
      <c r="O44" s="31">
        <v>7836.5099999999993</v>
      </c>
      <c r="P44" s="85">
        <v>4141.78</v>
      </c>
      <c r="Q44" s="32">
        <v>31.61</v>
      </c>
      <c r="R44" s="31">
        <v>0</v>
      </c>
      <c r="S44" s="31">
        <v>522.41000000000008</v>
      </c>
      <c r="T44" s="31">
        <v>3014.91</v>
      </c>
      <c r="U44" s="31">
        <v>3187.2799999999997</v>
      </c>
      <c r="V44" s="31">
        <v>5642.49</v>
      </c>
      <c r="W44" s="31">
        <v>5850.63</v>
      </c>
      <c r="X44" s="85">
        <v>2744.0699999999997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116980.04000000001</v>
      </c>
      <c r="G45" s="17">
        <f t="shared" si="4"/>
        <v>69868.760000000009</v>
      </c>
      <c r="H45" s="272">
        <f t="shared" si="2"/>
        <v>47111.280000000006</v>
      </c>
      <c r="I45" s="32">
        <v>92.740000000000009</v>
      </c>
      <c r="J45" s="31">
        <v>48.43</v>
      </c>
      <c r="K45" s="31">
        <v>133.93</v>
      </c>
      <c r="L45" s="31">
        <v>2336.96</v>
      </c>
      <c r="M45" s="31">
        <v>7533.2699999999995</v>
      </c>
      <c r="N45" s="31">
        <v>17051.61</v>
      </c>
      <c r="O45" s="31">
        <v>27058.5</v>
      </c>
      <c r="P45" s="85">
        <v>15613.32</v>
      </c>
      <c r="Q45" s="32">
        <v>153.82000000000002</v>
      </c>
      <c r="R45" s="31">
        <v>37.19</v>
      </c>
      <c r="S45" s="31">
        <v>32.800000000000004</v>
      </c>
      <c r="T45" s="31">
        <v>1214.2900000000002</v>
      </c>
      <c r="U45" s="31">
        <v>3471.99</v>
      </c>
      <c r="V45" s="31">
        <v>10396.200000000001</v>
      </c>
      <c r="W45" s="31">
        <v>16795.580000000002</v>
      </c>
      <c r="X45" s="85">
        <v>15009.410000000002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859.56</v>
      </c>
      <c r="G47" s="17">
        <f t="shared" si="4"/>
        <v>288.85000000000002</v>
      </c>
      <c r="H47" s="272">
        <f t="shared" si="2"/>
        <v>570.70999999999992</v>
      </c>
      <c r="I47" s="32">
        <v>0</v>
      </c>
      <c r="J47" s="31">
        <v>0</v>
      </c>
      <c r="K47" s="31">
        <v>0</v>
      </c>
      <c r="L47" s="31">
        <v>0</v>
      </c>
      <c r="M47" s="31">
        <v>117.9</v>
      </c>
      <c r="N47" s="31">
        <v>52.970000000000006</v>
      </c>
      <c r="O47" s="31">
        <v>56.410000000000004</v>
      </c>
      <c r="P47" s="85">
        <v>61.57</v>
      </c>
      <c r="Q47" s="32">
        <v>0</v>
      </c>
      <c r="R47" s="31">
        <v>0</v>
      </c>
      <c r="S47" s="31">
        <v>0</v>
      </c>
      <c r="T47" s="31">
        <v>50.7</v>
      </c>
      <c r="U47" s="31">
        <v>148.06</v>
      </c>
      <c r="V47" s="31">
        <v>215.92</v>
      </c>
      <c r="W47" s="31">
        <v>156.03</v>
      </c>
      <c r="X47" s="85">
        <v>0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9697.43</v>
      </c>
      <c r="G48" s="17">
        <f t="shared" si="4"/>
        <v>7749.29</v>
      </c>
      <c r="H48" s="272">
        <f t="shared" si="2"/>
        <v>1948.1399999999999</v>
      </c>
      <c r="I48" s="32">
        <v>247.29999999999998</v>
      </c>
      <c r="J48" s="31">
        <v>48.43</v>
      </c>
      <c r="K48" s="31">
        <v>402.88</v>
      </c>
      <c r="L48" s="31">
        <v>2472.41</v>
      </c>
      <c r="M48" s="31">
        <v>2303.2400000000002</v>
      </c>
      <c r="N48" s="31">
        <v>1367.1599999999999</v>
      </c>
      <c r="O48" s="31">
        <v>533.32999999999993</v>
      </c>
      <c r="P48" s="85">
        <v>374.53999999999996</v>
      </c>
      <c r="Q48" s="32">
        <v>280.25</v>
      </c>
      <c r="R48" s="31">
        <v>268.40999999999997</v>
      </c>
      <c r="S48" s="31">
        <v>337.04</v>
      </c>
      <c r="T48" s="31">
        <v>164.53</v>
      </c>
      <c r="U48" s="31">
        <v>251.35000000000002</v>
      </c>
      <c r="V48" s="31">
        <v>256.79999999999995</v>
      </c>
      <c r="W48" s="31">
        <v>235.84</v>
      </c>
      <c r="X48" s="85">
        <v>153.91999999999999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7310.58</v>
      </c>
      <c r="G49" s="17">
        <f t="shared" si="4"/>
        <v>4384.78</v>
      </c>
      <c r="H49" s="272">
        <f t="shared" si="2"/>
        <v>2925.8</v>
      </c>
      <c r="I49" s="32">
        <v>366.83</v>
      </c>
      <c r="J49" s="31">
        <v>204.47</v>
      </c>
      <c r="K49" s="31">
        <v>446.11</v>
      </c>
      <c r="L49" s="31">
        <v>916.1</v>
      </c>
      <c r="M49" s="31">
        <v>571.51</v>
      </c>
      <c r="N49" s="31">
        <v>476.27000000000004</v>
      </c>
      <c r="O49" s="31">
        <v>728.52</v>
      </c>
      <c r="P49" s="85">
        <v>674.96999999999991</v>
      </c>
      <c r="Q49" s="32">
        <v>126.42999999999999</v>
      </c>
      <c r="R49" s="31">
        <v>115.61</v>
      </c>
      <c r="S49" s="31">
        <v>743.83</v>
      </c>
      <c r="T49" s="31">
        <v>200.27</v>
      </c>
      <c r="U49" s="31">
        <v>554.32000000000005</v>
      </c>
      <c r="V49" s="31">
        <v>211.79999999999998</v>
      </c>
      <c r="W49" s="31">
        <v>758.78</v>
      </c>
      <c r="X49" s="85">
        <v>214.76000000000002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5071.97</v>
      </c>
      <c r="G51" s="17">
        <f t="shared" si="4"/>
        <v>3305.13</v>
      </c>
      <c r="H51" s="272">
        <f t="shared" si="2"/>
        <v>1766.84</v>
      </c>
      <c r="I51" s="32">
        <v>30.91</v>
      </c>
      <c r="J51" s="31">
        <v>0</v>
      </c>
      <c r="K51" s="31">
        <v>166.99</v>
      </c>
      <c r="L51" s="31">
        <v>660.13</v>
      </c>
      <c r="M51" s="31">
        <v>680.45</v>
      </c>
      <c r="N51" s="31">
        <v>742.2299999999999</v>
      </c>
      <c r="O51" s="31">
        <v>548.29000000000008</v>
      </c>
      <c r="P51" s="85">
        <v>476.13</v>
      </c>
      <c r="Q51" s="32">
        <v>31.61</v>
      </c>
      <c r="R51" s="31">
        <v>0</v>
      </c>
      <c r="S51" s="31">
        <v>227.76</v>
      </c>
      <c r="T51" s="31">
        <v>473.93</v>
      </c>
      <c r="U51" s="31">
        <v>618.04999999999995</v>
      </c>
      <c r="V51" s="31">
        <v>268.60000000000002</v>
      </c>
      <c r="W51" s="31">
        <v>46.66</v>
      </c>
      <c r="X51" s="85">
        <v>100.23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1496.74</v>
      </c>
      <c r="G52" s="17">
        <f t="shared" si="4"/>
        <v>1020.65</v>
      </c>
      <c r="H52" s="272">
        <f>SUM(Q52:X52)</f>
        <v>476.09000000000003</v>
      </c>
      <c r="I52" s="32">
        <v>0</v>
      </c>
      <c r="J52" s="31">
        <v>0</v>
      </c>
      <c r="K52" s="31">
        <v>84.68</v>
      </c>
      <c r="L52" s="31">
        <v>50.9</v>
      </c>
      <c r="M52" s="31">
        <v>0</v>
      </c>
      <c r="N52" s="31">
        <v>257.56</v>
      </c>
      <c r="O52" s="31">
        <v>504.38000000000005</v>
      </c>
      <c r="P52" s="85">
        <v>123.13000000000001</v>
      </c>
      <c r="Q52" s="32">
        <v>0</v>
      </c>
      <c r="R52" s="31">
        <v>0</v>
      </c>
      <c r="S52" s="31">
        <v>120.55000000000001</v>
      </c>
      <c r="T52" s="31">
        <v>50.7</v>
      </c>
      <c r="U52" s="31">
        <v>51.65</v>
      </c>
      <c r="V52" s="31">
        <v>152.96</v>
      </c>
      <c r="W52" s="31">
        <v>0</v>
      </c>
      <c r="X52" s="85">
        <v>100.23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1841.3899999999999</v>
      </c>
      <c r="G53" s="17">
        <f>SUM(I53:P53)</f>
        <v>992.68999999999994</v>
      </c>
      <c r="H53" s="272">
        <f>SUM(Q53:X53)</f>
        <v>848.69999999999993</v>
      </c>
      <c r="I53" s="32">
        <v>866.23</v>
      </c>
      <c r="J53" s="31">
        <v>84.3</v>
      </c>
      <c r="K53" s="31">
        <v>42.160000000000004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674.89</v>
      </c>
      <c r="R53" s="31">
        <v>37.19</v>
      </c>
      <c r="S53" s="31">
        <v>0</v>
      </c>
      <c r="T53" s="31">
        <v>136.62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46533.96</v>
      </c>
      <c r="G54" s="54">
        <f>SUM(G55:G61)</f>
        <v>34233.440000000002</v>
      </c>
      <c r="H54" s="270">
        <f>SUM(H55:H61)</f>
        <v>12300.519999999999</v>
      </c>
      <c r="I54" s="55">
        <f>SUM(I55:I61)</f>
        <v>1236.31</v>
      </c>
      <c r="J54" s="56">
        <f t="shared" ref="J54:X54" si="7">SUM(J55:J61)</f>
        <v>2181.88</v>
      </c>
      <c r="K54" s="56">
        <f t="shared" si="7"/>
        <v>9476.83</v>
      </c>
      <c r="L54" s="56">
        <f t="shared" si="7"/>
        <v>12074.730000000003</v>
      </c>
      <c r="M54" s="56">
        <f>SUM(M55:M61)</f>
        <v>3091.12</v>
      </c>
      <c r="N54" s="56">
        <f t="shared" si="7"/>
        <v>3076.73</v>
      </c>
      <c r="O54" s="56">
        <f t="shared" si="7"/>
        <v>2012.2299999999998</v>
      </c>
      <c r="P54" s="253">
        <f>SUM(P55:P61)</f>
        <v>1083.6099999999999</v>
      </c>
      <c r="Q54" s="55">
        <f t="shared" si="7"/>
        <v>1166.29</v>
      </c>
      <c r="R54" s="56">
        <f t="shared" si="7"/>
        <v>1095.42</v>
      </c>
      <c r="S54" s="56">
        <f t="shared" si="7"/>
        <v>2892.8700000000003</v>
      </c>
      <c r="T54" s="56">
        <f t="shared" si="7"/>
        <v>2029.7299999999998</v>
      </c>
      <c r="U54" s="56">
        <f t="shared" si="7"/>
        <v>1552.85</v>
      </c>
      <c r="V54" s="56">
        <f t="shared" si="7"/>
        <v>1349.3000000000002</v>
      </c>
      <c r="W54" s="56">
        <f t="shared" si="7"/>
        <v>1329.94</v>
      </c>
      <c r="X54" s="253">
        <f t="shared" si="7"/>
        <v>884.12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16571.91</v>
      </c>
      <c r="G55" s="17">
        <f t="shared" si="4"/>
        <v>13979.02</v>
      </c>
      <c r="H55" s="272">
        <f t="shared" si="2"/>
        <v>2592.89</v>
      </c>
      <c r="I55" s="255">
        <v>217.63</v>
      </c>
      <c r="J55" s="33">
        <v>812.09</v>
      </c>
      <c r="K55" s="33">
        <v>4628.99</v>
      </c>
      <c r="L55" s="33">
        <v>5381.67</v>
      </c>
      <c r="M55" s="33">
        <v>1223.47</v>
      </c>
      <c r="N55" s="33">
        <v>742.9</v>
      </c>
      <c r="O55" s="33">
        <v>787.56999999999994</v>
      </c>
      <c r="P55" s="85">
        <v>184.70000000000002</v>
      </c>
      <c r="Q55" s="255">
        <v>153.82000000000002</v>
      </c>
      <c r="R55" s="33">
        <v>0</v>
      </c>
      <c r="S55" s="33">
        <v>372</v>
      </c>
      <c r="T55" s="33">
        <v>544.42999999999995</v>
      </c>
      <c r="U55" s="33">
        <v>852.48</v>
      </c>
      <c r="V55" s="33">
        <v>489.75</v>
      </c>
      <c r="W55" s="33">
        <v>180.41</v>
      </c>
      <c r="X55" s="256">
        <v>0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6053.41</v>
      </c>
      <c r="G56" s="17">
        <f t="shared" si="4"/>
        <v>3074.4100000000003</v>
      </c>
      <c r="H56" s="272">
        <f t="shared" si="2"/>
        <v>2978.9999999999995</v>
      </c>
      <c r="I56" s="255">
        <v>185.48000000000002</v>
      </c>
      <c r="J56" s="33">
        <v>193.23000000000002</v>
      </c>
      <c r="K56" s="33">
        <v>42.160000000000004</v>
      </c>
      <c r="L56" s="33">
        <v>527.52</v>
      </c>
      <c r="M56" s="33">
        <v>252.44</v>
      </c>
      <c r="N56" s="33">
        <v>692.21999999999991</v>
      </c>
      <c r="O56" s="33">
        <v>651.86</v>
      </c>
      <c r="P56" s="85">
        <v>529.5</v>
      </c>
      <c r="Q56" s="255">
        <v>317.13</v>
      </c>
      <c r="R56" s="33">
        <v>185.03</v>
      </c>
      <c r="S56" s="33">
        <v>136.68</v>
      </c>
      <c r="T56" s="33">
        <v>101.4</v>
      </c>
      <c r="U56" s="33">
        <v>175.9</v>
      </c>
      <c r="V56" s="33">
        <v>535.66999999999996</v>
      </c>
      <c r="W56" s="33">
        <v>696.76</v>
      </c>
      <c r="X56" s="256">
        <v>830.43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4194.3700000000008</v>
      </c>
      <c r="G57" s="17">
        <f t="shared" si="4"/>
        <v>2769.3900000000008</v>
      </c>
      <c r="H57" s="272">
        <f t="shared" si="2"/>
        <v>1424.9799999999998</v>
      </c>
      <c r="I57" s="255">
        <v>369.51</v>
      </c>
      <c r="J57" s="33">
        <v>660.0200000000001</v>
      </c>
      <c r="K57" s="33">
        <v>773.80000000000007</v>
      </c>
      <c r="L57" s="33">
        <v>558.77</v>
      </c>
      <c r="M57" s="33">
        <v>185.17</v>
      </c>
      <c r="N57" s="33">
        <v>105.82</v>
      </c>
      <c r="O57" s="33">
        <v>116.3</v>
      </c>
      <c r="P57" s="85">
        <v>0</v>
      </c>
      <c r="Q57" s="255">
        <v>347.66999999999996</v>
      </c>
      <c r="R57" s="33">
        <v>340.76</v>
      </c>
      <c r="S57" s="33">
        <v>188.63</v>
      </c>
      <c r="T57" s="33">
        <v>97.39</v>
      </c>
      <c r="U57" s="33">
        <v>184.76999999999998</v>
      </c>
      <c r="V57" s="33">
        <v>56.04</v>
      </c>
      <c r="W57" s="33">
        <v>156.03</v>
      </c>
      <c r="X57" s="256">
        <v>53.690000000000005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3133.9500000000007</v>
      </c>
      <c r="G58" s="17">
        <f t="shared" si="4"/>
        <v>2269.0500000000006</v>
      </c>
      <c r="H58" s="272">
        <f t="shared" si="2"/>
        <v>864.9</v>
      </c>
      <c r="I58" s="255">
        <v>185.48000000000002</v>
      </c>
      <c r="J58" s="33">
        <v>120.17</v>
      </c>
      <c r="K58" s="33">
        <v>308.96000000000004</v>
      </c>
      <c r="L58" s="33">
        <v>833.59</v>
      </c>
      <c r="M58" s="33">
        <v>403.63</v>
      </c>
      <c r="N58" s="33">
        <v>52.970000000000006</v>
      </c>
      <c r="O58" s="33">
        <v>56.410000000000004</v>
      </c>
      <c r="P58" s="85">
        <v>307.83999999999997</v>
      </c>
      <c r="Q58" s="255">
        <v>158.03</v>
      </c>
      <c r="R58" s="33">
        <v>229.2</v>
      </c>
      <c r="S58" s="33">
        <v>176.32</v>
      </c>
      <c r="T58" s="33">
        <v>148.09</v>
      </c>
      <c r="U58" s="33">
        <v>0</v>
      </c>
      <c r="V58" s="33">
        <v>51.92</v>
      </c>
      <c r="W58" s="33">
        <v>101.34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7872.07</v>
      </c>
      <c r="G59" s="17">
        <f t="shared" si="4"/>
        <v>5469.22</v>
      </c>
      <c r="H59" s="272">
        <f t="shared" si="2"/>
        <v>2402.8499999999995</v>
      </c>
      <c r="I59" s="255">
        <v>0</v>
      </c>
      <c r="J59" s="33">
        <v>0</v>
      </c>
      <c r="K59" s="33">
        <v>2072.13</v>
      </c>
      <c r="L59" s="33">
        <v>2378.21</v>
      </c>
      <c r="M59" s="33">
        <v>631.1</v>
      </c>
      <c r="N59" s="33">
        <v>211.65</v>
      </c>
      <c r="O59" s="33">
        <v>114.56</v>
      </c>
      <c r="P59" s="85">
        <v>61.57</v>
      </c>
      <c r="Q59" s="255">
        <v>0</v>
      </c>
      <c r="R59" s="33">
        <v>151.62</v>
      </c>
      <c r="S59" s="33">
        <v>1423.33</v>
      </c>
      <c r="T59" s="33">
        <v>714.68</v>
      </c>
      <c r="U59" s="33">
        <v>66.559999999999988</v>
      </c>
      <c r="V59" s="33">
        <v>0</v>
      </c>
      <c r="W59" s="33">
        <v>46.66</v>
      </c>
      <c r="X59" s="256">
        <v>0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1333.96</v>
      </c>
      <c r="G60" s="17">
        <f t="shared" si="4"/>
        <v>1254.47</v>
      </c>
      <c r="H60" s="272">
        <f t="shared" si="2"/>
        <v>79.490000000000009</v>
      </c>
      <c r="I60" s="255">
        <v>0</v>
      </c>
      <c r="J60" s="33">
        <v>0</v>
      </c>
      <c r="K60" s="33">
        <v>298.20999999999998</v>
      </c>
      <c r="L60" s="33">
        <v>620.52</v>
      </c>
      <c r="M60" s="33">
        <v>58.95</v>
      </c>
      <c r="N60" s="33">
        <v>105.82</v>
      </c>
      <c r="O60" s="33">
        <v>170.97</v>
      </c>
      <c r="P60" s="85">
        <v>0</v>
      </c>
      <c r="Q60" s="255">
        <v>0</v>
      </c>
      <c r="R60" s="33">
        <v>0</v>
      </c>
      <c r="S60" s="33">
        <v>32.800000000000004</v>
      </c>
      <c r="T60" s="33">
        <v>46.690000000000005</v>
      </c>
      <c r="U60" s="33">
        <v>0</v>
      </c>
      <c r="V60" s="33">
        <v>0</v>
      </c>
      <c r="W60" s="33">
        <v>0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7374.29</v>
      </c>
      <c r="G61" s="17">
        <f t="shared" si="4"/>
        <v>5417.88</v>
      </c>
      <c r="H61" s="272">
        <f t="shared" si="2"/>
        <v>1956.41</v>
      </c>
      <c r="I61" s="255">
        <v>278.21000000000004</v>
      </c>
      <c r="J61" s="33">
        <v>396.37</v>
      </c>
      <c r="K61" s="33">
        <v>1352.58</v>
      </c>
      <c r="L61" s="33">
        <v>1774.45</v>
      </c>
      <c r="M61" s="33">
        <v>336.36</v>
      </c>
      <c r="N61" s="33">
        <v>1165.3500000000001</v>
      </c>
      <c r="O61" s="33">
        <v>114.56</v>
      </c>
      <c r="P61" s="85">
        <v>0</v>
      </c>
      <c r="Q61" s="255">
        <v>189.64000000000001</v>
      </c>
      <c r="R61" s="33">
        <v>188.81</v>
      </c>
      <c r="S61" s="33">
        <v>563.11</v>
      </c>
      <c r="T61" s="33">
        <v>377.05</v>
      </c>
      <c r="U61" s="33">
        <v>273.14</v>
      </c>
      <c r="V61" s="33">
        <v>215.92</v>
      </c>
      <c r="W61" s="33">
        <v>148.74</v>
      </c>
      <c r="X61" s="256">
        <v>0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40304.36</v>
      </c>
      <c r="G62" s="97">
        <f t="shared" si="4"/>
        <v>17850.269999999997</v>
      </c>
      <c r="H62" s="274">
        <f>SUM(Q62:X62)</f>
        <v>22454.09</v>
      </c>
      <c r="I62" s="98">
        <v>261.73999999999995</v>
      </c>
      <c r="J62" s="94">
        <v>235.56</v>
      </c>
      <c r="K62" s="94">
        <v>426.64000000000004</v>
      </c>
      <c r="L62" s="94">
        <v>563.67999999999995</v>
      </c>
      <c r="M62" s="94">
        <v>622.78</v>
      </c>
      <c r="N62" s="94">
        <v>1230.1299999999999</v>
      </c>
      <c r="O62" s="94">
        <v>4974.32</v>
      </c>
      <c r="P62" s="95">
        <v>9535.42</v>
      </c>
      <c r="Q62" s="98">
        <v>347.66999999999996</v>
      </c>
      <c r="R62" s="94">
        <v>226</v>
      </c>
      <c r="S62" s="94">
        <v>75.44</v>
      </c>
      <c r="T62" s="94">
        <v>471.7</v>
      </c>
      <c r="U62" s="94">
        <v>656.77</v>
      </c>
      <c r="V62" s="94">
        <v>1833.79</v>
      </c>
      <c r="W62" s="94">
        <v>6269.45</v>
      </c>
      <c r="X62" s="95">
        <v>12573.27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161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220586.53100000002</v>
      </c>
      <c r="G6" s="60">
        <f>SUM(I6:P6)</f>
        <v>115817.18500000001</v>
      </c>
      <c r="H6" s="268">
        <f>SUM(Q6:X6)</f>
        <v>104769.34600000001</v>
      </c>
      <c r="I6" s="61">
        <v>11198.647999999999</v>
      </c>
      <c r="J6" s="62">
        <v>27044.046999999999</v>
      </c>
      <c r="K6" s="62">
        <v>33242.843000000001</v>
      </c>
      <c r="L6" s="62">
        <v>27060.364000000001</v>
      </c>
      <c r="M6" s="62">
        <v>7917.357</v>
      </c>
      <c r="N6" s="62">
        <v>5899.933</v>
      </c>
      <c r="O6" s="62">
        <v>2443.346</v>
      </c>
      <c r="P6" s="249">
        <v>1010.647</v>
      </c>
      <c r="Q6" s="61">
        <v>9900.3690000000006</v>
      </c>
      <c r="R6" s="62">
        <v>23843.22</v>
      </c>
      <c r="S6" s="62">
        <v>29321.405999999999</v>
      </c>
      <c r="T6" s="62">
        <v>24961.855</v>
      </c>
      <c r="U6" s="62">
        <v>7771.1859999999997</v>
      </c>
      <c r="V6" s="62">
        <v>5507.6019999999999</v>
      </c>
      <c r="W6" s="62">
        <v>2418.6759999999999</v>
      </c>
      <c r="X6" s="249">
        <v>1045.0319999999999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1791467.0300000003</v>
      </c>
      <c r="G9" s="50">
        <f>SUM(I9:P9)</f>
        <v>989417.52</v>
      </c>
      <c r="H9" s="269">
        <f>SUM(Q9:X9)</f>
        <v>802049.51000000013</v>
      </c>
      <c r="I9" s="51">
        <f t="shared" ref="I9:X9" si="0">I10+I24+I54+I62</f>
        <v>125518.59999999999</v>
      </c>
      <c r="J9" s="52">
        <f t="shared" si="0"/>
        <v>21291.93</v>
      </c>
      <c r="K9" s="52">
        <f t="shared" si="0"/>
        <v>47420.3</v>
      </c>
      <c r="L9" s="52">
        <f t="shared" si="0"/>
        <v>137164.98000000001</v>
      </c>
      <c r="M9" s="52">
        <f t="shared" si="0"/>
        <v>127948.28</v>
      </c>
      <c r="N9" s="52">
        <f t="shared" si="0"/>
        <v>202451.44999999998</v>
      </c>
      <c r="O9" s="52">
        <f t="shared" si="0"/>
        <v>171291.36</v>
      </c>
      <c r="P9" s="252">
        <f t="shared" si="0"/>
        <v>156330.62</v>
      </c>
      <c r="Q9" s="51">
        <f t="shared" si="0"/>
        <v>121205.52999999998</v>
      </c>
      <c r="R9" s="52">
        <f t="shared" si="0"/>
        <v>22499.33</v>
      </c>
      <c r="S9" s="52">
        <f t="shared" si="0"/>
        <v>47843.970000000008</v>
      </c>
      <c r="T9" s="52">
        <f t="shared" si="0"/>
        <v>83145.849999999991</v>
      </c>
      <c r="U9" s="52">
        <f t="shared" si="0"/>
        <v>86941.88</v>
      </c>
      <c r="V9" s="52">
        <f t="shared" si="0"/>
        <v>150023.34000000003</v>
      </c>
      <c r="W9" s="52">
        <f t="shared" si="0"/>
        <v>145460.69</v>
      </c>
      <c r="X9" s="252">
        <f t="shared" si="0"/>
        <v>144928.92000000001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587895.10000000009</v>
      </c>
      <c r="G10" s="54">
        <f>SUM(I10:P10)</f>
        <v>303246.44</v>
      </c>
      <c r="H10" s="270">
        <f>SUM(Q10:X10)</f>
        <v>284648.66000000003</v>
      </c>
      <c r="I10" s="55">
        <f>SUM(I11:I23)</f>
        <v>112154.60999999999</v>
      </c>
      <c r="J10" s="56">
        <f>SUM(J11:J23)</f>
        <v>9731.119999999999</v>
      </c>
      <c r="K10" s="56">
        <f>SUM(K11:K23)</f>
        <v>11728.3</v>
      </c>
      <c r="L10" s="56">
        <f t="shared" ref="L10:X10" si="1">SUM(L11:L23)</f>
        <v>34609.670000000006</v>
      </c>
      <c r="M10" s="56">
        <f t="shared" si="1"/>
        <v>28120.199999999993</v>
      </c>
      <c r="N10" s="56">
        <f t="shared" si="1"/>
        <v>46089.960000000006</v>
      </c>
      <c r="O10" s="56">
        <f t="shared" si="1"/>
        <v>34243.14</v>
      </c>
      <c r="P10" s="253">
        <f t="shared" si="1"/>
        <v>26569.439999999999</v>
      </c>
      <c r="Q10" s="55">
        <f t="shared" si="1"/>
        <v>106959.38999999998</v>
      </c>
      <c r="R10" s="56">
        <f t="shared" si="1"/>
        <v>11775.44</v>
      </c>
      <c r="S10" s="56">
        <f t="shared" si="1"/>
        <v>20370.490000000005</v>
      </c>
      <c r="T10" s="56">
        <f t="shared" si="1"/>
        <v>28441.84</v>
      </c>
      <c r="U10" s="56">
        <f t="shared" si="1"/>
        <v>25205.79</v>
      </c>
      <c r="V10" s="56">
        <f t="shared" si="1"/>
        <v>38362.090000000004</v>
      </c>
      <c r="W10" s="56">
        <f t="shared" si="1"/>
        <v>32416.46</v>
      </c>
      <c r="X10" s="253">
        <f t="shared" si="1"/>
        <v>21117.160000000003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88716.110000000015</v>
      </c>
      <c r="G11" s="19">
        <f>SUM(I11:P11)</f>
        <v>55867.810000000005</v>
      </c>
      <c r="H11" s="271">
        <f t="shared" ref="H11:H61" si="2">SUM(Q11:X11)</f>
        <v>32848.300000000003</v>
      </c>
      <c r="I11" s="18">
        <v>76.740000000000009</v>
      </c>
      <c r="J11" s="31">
        <v>559.81999999999994</v>
      </c>
      <c r="K11" s="31">
        <v>3870.54</v>
      </c>
      <c r="L11" s="31">
        <v>18750.37</v>
      </c>
      <c r="M11" s="31">
        <v>11714.470000000001</v>
      </c>
      <c r="N11" s="31">
        <v>14587.630000000001</v>
      </c>
      <c r="O11" s="31">
        <v>5170</v>
      </c>
      <c r="P11" s="85">
        <v>1138.24</v>
      </c>
      <c r="Q11" s="32">
        <v>85.139999999999986</v>
      </c>
      <c r="R11" s="31">
        <v>126.74</v>
      </c>
      <c r="S11" s="31">
        <v>3319.9900000000002</v>
      </c>
      <c r="T11" s="31">
        <v>11194.419999999998</v>
      </c>
      <c r="U11" s="31">
        <v>7087.01</v>
      </c>
      <c r="V11" s="31">
        <v>6695</v>
      </c>
      <c r="W11" s="31">
        <v>3423.9</v>
      </c>
      <c r="X11" s="85">
        <v>916.1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1536.1</v>
      </c>
      <c r="G12" s="19">
        <f t="shared" ref="G12:G62" si="4">SUM(I12:P12)</f>
        <v>1343.08</v>
      </c>
      <c r="H12" s="271">
        <f t="shared" si="2"/>
        <v>193.01999999999998</v>
      </c>
      <c r="I12" s="18">
        <v>0</v>
      </c>
      <c r="J12" s="31">
        <v>77.75</v>
      </c>
      <c r="K12" s="31">
        <v>131.79</v>
      </c>
      <c r="L12" s="31">
        <v>598.88</v>
      </c>
      <c r="M12" s="31">
        <v>534.66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76.5</v>
      </c>
      <c r="T12" s="31">
        <v>116.52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108510.73000000001</v>
      </c>
      <c r="G13" s="19">
        <f t="shared" si="4"/>
        <v>53025.98000000001</v>
      </c>
      <c r="H13" s="271">
        <f t="shared" si="2"/>
        <v>55484.749999999993</v>
      </c>
      <c r="I13" s="18">
        <v>15099.36</v>
      </c>
      <c r="J13" s="31">
        <v>2071.75</v>
      </c>
      <c r="K13" s="31">
        <v>1530.91</v>
      </c>
      <c r="L13" s="31">
        <v>3751.7</v>
      </c>
      <c r="M13" s="31">
        <v>4931.9699999999993</v>
      </c>
      <c r="N13" s="31">
        <v>7851.9</v>
      </c>
      <c r="O13" s="31">
        <v>8676.69</v>
      </c>
      <c r="P13" s="85">
        <v>9111.7000000000007</v>
      </c>
      <c r="Q13" s="32">
        <v>18334.669999999998</v>
      </c>
      <c r="R13" s="31">
        <v>2887.27</v>
      </c>
      <c r="S13" s="31">
        <v>2712.1400000000003</v>
      </c>
      <c r="T13" s="31">
        <v>3095.34</v>
      </c>
      <c r="U13" s="31">
        <v>5652.59</v>
      </c>
      <c r="V13" s="31">
        <v>8776.19</v>
      </c>
      <c r="W13" s="31">
        <v>7845.23</v>
      </c>
      <c r="X13" s="85">
        <v>6181.3200000000006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9273.0600000000013</v>
      </c>
      <c r="G14" s="19">
        <f t="shared" si="4"/>
        <v>5188.83</v>
      </c>
      <c r="H14" s="271">
        <f t="shared" si="2"/>
        <v>4084.2300000000005</v>
      </c>
      <c r="I14" s="18">
        <v>3082.8</v>
      </c>
      <c r="J14" s="31">
        <v>403.7</v>
      </c>
      <c r="K14" s="31">
        <v>405.61</v>
      </c>
      <c r="L14" s="31">
        <v>690.06000000000006</v>
      </c>
      <c r="M14" s="31">
        <v>407.01</v>
      </c>
      <c r="N14" s="31">
        <v>199.65</v>
      </c>
      <c r="O14" s="31">
        <v>0</v>
      </c>
      <c r="P14" s="85">
        <v>0</v>
      </c>
      <c r="Q14" s="32">
        <v>2275.21</v>
      </c>
      <c r="R14" s="31">
        <v>497.44</v>
      </c>
      <c r="S14" s="31">
        <v>559.02</v>
      </c>
      <c r="T14" s="31">
        <v>138.4</v>
      </c>
      <c r="U14" s="31">
        <v>152.96</v>
      </c>
      <c r="V14" s="31">
        <v>119.86</v>
      </c>
      <c r="W14" s="31">
        <v>341.34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19906.88</v>
      </c>
      <c r="G15" s="17">
        <f t="shared" si="4"/>
        <v>9393.1099999999988</v>
      </c>
      <c r="H15" s="272">
        <f t="shared" si="2"/>
        <v>10513.770000000002</v>
      </c>
      <c r="I15" s="18">
        <v>3021.41</v>
      </c>
      <c r="J15" s="31">
        <v>2496.9199999999996</v>
      </c>
      <c r="K15" s="31">
        <v>1554.33</v>
      </c>
      <c r="L15" s="31">
        <v>1061.32</v>
      </c>
      <c r="M15" s="31">
        <v>526.64</v>
      </c>
      <c r="N15" s="31">
        <v>732.49</v>
      </c>
      <c r="O15" s="31">
        <v>0</v>
      </c>
      <c r="P15" s="85">
        <v>0</v>
      </c>
      <c r="Q15" s="32">
        <v>3320.38</v>
      </c>
      <c r="R15" s="31">
        <v>1956.15</v>
      </c>
      <c r="S15" s="31">
        <v>1491.08</v>
      </c>
      <c r="T15" s="31">
        <v>1359.02</v>
      </c>
      <c r="U15" s="31">
        <v>1022.53</v>
      </c>
      <c r="V15" s="31">
        <v>650.83000000000004</v>
      </c>
      <c r="W15" s="31">
        <v>545.76</v>
      </c>
      <c r="X15" s="85">
        <v>168.02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14034.86</v>
      </c>
      <c r="G16" s="17">
        <f t="shared" si="4"/>
        <v>6050.3</v>
      </c>
      <c r="H16" s="272">
        <f t="shared" si="2"/>
        <v>7984.56</v>
      </c>
      <c r="I16" s="18">
        <v>1210.6300000000001</v>
      </c>
      <c r="J16" s="31">
        <v>211.78</v>
      </c>
      <c r="K16" s="31">
        <v>935.45</v>
      </c>
      <c r="L16" s="31">
        <v>1381.88</v>
      </c>
      <c r="M16" s="31">
        <v>885.26</v>
      </c>
      <c r="N16" s="31">
        <v>996.27</v>
      </c>
      <c r="O16" s="31">
        <v>103.82</v>
      </c>
      <c r="P16" s="85">
        <v>325.20999999999998</v>
      </c>
      <c r="Q16" s="32">
        <v>1969.8700000000001</v>
      </c>
      <c r="R16" s="31">
        <v>796.47</v>
      </c>
      <c r="S16" s="31">
        <v>1153.1199999999999</v>
      </c>
      <c r="T16" s="31">
        <v>1522.54</v>
      </c>
      <c r="U16" s="31">
        <v>755.98</v>
      </c>
      <c r="V16" s="31">
        <v>1374.42</v>
      </c>
      <c r="W16" s="31">
        <v>244.14</v>
      </c>
      <c r="X16" s="85">
        <v>168.02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29705.699999999997</v>
      </c>
      <c r="G17" s="17">
        <f t="shared" si="4"/>
        <v>13608.08</v>
      </c>
      <c r="H17" s="272">
        <f t="shared" si="2"/>
        <v>16097.619999999999</v>
      </c>
      <c r="I17" s="18">
        <v>1534.8200000000002</v>
      </c>
      <c r="J17" s="31">
        <v>1098.69</v>
      </c>
      <c r="K17" s="31">
        <v>1207.52</v>
      </c>
      <c r="L17" s="31">
        <v>1681.41</v>
      </c>
      <c r="M17" s="31">
        <v>1571.9099999999999</v>
      </c>
      <c r="N17" s="31">
        <v>3425.48</v>
      </c>
      <c r="O17" s="31">
        <v>1462.2</v>
      </c>
      <c r="P17" s="85">
        <v>1626.05</v>
      </c>
      <c r="Q17" s="32">
        <v>2195.4299999999998</v>
      </c>
      <c r="R17" s="31">
        <v>903.15</v>
      </c>
      <c r="S17" s="31">
        <v>1419.96</v>
      </c>
      <c r="T17" s="31">
        <v>2202.2400000000002</v>
      </c>
      <c r="U17" s="31">
        <v>1063.6500000000001</v>
      </c>
      <c r="V17" s="31">
        <v>3067.23</v>
      </c>
      <c r="W17" s="31">
        <v>3642.59</v>
      </c>
      <c r="X17" s="85">
        <v>1603.37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72646.23000000001</v>
      </c>
      <c r="G18" s="17">
        <f>SUM(I18:P18)</f>
        <v>36208.9</v>
      </c>
      <c r="H18" s="272">
        <f t="shared" si="2"/>
        <v>36437.33</v>
      </c>
      <c r="I18" s="18">
        <v>18787.900000000001</v>
      </c>
      <c r="J18" s="31">
        <v>1055.6099999999999</v>
      </c>
      <c r="K18" s="31">
        <v>234.19</v>
      </c>
      <c r="L18" s="31">
        <v>736.24</v>
      </c>
      <c r="M18" s="31">
        <v>1637.05</v>
      </c>
      <c r="N18" s="31">
        <v>3367.57</v>
      </c>
      <c r="O18" s="31">
        <v>6263.91</v>
      </c>
      <c r="P18" s="85">
        <v>4126.43</v>
      </c>
      <c r="Q18" s="32">
        <v>20082.2</v>
      </c>
      <c r="R18" s="31">
        <v>2174.4900000000002</v>
      </c>
      <c r="S18" s="31">
        <v>142.44999999999999</v>
      </c>
      <c r="T18" s="31">
        <v>987.55000000000007</v>
      </c>
      <c r="U18" s="31">
        <v>1024.9299999999998</v>
      </c>
      <c r="V18" s="31">
        <v>4140.2599999999993</v>
      </c>
      <c r="W18" s="31">
        <v>4048.24</v>
      </c>
      <c r="X18" s="85">
        <v>3837.2099999999996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27057.940000000002</v>
      </c>
      <c r="G19" s="17">
        <f t="shared" si="4"/>
        <v>14046.06</v>
      </c>
      <c r="H19" s="272">
        <f t="shared" si="2"/>
        <v>13011.880000000003</v>
      </c>
      <c r="I19" s="18">
        <v>6220.5</v>
      </c>
      <c r="J19" s="31">
        <v>77.75</v>
      </c>
      <c r="K19" s="31">
        <v>425.58000000000004</v>
      </c>
      <c r="L19" s="31">
        <v>2067.7199999999998</v>
      </c>
      <c r="M19" s="31">
        <v>1107.51</v>
      </c>
      <c r="N19" s="31">
        <v>2266.84</v>
      </c>
      <c r="O19" s="31">
        <v>904.53</v>
      </c>
      <c r="P19" s="85">
        <v>975.63</v>
      </c>
      <c r="Q19" s="32">
        <v>5221.71</v>
      </c>
      <c r="R19" s="31">
        <v>588.18000000000006</v>
      </c>
      <c r="S19" s="31">
        <v>445.18</v>
      </c>
      <c r="T19" s="31">
        <v>819.6</v>
      </c>
      <c r="U19" s="31">
        <v>1834.5</v>
      </c>
      <c r="V19" s="31">
        <v>1892.54</v>
      </c>
      <c r="W19" s="31">
        <v>1370.08</v>
      </c>
      <c r="X19" s="85">
        <v>840.09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7698.97</v>
      </c>
      <c r="G20" s="17">
        <f t="shared" si="4"/>
        <v>0</v>
      </c>
      <c r="H20" s="272">
        <f t="shared" si="2"/>
        <v>7698.97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5450.88</v>
      </c>
      <c r="T20" s="31">
        <v>2248.09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100636.04999999999</v>
      </c>
      <c r="G21" s="17">
        <f t="shared" si="4"/>
        <v>56561.799999999996</v>
      </c>
      <c r="H21" s="272">
        <f t="shared" si="2"/>
        <v>44074.25</v>
      </c>
      <c r="I21" s="18">
        <v>56561.799999999996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44074.25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21458.690000000002</v>
      </c>
      <c r="G22" s="17">
        <f t="shared" si="4"/>
        <v>8683.2199999999993</v>
      </c>
      <c r="H22" s="272">
        <f t="shared" si="2"/>
        <v>12775.470000000001</v>
      </c>
      <c r="I22" s="18">
        <v>3076.23</v>
      </c>
      <c r="J22" s="31">
        <v>651.90000000000009</v>
      </c>
      <c r="K22" s="31">
        <v>164.88</v>
      </c>
      <c r="L22" s="31">
        <v>260.46000000000004</v>
      </c>
      <c r="M22" s="31">
        <v>382.95</v>
      </c>
      <c r="N22" s="31">
        <v>1840.6499999999999</v>
      </c>
      <c r="O22" s="31">
        <v>1419.56</v>
      </c>
      <c r="P22" s="85">
        <v>886.59</v>
      </c>
      <c r="Q22" s="32">
        <v>4372.3500000000004</v>
      </c>
      <c r="R22" s="31">
        <v>354.21999999999997</v>
      </c>
      <c r="S22" s="31">
        <v>1173.97</v>
      </c>
      <c r="T22" s="31">
        <v>1268.97</v>
      </c>
      <c r="U22" s="31">
        <v>1679.6299999999999</v>
      </c>
      <c r="V22" s="31">
        <v>2397.1800000000003</v>
      </c>
      <c r="W22" s="31">
        <v>1361.1299999999999</v>
      </c>
      <c r="X22" s="85">
        <v>168.02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86713.78</v>
      </c>
      <c r="G23" s="17">
        <f>SUM(I23:P23)</f>
        <v>43269.270000000004</v>
      </c>
      <c r="H23" s="272">
        <f t="shared" si="2"/>
        <v>43444.51</v>
      </c>
      <c r="I23" s="18">
        <v>3482.42</v>
      </c>
      <c r="J23" s="31">
        <v>1025.45</v>
      </c>
      <c r="K23" s="31">
        <v>1267.5</v>
      </c>
      <c r="L23" s="31">
        <v>3629.63</v>
      </c>
      <c r="M23" s="31">
        <v>4420.7700000000004</v>
      </c>
      <c r="N23" s="31">
        <v>10821.48</v>
      </c>
      <c r="O23" s="31">
        <v>10242.43</v>
      </c>
      <c r="P23" s="85">
        <v>8379.59</v>
      </c>
      <c r="Q23" s="32">
        <v>5028.18</v>
      </c>
      <c r="R23" s="31">
        <v>1491.3300000000002</v>
      </c>
      <c r="S23" s="31">
        <v>2426.2000000000003</v>
      </c>
      <c r="T23" s="31">
        <v>3489.15</v>
      </c>
      <c r="U23" s="31">
        <v>4932.01</v>
      </c>
      <c r="V23" s="31">
        <v>9248.58</v>
      </c>
      <c r="W23" s="31">
        <v>9594.0499999999993</v>
      </c>
      <c r="X23" s="85">
        <v>7235.01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687858.89999999991</v>
      </c>
      <c r="G24" s="54">
        <f>SUM(I24:P24)</f>
        <v>411896.19999999995</v>
      </c>
      <c r="H24" s="270">
        <f>SUM(Q24:X24)</f>
        <v>275962.7</v>
      </c>
      <c r="I24" s="55">
        <f>SUM(I25:I53)</f>
        <v>6456.1</v>
      </c>
      <c r="J24" s="56">
        <f t="shared" ref="J24:X24" si="5">SUM(J25:J53)</f>
        <v>3078.34</v>
      </c>
      <c r="K24" s="56">
        <f t="shared" si="5"/>
        <v>11468.890000000001</v>
      </c>
      <c r="L24" s="56">
        <f t="shared" si="5"/>
        <v>67645.84</v>
      </c>
      <c r="M24" s="56">
        <f t="shared" si="5"/>
        <v>81614.900000000009</v>
      </c>
      <c r="N24" s="56">
        <f t="shared" si="5"/>
        <v>125265.63999999998</v>
      </c>
      <c r="O24" s="56">
        <f t="shared" si="5"/>
        <v>72501.309999999983</v>
      </c>
      <c r="P24" s="253">
        <f t="shared" si="5"/>
        <v>43865.179999999993</v>
      </c>
      <c r="Q24" s="55">
        <f t="shared" si="5"/>
        <v>6206.28</v>
      </c>
      <c r="R24" s="56">
        <f t="shared" si="5"/>
        <v>4770.78</v>
      </c>
      <c r="S24" s="56">
        <f>SUM(S25:S53)</f>
        <v>12333.06</v>
      </c>
      <c r="T24" s="56">
        <f t="shared" si="5"/>
        <v>40434.749999999993</v>
      </c>
      <c r="U24" s="56">
        <f t="shared" si="5"/>
        <v>53378.43</v>
      </c>
      <c r="V24" s="56">
        <f t="shared" si="5"/>
        <v>75326.280000000013</v>
      </c>
      <c r="W24" s="56">
        <f t="shared" si="5"/>
        <v>48836.58</v>
      </c>
      <c r="X24" s="253">
        <f t="shared" si="5"/>
        <v>34676.54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18818.939999999999</v>
      </c>
      <c r="G26" s="17">
        <f>SUM(I26:P26)</f>
        <v>13511.21</v>
      </c>
      <c r="H26" s="272">
        <f t="shared" si="2"/>
        <v>5307.7300000000005</v>
      </c>
      <c r="I26" s="32">
        <v>0</v>
      </c>
      <c r="J26" s="31">
        <v>0</v>
      </c>
      <c r="K26" s="31">
        <v>491.94</v>
      </c>
      <c r="L26" s="31">
        <v>3908.8599999999997</v>
      </c>
      <c r="M26" s="31">
        <v>3022.63</v>
      </c>
      <c r="N26" s="31">
        <v>3798.54</v>
      </c>
      <c r="O26" s="31">
        <v>2126.63</v>
      </c>
      <c r="P26" s="85">
        <v>162.61000000000001</v>
      </c>
      <c r="Q26" s="32">
        <v>0</v>
      </c>
      <c r="R26" s="31">
        <v>0</v>
      </c>
      <c r="S26" s="31">
        <v>211.67</v>
      </c>
      <c r="T26" s="31">
        <v>1201.6100000000001</v>
      </c>
      <c r="U26" s="31">
        <v>1835.63</v>
      </c>
      <c r="V26" s="31">
        <v>1435.68</v>
      </c>
      <c r="W26" s="31">
        <v>455.12</v>
      </c>
      <c r="X26" s="85">
        <v>168.02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8509.18</v>
      </c>
      <c r="G27" s="17">
        <f t="shared" ref="G27:G43" si="6">SUM(I27:P27)</f>
        <v>6598.67</v>
      </c>
      <c r="H27" s="272">
        <f t="shared" si="2"/>
        <v>1910.51</v>
      </c>
      <c r="I27" s="32">
        <v>0</v>
      </c>
      <c r="J27" s="31">
        <v>0</v>
      </c>
      <c r="K27" s="31">
        <v>151.75</v>
      </c>
      <c r="L27" s="31">
        <v>1406.6399999999999</v>
      </c>
      <c r="M27" s="31">
        <v>1395.87</v>
      </c>
      <c r="N27" s="31">
        <v>2144.42</v>
      </c>
      <c r="O27" s="31">
        <v>1057.08</v>
      </c>
      <c r="P27" s="85">
        <v>442.91</v>
      </c>
      <c r="Q27" s="32">
        <v>0</v>
      </c>
      <c r="R27" s="31">
        <v>81.210000000000008</v>
      </c>
      <c r="S27" s="31">
        <v>0</v>
      </c>
      <c r="T27" s="31">
        <v>556.66999999999996</v>
      </c>
      <c r="U27" s="31">
        <v>455.34999999999997</v>
      </c>
      <c r="V27" s="31">
        <v>537.26</v>
      </c>
      <c r="W27" s="31">
        <v>280.02</v>
      </c>
      <c r="X27" s="85">
        <v>0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9636.25</v>
      </c>
      <c r="G28" s="17">
        <f t="shared" si="6"/>
        <v>4518.24</v>
      </c>
      <c r="H28" s="272">
        <f t="shared" si="2"/>
        <v>5118.0099999999993</v>
      </c>
      <c r="I28" s="32">
        <v>0</v>
      </c>
      <c r="J28" s="31">
        <v>0</v>
      </c>
      <c r="K28" s="31">
        <v>217.65</v>
      </c>
      <c r="L28" s="31">
        <v>1098.01</v>
      </c>
      <c r="M28" s="31">
        <v>1180.94</v>
      </c>
      <c r="N28" s="31">
        <v>1443.75</v>
      </c>
      <c r="O28" s="31">
        <v>415.28</v>
      </c>
      <c r="P28" s="85">
        <v>162.61000000000001</v>
      </c>
      <c r="Q28" s="32">
        <v>0</v>
      </c>
      <c r="R28" s="31">
        <v>0</v>
      </c>
      <c r="S28" s="31">
        <v>364.65999999999997</v>
      </c>
      <c r="T28" s="31">
        <v>1054.5500000000002</v>
      </c>
      <c r="U28" s="31">
        <v>1794.78</v>
      </c>
      <c r="V28" s="31">
        <v>942.56</v>
      </c>
      <c r="W28" s="31">
        <v>366.20000000000005</v>
      </c>
      <c r="X28" s="85">
        <v>595.26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5110.95</v>
      </c>
      <c r="G29" s="17">
        <f t="shared" si="6"/>
        <v>2892.0099999999998</v>
      </c>
      <c r="H29" s="272">
        <f t="shared" si="2"/>
        <v>2218.94</v>
      </c>
      <c r="I29" s="32">
        <v>0</v>
      </c>
      <c r="J29" s="31">
        <v>0</v>
      </c>
      <c r="K29" s="31">
        <v>0</v>
      </c>
      <c r="L29" s="31">
        <v>558.72</v>
      </c>
      <c r="M29" s="31">
        <v>781.95</v>
      </c>
      <c r="N29" s="31">
        <v>820.74</v>
      </c>
      <c r="O29" s="31">
        <v>730.6</v>
      </c>
      <c r="P29" s="85">
        <v>0</v>
      </c>
      <c r="Q29" s="32">
        <v>0</v>
      </c>
      <c r="R29" s="31">
        <v>0</v>
      </c>
      <c r="S29" s="31">
        <v>0</v>
      </c>
      <c r="T29" s="31">
        <v>825.85</v>
      </c>
      <c r="U29" s="31">
        <v>617.74</v>
      </c>
      <c r="V29" s="31">
        <v>661.56999999999994</v>
      </c>
      <c r="W29" s="31">
        <v>113.78</v>
      </c>
      <c r="X29" s="85">
        <v>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12656.48</v>
      </c>
      <c r="G30" s="17">
        <f t="shared" si="6"/>
        <v>6120.64</v>
      </c>
      <c r="H30" s="272">
        <f t="shared" si="2"/>
        <v>6535.84</v>
      </c>
      <c r="I30" s="32">
        <v>0</v>
      </c>
      <c r="J30" s="31">
        <v>0</v>
      </c>
      <c r="K30" s="31">
        <v>131.79</v>
      </c>
      <c r="L30" s="31">
        <v>1367.31</v>
      </c>
      <c r="M30" s="31">
        <v>1868.32</v>
      </c>
      <c r="N30" s="31">
        <v>1790</v>
      </c>
      <c r="O30" s="31">
        <v>638.01</v>
      </c>
      <c r="P30" s="85">
        <v>325.20999999999998</v>
      </c>
      <c r="Q30" s="32">
        <v>0</v>
      </c>
      <c r="R30" s="31">
        <v>81.210000000000008</v>
      </c>
      <c r="S30" s="31">
        <v>147.72</v>
      </c>
      <c r="T30" s="31">
        <v>1680.4099999999999</v>
      </c>
      <c r="U30" s="31">
        <v>1576.12</v>
      </c>
      <c r="V30" s="31">
        <v>1752.42</v>
      </c>
      <c r="W30" s="31">
        <v>793.91</v>
      </c>
      <c r="X30" s="85">
        <v>504.05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5454.5</v>
      </c>
      <c r="G31" s="17">
        <f t="shared" si="6"/>
        <v>109.75999999999999</v>
      </c>
      <c r="H31" s="272">
        <f t="shared" si="2"/>
        <v>5344.74</v>
      </c>
      <c r="I31" s="32">
        <v>0</v>
      </c>
      <c r="J31" s="31">
        <v>0</v>
      </c>
      <c r="K31" s="31">
        <v>0</v>
      </c>
      <c r="L31" s="31">
        <v>109.75999999999999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461.56</v>
      </c>
      <c r="T31" s="31">
        <v>1459.3700000000001</v>
      </c>
      <c r="U31" s="31">
        <v>1411.48</v>
      </c>
      <c r="V31" s="31">
        <v>1045.3799999999999</v>
      </c>
      <c r="W31" s="31">
        <v>402.09</v>
      </c>
      <c r="X31" s="85">
        <v>564.86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4034.9200000000005</v>
      </c>
      <c r="G32" s="17">
        <f t="shared" si="6"/>
        <v>0</v>
      </c>
      <c r="H32" s="272">
        <f t="shared" si="2"/>
        <v>4034.9200000000005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229.49</v>
      </c>
      <c r="T32" s="31">
        <v>1815.47</v>
      </c>
      <c r="U32" s="31">
        <v>814.22</v>
      </c>
      <c r="V32" s="31">
        <v>161.13</v>
      </c>
      <c r="W32" s="31">
        <v>1014.61</v>
      </c>
      <c r="X32" s="85">
        <v>0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7292.81</v>
      </c>
      <c r="G33" s="17">
        <f t="shared" si="6"/>
        <v>3671.78</v>
      </c>
      <c r="H33" s="272">
        <f>SUM(Q33:X33)</f>
        <v>3621.03</v>
      </c>
      <c r="I33" s="32">
        <v>104.51</v>
      </c>
      <c r="J33" s="31">
        <v>340.89000000000004</v>
      </c>
      <c r="K33" s="31">
        <v>207.93</v>
      </c>
      <c r="L33" s="31">
        <v>872.39</v>
      </c>
      <c r="M33" s="31">
        <v>654.29999999999995</v>
      </c>
      <c r="N33" s="31">
        <v>1225.33</v>
      </c>
      <c r="O33" s="31">
        <v>103.82</v>
      </c>
      <c r="P33" s="85">
        <v>162.61000000000001</v>
      </c>
      <c r="Q33" s="32">
        <v>0</v>
      </c>
      <c r="R33" s="31">
        <v>162.41</v>
      </c>
      <c r="S33" s="31">
        <v>250.46</v>
      </c>
      <c r="T33" s="31">
        <v>1677.89</v>
      </c>
      <c r="U33" s="31">
        <v>305.91000000000003</v>
      </c>
      <c r="V33" s="31">
        <v>841.84</v>
      </c>
      <c r="W33" s="31">
        <v>382.52000000000004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21987.43</v>
      </c>
      <c r="G34" s="17">
        <f t="shared" si="6"/>
        <v>9772.9299999999985</v>
      </c>
      <c r="H34" s="272">
        <f t="shared" si="2"/>
        <v>12214.5</v>
      </c>
      <c r="I34" s="32">
        <v>362.51</v>
      </c>
      <c r="J34" s="31">
        <v>324.82</v>
      </c>
      <c r="K34" s="31">
        <v>532.32999999999993</v>
      </c>
      <c r="L34" s="31">
        <v>2379.54</v>
      </c>
      <c r="M34" s="31">
        <v>1719.2099999999998</v>
      </c>
      <c r="N34" s="31">
        <v>2667.2799999999997</v>
      </c>
      <c r="O34" s="31">
        <v>1462.03</v>
      </c>
      <c r="P34" s="85">
        <v>325.20999999999998</v>
      </c>
      <c r="Q34" s="32">
        <v>286.22999999999996</v>
      </c>
      <c r="R34" s="31">
        <v>510.34999999999997</v>
      </c>
      <c r="S34" s="31">
        <v>764.95999999999992</v>
      </c>
      <c r="T34" s="31">
        <v>2311.66</v>
      </c>
      <c r="U34" s="31">
        <v>2654.4900000000002</v>
      </c>
      <c r="V34" s="31">
        <v>2591.4100000000003</v>
      </c>
      <c r="W34" s="31">
        <v>1696.31</v>
      </c>
      <c r="X34" s="85">
        <v>1399.09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29182.95</v>
      </c>
      <c r="G35" s="17">
        <f t="shared" si="6"/>
        <v>15877.17</v>
      </c>
      <c r="H35" s="272">
        <f t="shared" si="2"/>
        <v>13305.78</v>
      </c>
      <c r="I35" s="32">
        <v>181.26</v>
      </c>
      <c r="J35" s="31">
        <v>248.20000000000002</v>
      </c>
      <c r="K35" s="31">
        <v>307.39</v>
      </c>
      <c r="L35" s="31">
        <v>1880.3300000000002</v>
      </c>
      <c r="M35" s="31">
        <v>3117.3</v>
      </c>
      <c r="N35" s="31">
        <v>4642.57</v>
      </c>
      <c r="O35" s="31">
        <v>2410.6200000000003</v>
      </c>
      <c r="P35" s="85">
        <v>3089.5</v>
      </c>
      <c r="Q35" s="32">
        <v>286.22999999999996</v>
      </c>
      <c r="R35" s="31">
        <v>207.95</v>
      </c>
      <c r="S35" s="31">
        <v>89.62</v>
      </c>
      <c r="T35" s="31">
        <v>1558.97</v>
      </c>
      <c r="U35" s="31">
        <v>2508.8599999999997</v>
      </c>
      <c r="V35" s="31">
        <v>4530.37</v>
      </c>
      <c r="W35" s="31">
        <v>2183</v>
      </c>
      <c r="X35" s="85">
        <v>1940.78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4195.58</v>
      </c>
      <c r="G37" s="17">
        <f t="shared" si="6"/>
        <v>2551.15</v>
      </c>
      <c r="H37" s="272">
        <f t="shared" si="2"/>
        <v>1644.43</v>
      </c>
      <c r="I37" s="32">
        <v>411.48</v>
      </c>
      <c r="J37" s="31">
        <v>278.08</v>
      </c>
      <c r="K37" s="31">
        <v>887.13</v>
      </c>
      <c r="L37" s="31">
        <v>450.27</v>
      </c>
      <c r="M37" s="31">
        <v>407.01</v>
      </c>
      <c r="N37" s="31">
        <v>117.18</v>
      </c>
      <c r="O37" s="31">
        <v>0</v>
      </c>
      <c r="P37" s="85">
        <v>0</v>
      </c>
      <c r="Q37" s="32">
        <v>0</v>
      </c>
      <c r="R37" s="31">
        <v>207.95</v>
      </c>
      <c r="S37" s="31">
        <v>798.48</v>
      </c>
      <c r="T37" s="31">
        <v>515.92999999999995</v>
      </c>
      <c r="U37" s="31">
        <v>0</v>
      </c>
      <c r="V37" s="31">
        <v>0</v>
      </c>
      <c r="W37" s="31">
        <v>122.07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8699.119999999999</v>
      </c>
      <c r="G38" s="17">
        <f t="shared" si="6"/>
        <v>5433.6699999999992</v>
      </c>
      <c r="H38" s="272">
        <f t="shared" si="2"/>
        <v>3265.45</v>
      </c>
      <c r="I38" s="32">
        <v>153.48000000000002</v>
      </c>
      <c r="J38" s="31">
        <v>248.20000000000002</v>
      </c>
      <c r="K38" s="31">
        <v>729.55000000000007</v>
      </c>
      <c r="L38" s="31">
        <v>1176.6199999999999</v>
      </c>
      <c r="M38" s="31">
        <v>452.25</v>
      </c>
      <c r="N38" s="31">
        <v>1020.3899999999999</v>
      </c>
      <c r="O38" s="31">
        <v>693.03000000000009</v>
      </c>
      <c r="P38" s="85">
        <v>960.15</v>
      </c>
      <c r="Q38" s="32">
        <v>85.139999999999986</v>
      </c>
      <c r="R38" s="31">
        <v>370.37</v>
      </c>
      <c r="S38" s="31">
        <v>672.3</v>
      </c>
      <c r="T38" s="31">
        <v>371.43</v>
      </c>
      <c r="U38" s="31">
        <v>608.29999999999995</v>
      </c>
      <c r="V38" s="31">
        <v>119.86</v>
      </c>
      <c r="W38" s="31">
        <v>1038.05</v>
      </c>
      <c r="X38" s="85">
        <v>0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836.22</v>
      </c>
      <c r="G39" s="17">
        <f t="shared" si="6"/>
        <v>146.05000000000001</v>
      </c>
      <c r="H39" s="272">
        <f t="shared" si="2"/>
        <v>690.17</v>
      </c>
      <c r="I39" s="32">
        <v>76.740000000000009</v>
      </c>
      <c r="J39" s="31">
        <v>0</v>
      </c>
      <c r="K39" s="31">
        <v>69.31</v>
      </c>
      <c r="L39" s="31">
        <v>0</v>
      </c>
      <c r="M39" s="31">
        <v>0</v>
      </c>
      <c r="N39" s="31">
        <v>0</v>
      </c>
      <c r="O39" s="31">
        <v>0</v>
      </c>
      <c r="P39" s="85">
        <v>0</v>
      </c>
      <c r="Q39" s="32">
        <v>85.139999999999986</v>
      </c>
      <c r="R39" s="31">
        <v>0</v>
      </c>
      <c r="S39" s="31">
        <v>71.23</v>
      </c>
      <c r="T39" s="31">
        <v>231.41</v>
      </c>
      <c r="U39" s="31">
        <v>302.39</v>
      </c>
      <c r="V39" s="31">
        <v>0</v>
      </c>
      <c r="W39" s="31">
        <v>0</v>
      </c>
      <c r="X39" s="85">
        <v>0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5031.5</v>
      </c>
      <c r="G40" s="17">
        <f t="shared" si="6"/>
        <v>1574.75</v>
      </c>
      <c r="H40" s="272">
        <f t="shared" si="2"/>
        <v>3456.7500000000005</v>
      </c>
      <c r="I40" s="32">
        <v>76.740000000000009</v>
      </c>
      <c r="J40" s="31">
        <v>0</v>
      </c>
      <c r="K40" s="31">
        <v>0</v>
      </c>
      <c r="L40" s="31">
        <v>0</v>
      </c>
      <c r="M40" s="31">
        <v>0</v>
      </c>
      <c r="N40" s="31">
        <v>1105.21</v>
      </c>
      <c r="O40" s="31">
        <v>392.79999999999995</v>
      </c>
      <c r="P40" s="85">
        <v>0</v>
      </c>
      <c r="Q40" s="32">
        <v>0</v>
      </c>
      <c r="R40" s="31">
        <v>0</v>
      </c>
      <c r="S40" s="31">
        <v>89.62</v>
      </c>
      <c r="T40" s="31">
        <v>297.08</v>
      </c>
      <c r="U40" s="31">
        <v>1211.33</v>
      </c>
      <c r="V40" s="31">
        <v>640.56000000000006</v>
      </c>
      <c r="W40" s="31">
        <v>821.32</v>
      </c>
      <c r="X40" s="85">
        <v>396.84000000000003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304.36</v>
      </c>
      <c r="G42" s="17">
        <f t="shared" si="6"/>
        <v>117.18</v>
      </c>
      <c r="H42" s="272">
        <f t="shared" si="2"/>
        <v>187.18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117.18</v>
      </c>
      <c r="O42" s="31">
        <v>0</v>
      </c>
      <c r="P42" s="85">
        <v>0</v>
      </c>
      <c r="Q42" s="32">
        <v>115.95</v>
      </c>
      <c r="R42" s="31">
        <v>0</v>
      </c>
      <c r="S42" s="31">
        <v>71.23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59315.35</v>
      </c>
      <c r="G43" s="17">
        <f t="shared" si="6"/>
        <v>32322.789999999997</v>
      </c>
      <c r="H43" s="272">
        <f t="shared" si="2"/>
        <v>26992.560000000001</v>
      </c>
      <c r="I43" s="32">
        <v>76.740000000000009</v>
      </c>
      <c r="J43" s="31">
        <v>77.75</v>
      </c>
      <c r="K43" s="31">
        <v>296.67</v>
      </c>
      <c r="L43" s="31">
        <v>5274.9</v>
      </c>
      <c r="M43" s="31">
        <v>5620.3</v>
      </c>
      <c r="N43" s="31">
        <v>8919.74</v>
      </c>
      <c r="O43" s="31">
        <v>7229.12</v>
      </c>
      <c r="P43" s="85">
        <v>4827.57</v>
      </c>
      <c r="Q43" s="32">
        <v>170.27999999999997</v>
      </c>
      <c r="R43" s="31">
        <v>0</v>
      </c>
      <c r="S43" s="31">
        <v>421.84</v>
      </c>
      <c r="T43" s="31">
        <v>2004.82</v>
      </c>
      <c r="U43" s="31">
        <v>5235.4000000000005</v>
      </c>
      <c r="V43" s="31">
        <v>9310.3700000000008</v>
      </c>
      <c r="W43" s="31">
        <v>6213.15</v>
      </c>
      <c r="X43" s="85">
        <v>3636.7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186719.72</v>
      </c>
      <c r="G44" s="17">
        <f t="shared" si="4"/>
        <v>121780.2</v>
      </c>
      <c r="H44" s="272">
        <f t="shared" si="2"/>
        <v>64939.519999999997</v>
      </c>
      <c r="I44" s="32">
        <v>0</v>
      </c>
      <c r="J44" s="31">
        <v>155.51000000000002</v>
      </c>
      <c r="K44" s="31">
        <v>2150.77</v>
      </c>
      <c r="L44" s="31">
        <v>19878.939999999999</v>
      </c>
      <c r="M44" s="31">
        <v>27911.97</v>
      </c>
      <c r="N44" s="31">
        <v>38638.46</v>
      </c>
      <c r="O44" s="31">
        <v>20575.109999999997</v>
      </c>
      <c r="P44" s="85">
        <v>12469.44</v>
      </c>
      <c r="Q44" s="32">
        <v>85.139999999999986</v>
      </c>
      <c r="R44" s="31">
        <v>207.95</v>
      </c>
      <c r="S44" s="31">
        <v>1544.26</v>
      </c>
      <c r="T44" s="31">
        <v>9454.9699999999993</v>
      </c>
      <c r="U44" s="31">
        <v>13044.43</v>
      </c>
      <c r="V44" s="31">
        <v>19921.59</v>
      </c>
      <c r="W44" s="31">
        <v>11566.35</v>
      </c>
      <c r="X44" s="85">
        <v>9114.83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184940.63</v>
      </c>
      <c r="G45" s="17">
        <f t="shared" si="4"/>
        <v>117712.20000000001</v>
      </c>
      <c r="H45" s="272">
        <f t="shared" si="2"/>
        <v>67228.430000000008</v>
      </c>
      <c r="I45" s="32">
        <v>537.18999999999994</v>
      </c>
      <c r="J45" s="31">
        <v>77.75</v>
      </c>
      <c r="K45" s="31">
        <v>270.40999999999997</v>
      </c>
      <c r="L45" s="31">
        <v>7771.27</v>
      </c>
      <c r="M45" s="31">
        <v>21905.42</v>
      </c>
      <c r="N45" s="31">
        <v>41438.68</v>
      </c>
      <c r="O45" s="31">
        <v>27902.080000000002</v>
      </c>
      <c r="P45" s="85">
        <v>17809.400000000001</v>
      </c>
      <c r="Q45" s="32">
        <v>170.27999999999997</v>
      </c>
      <c r="R45" s="31">
        <v>0</v>
      </c>
      <c r="S45" s="31">
        <v>332.23</v>
      </c>
      <c r="T45" s="31">
        <v>3184.29</v>
      </c>
      <c r="U45" s="31">
        <v>10534.52</v>
      </c>
      <c r="V45" s="31">
        <v>21241.47</v>
      </c>
      <c r="W45" s="31">
        <v>17332.940000000002</v>
      </c>
      <c r="X45" s="85">
        <v>14432.7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6574.26</v>
      </c>
      <c r="G47" s="17">
        <f t="shared" si="4"/>
        <v>3345.29</v>
      </c>
      <c r="H47" s="272">
        <f t="shared" si="2"/>
        <v>3228.97</v>
      </c>
      <c r="I47" s="32">
        <v>76.740000000000009</v>
      </c>
      <c r="J47" s="31">
        <v>0</v>
      </c>
      <c r="K47" s="31">
        <v>131.79</v>
      </c>
      <c r="L47" s="31">
        <v>466.02</v>
      </c>
      <c r="M47" s="31">
        <v>437.17</v>
      </c>
      <c r="N47" s="31">
        <v>879.09</v>
      </c>
      <c r="O47" s="31">
        <v>704.06000000000006</v>
      </c>
      <c r="P47" s="85">
        <v>650.41999999999996</v>
      </c>
      <c r="Q47" s="32">
        <v>0</v>
      </c>
      <c r="R47" s="31">
        <v>0</v>
      </c>
      <c r="S47" s="31">
        <v>76.5</v>
      </c>
      <c r="T47" s="31">
        <v>1059.4699999999998</v>
      </c>
      <c r="U47" s="31">
        <v>1045.73</v>
      </c>
      <c r="V47" s="31">
        <v>881.02</v>
      </c>
      <c r="W47" s="31">
        <v>166.25</v>
      </c>
      <c r="X47" s="85">
        <v>0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43644.14</v>
      </c>
      <c r="G48" s="17">
        <f t="shared" si="4"/>
        <v>28084.63</v>
      </c>
      <c r="H48" s="272">
        <f t="shared" si="2"/>
        <v>15559.510000000002</v>
      </c>
      <c r="I48" s="32">
        <v>1469.56</v>
      </c>
      <c r="J48" s="31">
        <v>418.64</v>
      </c>
      <c r="K48" s="31">
        <v>2420.66</v>
      </c>
      <c r="L48" s="31">
        <v>10776.68</v>
      </c>
      <c r="M48" s="31">
        <v>4824.93</v>
      </c>
      <c r="N48" s="31">
        <v>6014.43</v>
      </c>
      <c r="O48" s="31">
        <v>1938.28</v>
      </c>
      <c r="P48" s="85">
        <v>221.45000000000002</v>
      </c>
      <c r="Q48" s="32">
        <v>2452.88</v>
      </c>
      <c r="R48" s="31">
        <v>1111.0999999999999</v>
      </c>
      <c r="S48" s="31">
        <v>2912.25</v>
      </c>
      <c r="T48" s="31">
        <v>3354.7</v>
      </c>
      <c r="U48" s="31">
        <v>1821.25</v>
      </c>
      <c r="V48" s="31">
        <v>2959.4700000000003</v>
      </c>
      <c r="W48" s="31">
        <v>947.86</v>
      </c>
      <c r="X48" s="85">
        <v>0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39379.339999999997</v>
      </c>
      <c r="G49" s="17">
        <f t="shared" si="4"/>
        <v>19752.48</v>
      </c>
      <c r="H49" s="272">
        <f t="shared" si="2"/>
        <v>19626.859999999997</v>
      </c>
      <c r="I49" s="32">
        <v>613.92999999999995</v>
      </c>
      <c r="J49" s="31">
        <v>738.06000000000006</v>
      </c>
      <c r="K49" s="31">
        <v>1807.52</v>
      </c>
      <c r="L49" s="31">
        <v>4853.0300000000007</v>
      </c>
      <c r="M49" s="31">
        <v>2993.48</v>
      </c>
      <c r="N49" s="31">
        <v>5317.2800000000007</v>
      </c>
      <c r="O49" s="31">
        <v>2222.29</v>
      </c>
      <c r="P49" s="85">
        <v>1206.8900000000001</v>
      </c>
      <c r="Q49" s="32">
        <v>595.97</v>
      </c>
      <c r="R49" s="31">
        <v>1322.64</v>
      </c>
      <c r="S49" s="31">
        <v>2328.4699999999998</v>
      </c>
      <c r="T49" s="31">
        <v>3699.02</v>
      </c>
      <c r="U49" s="31">
        <v>3660.82</v>
      </c>
      <c r="V49" s="31">
        <v>4121.8599999999997</v>
      </c>
      <c r="W49" s="31">
        <v>2142.69</v>
      </c>
      <c r="X49" s="85">
        <v>1755.39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17196.310000000001</v>
      </c>
      <c r="G51" s="17">
        <f t="shared" si="4"/>
        <v>11498.24</v>
      </c>
      <c r="H51" s="272">
        <f t="shared" si="2"/>
        <v>5698.0700000000006</v>
      </c>
      <c r="I51" s="32">
        <v>76.740000000000009</v>
      </c>
      <c r="J51" s="31">
        <v>0</v>
      </c>
      <c r="K51" s="31">
        <v>443.24</v>
      </c>
      <c r="L51" s="31">
        <v>2645.3799999999997</v>
      </c>
      <c r="M51" s="31">
        <v>3148</v>
      </c>
      <c r="N51" s="31">
        <v>2784.42</v>
      </c>
      <c r="O51" s="31">
        <v>1513.8700000000001</v>
      </c>
      <c r="P51" s="85">
        <v>886.59</v>
      </c>
      <c r="Q51" s="32">
        <v>170.27999999999997</v>
      </c>
      <c r="R51" s="31">
        <v>335.03</v>
      </c>
      <c r="S51" s="31">
        <v>242.60999999999999</v>
      </c>
      <c r="T51" s="31">
        <v>1316.6299999999999</v>
      </c>
      <c r="U51" s="31">
        <v>1578.41</v>
      </c>
      <c r="V51" s="31">
        <v>1088.75</v>
      </c>
      <c r="W51" s="31">
        <v>798.34</v>
      </c>
      <c r="X51" s="85">
        <v>168.02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3861.4700000000003</v>
      </c>
      <c r="G52" s="17">
        <f t="shared" si="4"/>
        <v>2050.3100000000004</v>
      </c>
      <c r="H52" s="272">
        <f>SUM(Q52:X52)</f>
        <v>1811.1599999999999</v>
      </c>
      <c r="I52" s="32">
        <v>0</v>
      </c>
      <c r="J52" s="31">
        <v>92.69</v>
      </c>
      <c r="K52" s="31">
        <v>82.44</v>
      </c>
      <c r="L52" s="31">
        <v>771.17000000000007</v>
      </c>
      <c r="M52" s="31">
        <v>173.85</v>
      </c>
      <c r="N52" s="31">
        <v>380.95</v>
      </c>
      <c r="O52" s="31">
        <v>386.6</v>
      </c>
      <c r="P52" s="85">
        <v>162.61000000000001</v>
      </c>
      <c r="Q52" s="32">
        <v>85.139999999999986</v>
      </c>
      <c r="R52" s="31">
        <v>0</v>
      </c>
      <c r="S52" s="31">
        <v>251.9</v>
      </c>
      <c r="T52" s="31">
        <v>571.14</v>
      </c>
      <c r="U52" s="31">
        <v>361.27</v>
      </c>
      <c r="V52" s="31">
        <v>541.71</v>
      </c>
      <c r="W52" s="31">
        <v>0</v>
      </c>
      <c r="X52" s="85">
        <v>0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4476.49</v>
      </c>
      <c r="G53" s="17">
        <f>SUM(I53:P53)</f>
        <v>2454.85</v>
      </c>
      <c r="H53" s="272">
        <f>SUM(Q53:X53)</f>
        <v>2021.64</v>
      </c>
      <c r="I53" s="32">
        <v>2238.48</v>
      </c>
      <c r="J53" s="31">
        <v>77.75</v>
      </c>
      <c r="K53" s="31">
        <v>138.62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1617.6200000000001</v>
      </c>
      <c r="R53" s="31">
        <v>172.61</v>
      </c>
      <c r="S53" s="31">
        <v>0</v>
      </c>
      <c r="T53" s="31">
        <v>231.41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174698.61</v>
      </c>
      <c r="G54" s="54">
        <f>SUM(G55:G61)</f>
        <v>109425.84</v>
      </c>
      <c r="H54" s="270">
        <f>SUM(H55:H61)</f>
        <v>65272.76999999999</v>
      </c>
      <c r="I54" s="55">
        <f>SUM(I55:I61)</f>
        <v>6189.45</v>
      </c>
      <c r="J54" s="56">
        <f t="shared" ref="J54:X54" si="7">SUM(J55:J61)</f>
        <v>7744.41</v>
      </c>
      <c r="K54" s="56">
        <f t="shared" si="7"/>
        <v>22861.32</v>
      </c>
      <c r="L54" s="56">
        <f t="shared" si="7"/>
        <v>33186.22</v>
      </c>
      <c r="M54" s="56">
        <f>SUM(M55:M61)</f>
        <v>13583.87</v>
      </c>
      <c r="N54" s="56">
        <f t="shared" si="7"/>
        <v>11483.009999999998</v>
      </c>
      <c r="O54" s="56">
        <f t="shared" si="7"/>
        <v>8545.5599999999977</v>
      </c>
      <c r="P54" s="253">
        <f>SUM(P55:P61)</f>
        <v>5832</v>
      </c>
      <c r="Q54" s="55">
        <f t="shared" si="7"/>
        <v>7529.0300000000007</v>
      </c>
      <c r="R54" s="56">
        <f t="shared" si="7"/>
        <v>5790.7</v>
      </c>
      <c r="S54" s="56">
        <f t="shared" si="7"/>
        <v>13704.41</v>
      </c>
      <c r="T54" s="56">
        <f t="shared" si="7"/>
        <v>13168.029999999999</v>
      </c>
      <c r="U54" s="56">
        <f t="shared" si="7"/>
        <v>5629.0999999999995</v>
      </c>
      <c r="V54" s="56">
        <f t="shared" si="7"/>
        <v>10728.76</v>
      </c>
      <c r="W54" s="56">
        <f t="shared" si="7"/>
        <v>5675.32</v>
      </c>
      <c r="X54" s="253">
        <f t="shared" si="7"/>
        <v>3047.42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55050.350000000006</v>
      </c>
      <c r="G55" s="17">
        <f t="shared" si="4"/>
        <v>46143.44</v>
      </c>
      <c r="H55" s="272">
        <f t="shared" si="2"/>
        <v>8906.91</v>
      </c>
      <c r="I55" s="255">
        <v>460.45000000000005</v>
      </c>
      <c r="J55" s="33">
        <v>2040.5500000000002</v>
      </c>
      <c r="K55" s="33">
        <v>11504.31</v>
      </c>
      <c r="L55" s="33">
        <v>17750.399999999998</v>
      </c>
      <c r="M55" s="33">
        <v>7875.8</v>
      </c>
      <c r="N55" s="33">
        <v>4543.3899999999994</v>
      </c>
      <c r="O55" s="33">
        <v>600.43999999999994</v>
      </c>
      <c r="P55" s="85">
        <v>1368.1000000000001</v>
      </c>
      <c r="Q55" s="255">
        <v>797.05000000000007</v>
      </c>
      <c r="R55" s="33">
        <v>1224.9699999999998</v>
      </c>
      <c r="S55" s="33">
        <v>1752.82</v>
      </c>
      <c r="T55" s="33">
        <v>2430.16</v>
      </c>
      <c r="U55" s="33">
        <v>1344.41</v>
      </c>
      <c r="V55" s="33">
        <v>925.52</v>
      </c>
      <c r="W55" s="33">
        <v>431.97999999999996</v>
      </c>
      <c r="X55" s="256">
        <v>0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34911.689999999995</v>
      </c>
      <c r="G56" s="17">
        <f t="shared" si="4"/>
        <v>17515.689999999999</v>
      </c>
      <c r="H56" s="272">
        <f t="shared" si="2"/>
        <v>17395.999999999996</v>
      </c>
      <c r="I56" s="255">
        <v>2093.7399999999998</v>
      </c>
      <c r="J56" s="33">
        <v>957.49</v>
      </c>
      <c r="K56" s="33">
        <v>636.52</v>
      </c>
      <c r="L56" s="33">
        <v>2183.1800000000003</v>
      </c>
      <c r="M56" s="33">
        <v>2401.4</v>
      </c>
      <c r="N56" s="33">
        <v>1619.55</v>
      </c>
      <c r="O56" s="33">
        <v>4298.1499999999996</v>
      </c>
      <c r="P56" s="85">
        <v>3325.66</v>
      </c>
      <c r="Q56" s="255">
        <v>3063.75</v>
      </c>
      <c r="R56" s="33">
        <v>578.31999999999994</v>
      </c>
      <c r="S56" s="33">
        <v>865.38</v>
      </c>
      <c r="T56" s="33">
        <v>966.45</v>
      </c>
      <c r="U56" s="33">
        <v>1796.75</v>
      </c>
      <c r="V56" s="33">
        <v>5347.2099999999991</v>
      </c>
      <c r="W56" s="33">
        <v>3312.38</v>
      </c>
      <c r="X56" s="256">
        <v>1465.76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8438.8799999999992</v>
      </c>
      <c r="G57" s="17">
        <f t="shared" si="4"/>
        <v>6042.5299999999988</v>
      </c>
      <c r="H57" s="272">
        <f t="shared" si="2"/>
        <v>2396.35</v>
      </c>
      <c r="I57" s="255">
        <v>1452.15</v>
      </c>
      <c r="J57" s="33">
        <v>1704.46</v>
      </c>
      <c r="K57" s="33">
        <v>789.0200000000001</v>
      </c>
      <c r="L57" s="33">
        <v>1242.02</v>
      </c>
      <c r="M57" s="33">
        <v>135.67000000000002</v>
      </c>
      <c r="N57" s="33">
        <v>452.78000000000003</v>
      </c>
      <c r="O57" s="33">
        <v>103.82</v>
      </c>
      <c r="P57" s="85">
        <v>162.61000000000001</v>
      </c>
      <c r="Q57" s="255">
        <v>340.55</v>
      </c>
      <c r="R57" s="33">
        <v>1156.97</v>
      </c>
      <c r="S57" s="33">
        <v>218.95000000000002</v>
      </c>
      <c r="T57" s="33">
        <v>116.52</v>
      </c>
      <c r="U57" s="33">
        <v>151.19999999999999</v>
      </c>
      <c r="V57" s="33">
        <v>0</v>
      </c>
      <c r="W57" s="33">
        <v>244.14</v>
      </c>
      <c r="X57" s="256">
        <v>168.02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11274.220000000001</v>
      </c>
      <c r="G58" s="17">
        <f t="shared" si="4"/>
        <v>4394.41</v>
      </c>
      <c r="H58" s="272">
        <f t="shared" si="2"/>
        <v>6879.81</v>
      </c>
      <c r="I58" s="255">
        <v>334.74</v>
      </c>
      <c r="J58" s="33">
        <v>802.61</v>
      </c>
      <c r="K58" s="33">
        <v>710.82</v>
      </c>
      <c r="L58" s="33">
        <v>1059.3699999999999</v>
      </c>
      <c r="M58" s="33">
        <v>670.32999999999993</v>
      </c>
      <c r="N58" s="33">
        <v>527.54999999999995</v>
      </c>
      <c r="O58" s="33">
        <v>288.99</v>
      </c>
      <c r="P58" s="85">
        <v>0</v>
      </c>
      <c r="Q58" s="255">
        <v>1307.8799999999999</v>
      </c>
      <c r="R58" s="33">
        <v>1328.92</v>
      </c>
      <c r="S58" s="33">
        <v>1018.5699999999999</v>
      </c>
      <c r="T58" s="33">
        <v>1498.26</v>
      </c>
      <c r="U58" s="33">
        <v>608.29999999999995</v>
      </c>
      <c r="V58" s="33">
        <v>1004.1</v>
      </c>
      <c r="W58" s="33">
        <v>113.78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24571.989999999998</v>
      </c>
      <c r="G59" s="17">
        <f t="shared" si="4"/>
        <v>12308.42</v>
      </c>
      <c r="H59" s="272">
        <f t="shared" si="2"/>
        <v>12263.569999999998</v>
      </c>
      <c r="I59" s="255">
        <v>0</v>
      </c>
      <c r="J59" s="33">
        <v>497.01</v>
      </c>
      <c r="K59" s="33">
        <v>4949.45</v>
      </c>
      <c r="L59" s="33">
        <v>4853.6400000000003</v>
      </c>
      <c r="M59" s="33">
        <v>806.01</v>
      </c>
      <c r="N59" s="33">
        <v>820.74</v>
      </c>
      <c r="O59" s="33">
        <v>381.57</v>
      </c>
      <c r="P59" s="85">
        <v>0</v>
      </c>
      <c r="Q59" s="255">
        <v>0</v>
      </c>
      <c r="R59" s="33">
        <v>380.23</v>
      </c>
      <c r="S59" s="33">
        <v>6803.35</v>
      </c>
      <c r="T59" s="33">
        <v>4288.9299999999994</v>
      </c>
      <c r="U59" s="33">
        <v>510.07000000000005</v>
      </c>
      <c r="V59" s="33">
        <v>280.99</v>
      </c>
      <c r="W59" s="33">
        <v>0</v>
      </c>
      <c r="X59" s="256">
        <v>0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5390.1799999999994</v>
      </c>
      <c r="G60" s="17">
        <f t="shared" si="4"/>
        <v>4663.0899999999992</v>
      </c>
      <c r="H60" s="272">
        <f t="shared" si="2"/>
        <v>727.09</v>
      </c>
      <c r="I60" s="255">
        <v>0</v>
      </c>
      <c r="J60" s="33">
        <v>170.45</v>
      </c>
      <c r="K60" s="33">
        <v>1660.63</v>
      </c>
      <c r="L60" s="33">
        <v>1810.6299999999999</v>
      </c>
      <c r="M60" s="33">
        <v>390.96999999999997</v>
      </c>
      <c r="N60" s="33">
        <v>434.01</v>
      </c>
      <c r="O60" s="33">
        <v>196.39999999999998</v>
      </c>
      <c r="P60" s="85">
        <v>0</v>
      </c>
      <c r="Q60" s="255">
        <v>0</v>
      </c>
      <c r="R60" s="33">
        <v>172.61</v>
      </c>
      <c r="S60" s="33">
        <v>263.12</v>
      </c>
      <c r="T60" s="33">
        <v>138.4</v>
      </c>
      <c r="U60" s="33">
        <v>152.96</v>
      </c>
      <c r="V60" s="33">
        <v>0</v>
      </c>
      <c r="W60" s="33">
        <v>0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35061.300000000003</v>
      </c>
      <c r="G61" s="17">
        <f t="shared" si="4"/>
        <v>18358.260000000002</v>
      </c>
      <c r="H61" s="272">
        <f t="shared" si="2"/>
        <v>16703.04</v>
      </c>
      <c r="I61" s="255">
        <v>1848.3700000000001</v>
      </c>
      <c r="J61" s="33">
        <v>1571.84</v>
      </c>
      <c r="K61" s="33">
        <v>2610.5700000000002</v>
      </c>
      <c r="L61" s="33">
        <v>4286.9799999999996</v>
      </c>
      <c r="M61" s="33">
        <v>1303.69</v>
      </c>
      <c r="N61" s="33">
        <v>3084.99</v>
      </c>
      <c r="O61" s="33">
        <v>2676.19</v>
      </c>
      <c r="P61" s="85">
        <v>975.63</v>
      </c>
      <c r="Q61" s="255">
        <v>2019.8</v>
      </c>
      <c r="R61" s="33">
        <v>948.68</v>
      </c>
      <c r="S61" s="33">
        <v>2782.2200000000003</v>
      </c>
      <c r="T61" s="33">
        <v>3729.31</v>
      </c>
      <c r="U61" s="33">
        <v>1065.4099999999999</v>
      </c>
      <c r="V61" s="33">
        <v>3170.94</v>
      </c>
      <c r="W61" s="33">
        <v>1573.04</v>
      </c>
      <c r="X61" s="256">
        <v>1413.64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341014.42000000004</v>
      </c>
      <c r="G62" s="97">
        <f t="shared" si="4"/>
        <v>164849.04</v>
      </c>
      <c r="H62" s="274">
        <f>SUM(Q62:X62)</f>
        <v>176165.38</v>
      </c>
      <c r="I62" s="98">
        <v>718.43999999999994</v>
      </c>
      <c r="J62" s="94">
        <v>738.06000000000006</v>
      </c>
      <c r="K62" s="94">
        <v>1361.79</v>
      </c>
      <c r="L62" s="94">
        <v>1723.25</v>
      </c>
      <c r="M62" s="94">
        <v>4629.3100000000004</v>
      </c>
      <c r="N62" s="94">
        <v>19612.84</v>
      </c>
      <c r="O62" s="94">
        <v>56001.350000000006</v>
      </c>
      <c r="P62" s="95">
        <v>80064</v>
      </c>
      <c r="Q62" s="98">
        <v>510.83</v>
      </c>
      <c r="R62" s="94">
        <v>162.41</v>
      </c>
      <c r="S62" s="94">
        <v>1436.01</v>
      </c>
      <c r="T62" s="94">
        <v>1101.23</v>
      </c>
      <c r="U62" s="94">
        <v>2728.56</v>
      </c>
      <c r="V62" s="94">
        <v>25606.21</v>
      </c>
      <c r="W62" s="94">
        <v>58532.33</v>
      </c>
      <c r="X62" s="95">
        <v>86087.8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162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118346.977</v>
      </c>
      <c r="G6" s="60">
        <f>SUM(I6:P6)</f>
        <v>62354.61</v>
      </c>
      <c r="H6" s="268">
        <f>SUM(Q6:X6)</f>
        <v>55992.366999999998</v>
      </c>
      <c r="I6" s="61">
        <v>7624.2740000000003</v>
      </c>
      <c r="J6" s="62">
        <v>16205.502</v>
      </c>
      <c r="K6" s="62">
        <v>15162.334000000001</v>
      </c>
      <c r="L6" s="62">
        <v>14314.581</v>
      </c>
      <c r="M6" s="62">
        <v>4010.0709999999999</v>
      </c>
      <c r="N6" s="62">
        <v>3419.5749999999998</v>
      </c>
      <c r="O6" s="62">
        <v>1263.9269999999999</v>
      </c>
      <c r="P6" s="249">
        <v>354.346</v>
      </c>
      <c r="Q6" s="61">
        <v>6966.8220000000001</v>
      </c>
      <c r="R6" s="62">
        <v>14859.648999999999</v>
      </c>
      <c r="S6" s="62">
        <v>12925.805</v>
      </c>
      <c r="T6" s="62">
        <v>12841.574000000001</v>
      </c>
      <c r="U6" s="62">
        <v>3948.2849999999999</v>
      </c>
      <c r="V6" s="62">
        <v>3081.8119999999999</v>
      </c>
      <c r="W6" s="62">
        <v>1029.855</v>
      </c>
      <c r="X6" s="249">
        <v>338.565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734127.75</v>
      </c>
      <c r="G9" s="50">
        <f>SUM(I9:P9)</f>
        <v>373847.77</v>
      </c>
      <c r="H9" s="269">
        <f>SUM(Q9:X9)</f>
        <v>360279.98</v>
      </c>
      <c r="I9" s="51">
        <f t="shared" ref="I9:X9" si="0">I10+I24+I54+I62</f>
        <v>60349.06</v>
      </c>
      <c r="J9" s="52">
        <f t="shared" si="0"/>
        <v>10968.33</v>
      </c>
      <c r="K9" s="52">
        <f t="shared" si="0"/>
        <v>16707.75</v>
      </c>
      <c r="L9" s="52">
        <f t="shared" si="0"/>
        <v>38662.9</v>
      </c>
      <c r="M9" s="52">
        <f t="shared" si="0"/>
        <v>33353.240000000005</v>
      </c>
      <c r="N9" s="52">
        <f t="shared" si="0"/>
        <v>78433.490000000005</v>
      </c>
      <c r="O9" s="52">
        <f t="shared" si="0"/>
        <v>77563.72</v>
      </c>
      <c r="P9" s="252">
        <f t="shared" si="0"/>
        <v>57809.279999999999</v>
      </c>
      <c r="Q9" s="51">
        <f t="shared" si="0"/>
        <v>56910.229999999989</v>
      </c>
      <c r="R9" s="52">
        <f t="shared" si="0"/>
        <v>10188.469999999999</v>
      </c>
      <c r="S9" s="52">
        <f t="shared" si="0"/>
        <v>16094.890000000003</v>
      </c>
      <c r="T9" s="52">
        <f t="shared" si="0"/>
        <v>26220.449999999997</v>
      </c>
      <c r="U9" s="52">
        <f t="shared" si="0"/>
        <v>30349.980000000003</v>
      </c>
      <c r="V9" s="52">
        <f t="shared" si="0"/>
        <v>75809.360000000015</v>
      </c>
      <c r="W9" s="52">
        <f t="shared" si="0"/>
        <v>79137.070000000007</v>
      </c>
      <c r="X9" s="252">
        <f t="shared" si="0"/>
        <v>65569.53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224175.5</v>
      </c>
      <c r="G10" s="54">
        <f>SUM(I10:P10)</f>
        <v>112453.5</v>
      </c>
      <c r="H10" s="270">
        <f>SUM(Q10:X10)</f>
        <v>111722</v>
      </c>
      <c r="I10" s="55">
        <f>SUM(I11:I23)</f>
        <v>54402.57</v>
      </c>
      <c r="J10" s="56">
        <f>SUM(J11:J23)</f>
        <v>6060.7500000000009</v>
      </c>
      <c r="K10" s="56">
        <f>SUM(K11:K23)</f>
        <v>5507.46</v>
      </c>
      <c r="L10" s="56">
        <f t="shared" ref="L10:X10" si="1">SUM(L11:L23)</f>
        <v>8660.4399999999987</v>
      </c>
      <c r="M10" s="56">
        <f t="shared" si="1"/>
        <v>6550.2200000000012</v>
      </c>
      <c r="N10" s="56">
        <f t="shared" si="1"/>
        <v>14650.370000000003</v>
      </c>
      <c r="O10" s="56">
        <f t="shared" si="1"/>
        <v>10481.280000000001</v>
      </c>
      <c r="P10" s="253">
        <f t="shared" si="1"/>
        <v>6140.4100000000017</v>
      </c>
      <c r="Q10" s="55">
        <f t="shared" si="1"/>
        <v>50950.459999999992</v>
      </c>
      <c r="R10" s="56">
        <f t="shared" si="1"/>
        <v>5774.96</v>
      </c>
      <c r="S10" s="56">
        <f t="shared" si="1"/>
        <v>7190.6900000000005</v>
      </c>
      <c r="T10" s="56">
        <f t="shared" si="1"/>
        <v>8162.51</v>
      </c>
      <c r="U10" s="56">
        <f t="shared" si="1"/>
        <v>6552.22</v>
      </c>
      <c r="V10" s="56">
        <f t="shared" si="1"/>
        <v>11590.670000000002</v>
      </c>
      <c r="W10" s="56">
        <f t="shared" si="1"/>
        <v>13646.25</v>
      </c>
      <c r="X10" s="253">
        <f t="shared" si="1"/>
        <v>7854.2400000000007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17829.57</v>
      </c>
      <c r="G11" s="19">
        <f>SUM(I11:P11)</f>
        <v>10685.220000000001</v>
      </c>
      <c r="H11" s="271">
        <f t="shared" ref="H11:H61" si="2">SUM(Q11:X11)</f>
        <v>7144.35</v>
      </c>
      <c r="I11" s="18">
        <v>88.49</v>
      </c>
      <c r="J11" s="31">
        <v>58.29</v>
      </c>
      <c r="K11" s="31">
        <v>635.78</v>
      </c>
      <c r="L11" s="31">
        <v>2101.63</v>
      </c>
      <c r="M11" s="31">
        <v>2545.6400000000003</v>
      </c>
      <c r="N11" s="31">
        <v>3181.8900000000003</v>
      </c>
      <c r="O11" s="31">
        <v>1606.04</v>
      </c>
      <c r="P11" s="85">
        <v>467.46</v>
      </c>
      <c r="Q11" s="32">
        <v>136.07</v>
      </c>
      <c r="R11" s="31">
        <v>211.39</v>
      </c>
      <c r="S11" s="31">
        <v>614.37</v>
      </c>
      <c r="T11" s="31">
        <v>1299.6199999999999</v>
      </c>
      <c r="U11" s="31">
        <v>1208.8300000000002</v>
      </c>
      <c r="V11" s="31">
        <v>2126.92</v>
      </c>
      <c r="W11" s="31">
        <v>1174.6300000000001</v>
      </c>
      <c r="X11" s="85">
        <v>372.52000000000004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438.33</v>
      </c>
      <c r="G12" s="19">
        <f t="shared" ref="G12:G62" si="4">SUM(I12:P12)</f>
        <v>217.57</v>
      </c>
      <c r="H12" s="271">
        <f t="shared" si="2"/>
        <v>220.76</v>
      </c>
      <c r="I12" s="18">
        <v>0</v>
      </c>
      <c r="J12" s="31">
        <v>0</v>
      </c>
      <c r="K12" s="31">
        <v>61.03</v>
      </c>
      <c r="L12" s="31">
        <v>77.75</v>
      </c>
      <c r="M12" s="31">
        <v>0</v>
      </c>
      <c r="N12" s="31">
        <v>78.789999999999992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0</v>
      </c>
      <c r="U12" s="31">
        <v>116.59</v>
      </c>
      <c r="V12" s="31">
        <v>104.17</v>
      </c>
      <c r="W12" s="31">
        <v>0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61696.22</v>
      </c>
      <c r="G13" s="19">
        <f t="shared" si="4"/>
        <v>31150.45</v>
      </c>
      <c r="H13" s="271">
        <f t="shared" si="2"/>
        <v>30545.770000000004</v>
      </c>
      <c r="I13" s="18">
        <v>8915.630000000001</v>
      </c>
      <c r="J13" s="31">
        <v>2953.6600000000003</v>
      </c>
      <c r="K13" s="31">
        <v>2437.6000000000004</v>
      </c>
      <c r="L13" s="31">
        <v>2917.77</v>
      </c>
      <c r="M13" s="31">
        <v>1978.15</v>
      </c>
      <c r="N13" s="31">
        <v>5343.0999999999995</v>
      </c>
      <c r="O13" s="31">
        <v>4035.3</v>
      </c>
      <c r="P13" s="85">
        <v>2569.2400000000002</v>
      </c>
      <c r="Q13" s="32">
        <v>8652.18</v>
      </c>
      <c r="R13" s="31">
        <v>2457.6099999999997</v>
      </c>
      <c r="S13" s="31">
        <v>2208.89</v>
      </c>
      <c r="T13" s="31">
        <v>1880.53</v>
      </c>
      <c r="U13" s="31">
        <v>1861.79</v>
      </c>
      <c r="V13" s="31">
        <v>4219.9400000000005</v>
      </c>
      <c r="W13" s="31">
        <v>5520.06</v>
      </c>
      <c r="X13" s="85">
        <v>3744.77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1973.7999999999997</v>
      </c>
      <c r="G14" s="19">
        <f t="shared" si="4"/>
        <v>1004.3499999999999</v>
      </c>
      <c r="H14" s="271">
        <f t="shared" si="2"/>
        <v>969.44999999999993</v>
      </c>
      <c r="I14" s="18">
        <v>571.99</v>
      </c>
      <c r="J14" s="31">
        <v>242.38000000000002</v>
      </c>
      <c r="K14" s="31">
        <v>34.67</v>
      </c>
      <c r="L14" s="31">
        <v>0</v>
      </c>
      <c r="M14" s="31">
        <v>0</v>
      </c>
      <c r="N14" s="31">
        <v>78.789999999999992</v>
      </c>
      <c r="O14" s="31">
        <v>76.52000000000001</v>
      </c>
      <c r="P14" s="85">
        <v>0</v>
      </c>
      <c r="Q14" s="32">
        <v>582.82999999999993</v>
      </c>
      <c r="R14" s="31">
        <v>211.39</v>
      </c>
      <c r="S14" s="31">
        <v>0</v>
      </c>
      <c r="T14" s="31">
        <v>0</v>
      </c>
      <c r="U14" s="31">
        <v>0</v>
      </c>
      <c r="V14" s="31">
        <v>98.350000000000009</v>
      </c>
      <c r="W14" s="31">
        <v>76.88000000000001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1571.94</v>
      </c>
      <c r="G15" s="17">
        <f t="shared" si="4"/>
        <v>724.83999999999992</v>
      </c>
      <c r="H15" s="272">
        <f t="shared" si="2"/>
        <v>847.1</v>
      </c>
      <c r="I15" s="18">
        <v>321.89</v>
      </c>
      <c r="J15" s="31">
        <v>67.5</v>
      </c>
      <c r="K15" s="31">
        <v>50.58</v>
      </c>
      <c r="L15" s="31">
        <v>60.32</v>
      </c>
      <c r="M15" s="31">
        <v>145.76</v>
      </c>
      <c r="N15" s="31">
        <v>78.789999999999992</v>
      </c>
      <c r="O15" s="31">
        <v>0</v>
      </c>
      <c r="P15" s="85">
        <v>0</v>
      </c>
      <c r="Q15" s="32">
        <v>264.92</v>
      </c>
      <c r="R15" s="31">
        <v>114.28</v>
      </c>
      <c r="S15" s="31">
        <v>210.64</v>
      </c>
      <c r="T15" s="31">
        <v>0</v>
      </c>
      <c r="U15" s="31">
        <v>0</v>
      </c>
      <c r="V15" s="31">
        <v>0</v>
      </c>
      <c r="W15" s="31">
        <v>162.24</v>
      </c>
      <c r="X15" s="85">
        <v>95.02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7025.48</v>
      </c>
      <c r="G16" s="17">
        <f t="shared" si="4"/>
        <v>3426.9999999999995</v>
      </c>
      <c r="H16" s="272">
        <f t="shared" si="2"/>
        <v>3598.4800000000005</v>
      </c>
      <c r="I16" s="18">
        <v>257.78000000000003</v>
      </c>
      <c r="J16" s="31">
        <v>300.67</v>
      </c>
      <c r="K16" s="31">
        <v>920.96999999999991</v>
      </c>
      <c r="L16" s="31">
        <v>860.40000000000009</v>
      </c>
      <c r="M16" s="31">
        <v>320.01</v>
      </c>
      <c r="N16" s="31">
        <v>592.28</v>
      </c>
      <c r="O16" s="31">
        <v>136.94999999999999</v>
      </c>
      <c r="P16" s="85">
        <v>37.940000000000005</v>
      </c>
      <c r="Q16" s="32">
        <v>399.61999999999995</v>
      </c>
      <c r="R16" s="31">
        <v>534.20999999999992</v>
      </c>
      <c r="S16" s="31">
        <v>823.69</v>
      </c>
      <c r="T16" s="31">
        <v>749.92000000000007</v>
      </c>
      <c r="U16" s="31">
        <v>615.16000000000008</v>
      </c>
      <c r="V16" s="31">
        <v>475.88000000000005</v>
      </c>
      <c r="W16" s="31">
        <v>0</v>
      </c>
      <c r="X16" s="85">
        <v>0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12250.619999999999</v>
      </c>
      <c r="G17" s="17">
        <f t="shared" si="4"/>
        <v>5851.2599999999993</v>
      </c>
      <c r="H17" s="272">
        <f t="shared" si="2"/>
        <v>6399.3600000000006</v>
      </c>
      <c r="I17" s="18">
        <v>425.62</v>
      </c>
      <c r="J17" s="31">
        <v>560.18999999999994</v>
      </c>
      <c r="K17" s="31">
        <v>514.64</v>
      </c>
      <c r="L17" s="31">
        <v>1099.74</v>
      </c>
      <c r="M17" s="31">
        <v>591.19999999999993</v>
      </c>
      <c r="N17" s="31">
        <v>1340.71</v>
      </c>
      <c r="O17" s="31">
        <v>985.26</v>
      </c>
      <c r="P17" s="85">
        <v>333.9</v>
      </c>
      <c r="Q17" s="32">
        <v>415.42</v>
      </c>
      <c r="R17" s="31">
        <v>572.15000000000009</v>
      </c>
      <c r="S17" s="31">
        <v>544.08000000000004</v>
      </c>
      <c r="T17" s="31">
        <v>651.17999999999995</v>
      </c>
      <c r="U17" s="31">
        <v>1063.6099999999999</v>
      </c>
      <c r="V17" s="31">
        <v>1533.47</v>
      </c>
      <c r="W17" s="31">
        <v>1090.3499999999999</v>
      </c>
      <c r="X17" s="85">
        <v>529.1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32110.880000000001</v>
      </c>
      <c r="G18" s="17">
        <f>SUM(I18:P18)</f>
        <v>17111.2</v>
      </c>
      <c r="H18" s="272">
        <f t="shared" si="2"/>
        <v>14999.68</v>
      </c>
      <c r="I18" s="18">
        <v>12614.369999999999</v>
      </c>
      <c r="J18" s="31">
        <v>1231.95</v>
      </c>
      <c r="K18" s="31">
        <v>135.83000000000001</v>
      </c>
      <c r="L18" s="31">
        <v>132.29</v>
      </c>
      <c r="M18" s="31">
        <v>320.01</v>
      </c>
      <c r="N18" s="31">
        <v>956.8</v>
      </c>
      <c r="O18" s="31">
        <v>793.46</v>
      </c>
      <c r="P18" s="85">
        <v>926.49</v>
      </c>
      <c r="Q18" s="32">
        <v>10798.21</v>
      </c>
      <c r="R18" s="31">
        <v>892.89</v>
      </c>
      <c r="S18" s="31">
        <v>467.78999999999996</v>
      </c>
      <c r="T18" s="31">
        <v>458.14</v>
      </c>
      <c r="U18" s="31">
        <v>346.34999999999997</v>
      </c>
      <c r="V18" s="31">
        <v>731.75</v>
      </c>
      <c r="W18" s="31">
        <v>829.43</v>
      </c>
      <c r="X18" s="85">
        <v>475.12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7198.75</v>
      </c>
      <c r="G19" s="17">
        <f t="shared" si="4"/>
        <v>3625.68</v>
      </c>
      <c r="H19" s="272">
        <f t="shared" si="2"/>
        <v>3573.0699999999997</v>
      </c>
      <c r="I19" s="18">
        <v>1875.36</v>
      </c>
      <c r="J19" s="31">
        <v>91.410000000000011</v>
      </c>
      <c r="K19" s="31">
        <v>172.44</v>
      </c>
      <c r="L19" s="31">
        <v>161.61000000000001</v>
      </c>
      <c r="M19" s="31">
        <v>215.41</v>
      </c>
      <c r="N19" s="31">
        <v>403.95</v>
      </c>
      <c r="O19" s="31">
        <v>571.94000000000005</v>
      </c>
      <c r="P19" s="85">
        <v>133.56</v>
      </c>
      <c r="Q19" s="32">
        <v>2274.0300000000002</v>
      </c>
      <c r="R19" s="31">
        <v>110.17</v>
      </c>
      <c r="S19" s="31">
        <v>72.720000000000013</v>
      </c>
      <c r="T19" s="31">
        <v>138.05000000000001</v>
      </c>
      <c r="U19" s="31">
        <v>346.34999999999997</v>
      </c>
      <c r="V19" s="31">
        <v>98.350000000000009</v>
      </c>
      <c r="W19" s="31">
        <v>384.39</v>
      </c>
      <c r="X19" s="85">
        <v>149.01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3545.44</v>
      </c>
      <c r="G20" s="17">
        <f t="shared" si="4"/>
        <v>0</v>
      </c>
      <c r="H20" s="272">
        <f t="shared" si="2"/>
        <v>3545.44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1701.46</v>
      </c>
      <c r="T20" s="31">
        <v>1843.98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53535.349999999991</v>
      </c>
      <c r="G21" s="17">
        <f t="shared" si="4"/>
        <v>27754.539999999997</v>
      </c>
      <c r="H21" s="272">
        <f t="shared" si="2"/>
        <v>25780.809999999998</v>
      </c>
      <c r="I21" s="18">
        <v>27754.539999999997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25780.809999999998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7387.07</v>
      </c>
      <c r="G22" s="17">
        <f t="shared" si="4"/>
        <v>2872.73</v>
      </c>
      <c r="H22" s="272">
        <f t="shared" si="2"/>
        <v>4514.34</v>
      </c>
      <c r="I22" s="18">
        <v>395.01</v>
      </c>
      <c r="J22" s="31">
        <v>226.39000000000001</v>
      </c>
      <c r="K22" s="31">
        <v>0</v>
      </c>
      <c r="L22" s="31">
        <v>0</v>
      </c>
      <c r="M22" s="31">
        <v>0</v>
      </c>
      <c r="N22" s="31">
        <v>700.41</v>
      </c>
      <c r="O22" s="31">
        <v>1083.46</v>
      </c>
      <c r="P22" s="85">
        <v>467.46</v>
      </c>
      <c r="Q22" s="32">
        <v>765.34</v>
      </c>
      <c r="R22" s="31">
        <v>196.92000000000002</v>
      </c>
      <c r="S22" s="31">
        <v>59.02</v>
      </c>
      <c r="T22" s="31">
        <v>316.87</v>
      </c>
      <c r="U22" s="31">
        <v>450.22</v>
      </c>
      <c r="V22" s="31">
        <v>781</v>
      </c>
      <c r="W22" s="31">
        <v>1374.82</v>
      </c>
      <c r="X22" s="85">
        <v>570.15000000000009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17612.05</v>
      </c>
      <c r="G23" s="17">
        <f>SUM(I23:P23)</f>
        <v>8028.66</v>
      </c>
      <c r="H23" s="272">
        <f t="shared" si="2"/>
        <v>9583.39</v>
      </c>
      <c r="I23" s="18">
        <v>1181.8900000000001</v>
      </c>
      <c r="J23" s="31">
        <v>328.31</v>
      </c>
      <c r="K23" s="31">
        <v>543.91999999999996</v>
      </c>
      <c r="L23" s="31">
        <v>1248.93</v>
      </c>
      <c r="M23" s="31">
        <v>434.03999999999996</v>
      </c>
      <c r="N23" s="31">
        <v>1894.86</v>
      </c>
      <c r="O23" s="31">
        <v>1192.3499999999999</v>
      </c>
      <c r="P23" s="85">
        <v>1204.3600000000001</v>
      </c>
      <c r="Q23" s="32">
        <v>881.03</v>
      </c>
      <c r="R23" s="31">
        <v>473.95</v>
      </c>
      <c r="S23" s="31">
        <v>488.03000000000003</v>
      </c>
      <c r="T23" s="31">
        <v>824.21999999999991</v>
      </c>
      <c r="U23" s="31">
        <v>543.32000000000005</v>
      </c>
      <c r="V23" s="31">
        <v>1420.8400000000001</v>
      </c>
      <c r="W23" s="31">
        <v>3033.4500000000003</v>
      </c>
      <c r="X23" s="85">
        <v>1918.55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285138.51999999996</v>
      </c>
      <c r="G24" s="54">
        <f>SUM(I24:P24)</f>
        <v>148497.02999999997</v>
      </c>
      <c r="H24" s="270">
        <f>SUM(Q24:X24)</f>
        <v>136641.49</v>
      </c>
      <c r="I24" s="55">
        <f>SUM(I25:I53)</f>
        <v>1900.1999999999998</v>
      </c>
      <c r="J24" s="56">
        <f t="shared" ref="J24:X24" si="5">SUM(J25:J53)</f>
        <v>1896.7099999999998</v>
      </c>
      <c r="K24" s="56">
        <f t="shared" si="5"/>
        <v>4401.5000000000009</v>
      </c>
      <c r="L24" s="56">
        <f t="shared" si="5"/>
        <v>20159.960000000003</v>
      </c>
      <c r="M24" s="56">
        <f t="shared" si="5"/>
        <v>21114.920000000002</v>
      </c>
      <c r="N24" s="56">
        <f t="shared" si="5"/>
        <v>50126.919999999991</v>
      </c>
      <c r="O24" s="56">
        <f t="shared" si="5"/>
        <v>34649.579999999994</v>
      </c>
      <c r="P24" s="253">
        <f t="shared" si="5"/>
        <v>14247.239999999998</v>
      </c>
      <c r="Q24" s="55">
        <f t="shared" si="5"/>
        <v>2156.6800000000003</v>
      </c>
      <c r="R24" s="56">
        <f t="shared" si="5"/>
        <v>2092.1999999999998</v>
      </c>
      <c r="S24" s="56">
        <f>SUM(S25:S53)</f>
        <v>4829.6400000000003</v>
      </c>
      <c r="T24" s="56">
        <f t="shared" si="5"/>
        <v>14102.429999999998</v>
      </c>
      <c r="U24" s="56">
        <f t="shared" si="5"/>
        <v>19563.660000000003</v>
      </c>
      <c r="V24" s="56">
        <f t="shared" si="5"/>
        <v>46132.950000000004</v>
      </c>
      <c r="W24" s="56">
        <f t="shared" si="5"/>
        <v>32440.850000000002</v>
      </c>
      <c r="X24" s="253">
        <f t="shared" si="5"/>
        <v>15323.08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1341.33</v>
      </c>
      <c r="G26" s="17">
        <f>SUM(I26:P26)</f>
        <v>813.56</v>
      </c>
      <c r="H26" s="272">
        <f t="shared" si="2"/>
        <v>527.77</v>
      </c>
      <c r="I26" s="32">
        <v>0</v>
      </c>
      <c r="J26" s="31">
        <v>0</v>
      </c>
      <c r="K26" s="31">
        <v>0</v>
      </c>
      <c r="L26" s="31">
        <v>143.94999999999999</v>
      </c>
      <c r="M26" s="31">
        <v>215.41</v>
      </c>
      <c r="N26" s="31">
        <v>301.14999999999998</v>
      </c>
      <c r="O26" s="31">
        <v>153.04999999999998</v>
      </c>
      <c r="P26" s="85">
        <v>0</v>
      </c>
      <c r="Q26" s="32">
        <v>0</v>
      </c>
      <c r="R26" s="31">
        <v>0</v>
      </c>
      <c r="S26" s="31">
        <v>0</v>
      </c>
      <c r="T26" s="31">
        <v>66.669999999999987</v>
      </c>
      <c r="U26" s="31">
        <v>77.53</v>
      </c>
      <c r="V26" s="31">
        <v>306.69</v>
      </c>
      <c r="W26" s="31">
        <v>76.88000000000001</v>
      </c>
      <c r="X26" s="85">
        <v>0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209.4</v>
      </c>
      <c r="G27" s="17">
        <f t="shared" ref="G27:G43" si="6">SUM(I27:P27)</f>
        <v>111.05</v>
      </c>
      <c r="H27" s="272">
        <f t="shared" si="2"/>
        <v>98.350000000000009</v>
      </c>
      <c r="I27" s="32">
        <v>0</v>
      </c>
      <c r="J27" s="31">
        <v>0</v>
      </c>
      <c r="K27" s="31">
        <v>0</v>
      </c>
      <c r="L27" s="31">
        <v>0</v>
      </c>
      <c r="M27" s="31">
        <v>111.05</v>
      </c>
      <c r="N27" s="31">
        <v>0</v>
      </c>
      <c r="O27" s="31">
        <v>0</v>
      </c>
      <c r="P27" s="85">
        <v>0</v>
      </c>
      <c r="Q27" s="32">
        <v>0</v>
      </c>
      <c r="R27" s="31">
        <v>0</v>
      </c>
      <c r="S27" s="31">
        <v>0</v>
      </c>
      <c r="T27" s="31">
        <v>0</v>
      </c>
      <c r="U27" s="31">
        <v>0</v>
      </c>
      <c r="V27" s="31">
        <v>98.350000000000009</v>
      </c>
      <c r="W27" s="31">
        <v>0</v>
      </c>
      <c r="X27" s="85">
        <v>0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630.77</v>
      </c>
      <c r="G28" s="17">
        <f t="shared" si="6"/>
        <v>558.23</v>
      </c>
      <c r="H28" s="272">
        <f t="shared" si="2"/>
        <v>72.539999999999992</v>
      </c>
      <c r="I28" s="32">
        <v>0</v>
      </c>
      <c r="J28" s="31">
        <v>58.29</v>
      </c>
      <c r="K28" s="31">
        <v>0</v>
      </c>
      <c r="L28" s="31">
        <v>132.29</v>
      </c>
      <c r="M28" s="31">
        <v>0</v>
      </c>
      <c r="N28" s="31">
        <v>291.13</v>
      </c>
      <c r="O28" s="31">
        <v>76.52000000000001</v>
      </c>
      <c r="P28" s="85">
        <v>0</v>
      </c>
      <c r="Q28" s="32">
        <v>0</v>
      </c>
      <c r="R28" s="31">
        <v>0</v>
      </c>
      <c r="S28" s="31">
        <v>0</v>
      </c>
      <c r="T28" s="31">
        <v>0</v>
      </c>
      <c r="U28" s="31">
        <v>72.539999999999992</v>
      </c>
      <c r="V28" s="31">
        <v>0</v>
      </c>
      <c r="W28" s="31">
        <v>0</v>
      </c>
      <c r="X28" s="85">
        <v>0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890.9799999999999</v>
      </c>
      <c r="G29" s="17">
        <f t="shared" si="6"/>
        <v>666.09999999999991</v>
      </c>
      <c r="H29" s="272">
        <f t="shared" si="2"/>
        <v>224.88</v>
      </c>
      <c r="I29" s="32">
        <v>0</v>
      </c>
      <c r="J29" s="31">
        <v>0</v>
      </c>
      <c r="K29" s="31">
        <v>34.67</v>
      </c>
      <c r="L29" s="31">
        <v>112.86</v>
      </c>
      <c r="M29" s="31">
        <v>195.25</v>
      </c>
      <c r="N29" s="31">
        <v>178.32</v>
      </c>
      <c r="O29" s="31">
        <v>145</v>
      </c>
      <c r="P29" s="85">
        <v>0</v>
      </c>
      <c r="Q29" s="32">
        <v>0</v>
      </c>
      <c r="R29" s="31">
        <v>0</v>
      </c>
      <c r="S29" s="31">
        <v>0</v>
      </c>
      <c r="T29" s="31">
        <v>103.67999999999999</v>
      </c>
      <c r="U29" s="31">
        <v>77.53</v>
      </c>
      <c r="V29" s="31">
        <v>0</v>
      </c>
      <c r="W29" s="31">
        <v>43.67</v>
      </c>
      <c r="X29" s="85">
        <v>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1244.3699999999999</v>
      </c>
      <c r="G30" s="17">
        <f t="shared" si="6"/>
        <v>463.07999999999993</v>
      </c>
      <c r="H30" s="272">
        <f t="shared" si="2"/>
        <v>781.29</v>
      </c>
      <c r="I30" s="32">
        <v>0</v>
      </c>
      <c r="J30" s="31">
        <v>0</v>
      </c>
      <c r="K30" s="31">
        <v>0</v>
      </c>
      <c r="L30" s="31">
        <v>47.64</v>
      </c>
      <c r="M30" s="31">
        <v>112.44999999999999</v>
      </c>
      <c r="N30" s="31">
        <v>89.52</v>
      </c>
      <c r="O30" s="31">
        <v>213.47</v>
      </c>
      <c r="P30" s="85">
        <v>0</v>
      </c>
      <c r="Q30" s="32">
        <v>0</v>
      </c>
      <c r="R30" s="31">
        <v>0</v>
      </c>
      <c r="S30" s="31">
        <v>46.300000000000004</v>
      </c>
      <c r="T30" s="31">
        <v>126.04</v>
      </c>
      <c r="U30" s="31">
        <v>77.53</v>
      </c>
      <c r="V30" s="31">
        <v>410.87</v>
      </c>
      <c r="W30" s="31">
        <v>120.55000000000001</v>
      </c>
      <c r="X30" s="85">
        <v>0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365.98</v>
      </c>
      <c r="G31" s="17">
        <f t="shared" si="6"/>
        <v>0</v>
      </c>
      <c r="H31" s="272">
        <f t="shared" si="2"/>
        <v>365.98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66.669999999999987</v>
      </c>
      <c r="U31" s="31">
        <v>145.09</v>
      </c>
      <c r="V31" s="31">
        <v>154.22</v>
      </c>
      <c r="W31" s="31">
        <v>0</v>
      </c>
      <c r="X31" s="85">
        <v>0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3325.29</v>
      </c>
      <c r="G32" s="17">
        <f t="shared" si="6"/>
        <v>0</v>
      </c>
      <c r="H32" s="272">
        <f t="shared" si="2"/>
        <v>3325.29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177.98</v>
      </c>
      <c r="T32" s="31">
        <v>578.4</v>
      </c>
      <c r="U32" s="31">
        <v>1058.49</v>
      </c>
      <c r="V32" s="31">
        <v>1433.54</v>
      </c>
      <c r="W32" s="31">
        <v>76.88000000000001</v>
      </c>
      <c r="X32" s="85">
        <v>0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851.66000000000008</v>
      </c>
      <c r="G33" s="17">
        <f t="shared" si="6"/>
        <v>599.21</v>
      </c>
      <c r="H33" s="272">
        <f>SUM(Q33:X33)</f>
        <v>252.45</v>
      </c>
      <c r="I33" s="32">
        <v>0</v>
      </c>
      <c r="J33" s="31">
        <v>0</v>
      </c>
      <c r="K33" s="31">
        <v>50.58</v>
      </c>
      <c r="L33" s="31">
        <v>116.15</v>
      </c>
      <c r="M33" s="31">
        <v>72.88</v>
      </c>
      <c r="N33" s="31">
        <v>291.13</v>
      </c>
      <c r="O33" s="31">
        <v>68.47</v>
      </c>
      <c r="P33" s="85">
        <v>0</v>
      </c>
      <c r="Q33" s="32">
        <v>0</v>
      </c>
      <c r="R33" s="31">
        <v>0</v>
      </c>
      <c r="S33" s="31">
        <v>0</v>
      </c>
      <c r="T33" s="31">
        <v>103.03</v>
      </c>
      <c r="U33" s="31">
        <v>72.539999999999992</v>
      </c>
      <c r="V33" s="31">
        <v>0</v>
      </c>
      <c r="W33" s="31">
        <v>76.88000000000001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2481.7200000000003</v>
      </c>
      <c r="G34" s="17">
        <f t="shared" si="6"/>
        <v>1224.28</v>
      </c>
      <c r="H34" s="272">
        <f t="shared" si="2"/>
        <v>1257.44</v>
      </c>
      <c r="I34" s="32">
        <v>0</v>
      </c>
      <c r="J34" s="31">
        <v>0</v>
      </c>
      <c r="K34" s="31">
        <v>106.28</v>
      </c>
      <c r="L34" s="31">
        <v>204.5</v>
      </c>
      <c r="M34" s="31">
        <v>178.87</v>
      </c>
      <c r="N34" s="31">
        <v>512.79</v>
      </c>
      <c r="O34" s="31">
        <v>183.9</v>
      </c>
      <c r="P34" s="85">
        <v>37.940000000000005</v>
      </c>
      <c r="Q34" s="32">
        <v>0</v>
      </c>
      <c r="R34" s="31">
        <v>0</v>
      </c>
      <c r="S34" s="31">
        <v>0</v>
      </c>
      <c r="T34" s="31">
        <v>456.8</v>
      </c>
      <c r="U34" s="31">
        <v>157.79999999999998</v>
      </c>
      <c r="V34" s="31">
        <v>360.04999999999995</v>
      </c>
      <c r="W34" s="31">
        <v>282.78999999999996</v>
      </c>
      <c r="X34" s="85">
        <v>0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16695.830000000002</v>
      </c>
      <c r="G35" s="17">
        <f t="shared" si="6"/>
        <v>10350.94</v>
      </c>
      <c r="H35" s="272">
        <f t="shared" si="2"/>
        <v>6344.8899999999994</v>
      </c>
      <c r="I35" s="32">
        <v>0</v>
      </c>
      <c r="J35" s="31">
        <v>0</v>
      </c>
      <c r="K35" s="31">
        <v>172.44</v>
      </c>
      <c r="L35" s="31">
        <v>788.84</v>
      </c>
      <c r="M35" s="31">
        <v>1081.3699999999999</v>
      </c>
      <c r="N35" s="31">
        <v>3812.29</v>
      </c>
      <c r="O35" s="31">
        <v>3494.29</v>
      </c>
      <c r="P35" s="85">
        <v>1001.7100000000002</v>
      </c>
      <c r="Q35" s="32">
        <v>0</v>
      </c>
      <c r="R35" s="31">
        <v>0</v>
      </c>
      <c r="S35" s="31">
        <v>105.52</v>
      </c>
      <c r="T35" s="31">
        <v>290.69</v>
      </c>
      <c r="U35" s="31">
        <v>915.41</v>
      </c>
      <c r="V35" s="31">
        <v>2291.17</v>
      </c>
      <c r="W35" s="31">
        <v>1850.49</v>
      </c>
      <c r="X35" s="85">
        <v>891.61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1978.71</v>
      </c>
      <c r="G37" s="17">
        <f t="shared" si="6"/>
        <v>1141.5899999999999</v>
      </c>
      <c r="H37" s="272">
        <f t="shared" si="2"/>
        <v>837.12</v>
      </c>
      <c r="I37" s="32">
        <v>225.72</v>
      </c>
      <c r="J37" s="31">
        <v>410.5</v>
      </c>
      <c r="K37" s="31">
        <v>129.89000000000001</v>
      </c>
      <c r="L37" s="31">
        <v>60.32</v>
      </c>
      <c r="M37" s="31">
        <v>69.650000000000006</v>
      </c>
      <c r="N37" s="31">
        <v>0</v>
      </c>
      <c r="O37" s="31">
        <v>111.94999999999999</v>
      </c>
      <c r="P37" s="85">
        <v>133.56</v>
      </c>
      <c r="Q37" s="32">
        <v>136.07</v>
      </c>
      <c r="R37" s="31">
        <v>138.51</v>
      </c>
      <c r="S37" s="31">
        <v>72.61</v>
      </c>
      <c r="T37" s="31">
        <v>0</v>
      </c>
      <c r="U37" s="31">
        <v>227.6</v>
      </c>
      <c r="V37" s="31">
        <v>208.35</v>
      </c>
      <c r="W37" s="31">
        <v>0</v>
      </c>
      <c r="X37" s="85">
        <v>53.98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2712.54</v>
      </c>
      <c r="G38" s="17">
        <f t="shared" si="6"/>
        <v>1536.6299999999999</v>
      </c>
      <c r="H38" s="272">
        <f t="shared" si="2"/>
        <v>1175.9099999999999</v>
      </c>
      <c r="I38" s="32">
        <v>56.43</v>
      </c>
      <c r="J38" s="31">
        <v>116.58</v>
      </c>
      <c r="K38" s="31">
        <v>148.38000000000002</v>
      </c>
      <c r="L38" s="31">
        <v>320.64</v>
      </c>
      <c r="M38" s="31">
        <v>281.83000000000004</v>
      </c>
      <c r="N38" s="31">
        <v>258.46999999999997</v>
      </c>
      <c r="O38" s="31">
        <v>68.47</v>
      </c>
      <c r="P38" s="85">
        <v>285.83</v>
      </c>
      <c r="Q38" s="32">
        <v>52.98</v>
      </c>
      <c r="R38" s="31">
        <v>72.88</v>
      </c>
      <c r="S38" s="31">
        <v>125.56</v>
      </c>
      <c r="T38" s="31">
        <v>124.52000000000001</v>
      </c>
      <c r="U38" s="31">
        <v>232.59</v>
      </c>
      <c r="V38" s="31">
        <v>336.75</v>
      </c>
      <c r="W38" s="31">
        <v>230.63</v>
      </c>
      <c r="X38" s="85">
        <v>0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296.78000000000003</v>
      </c>
      <c r="G39" s="17">
        <f t="shared" si="6"/>
        <v>126.97000000000001</v>
      </c>
      <c r="H39" s="272">
        <f t="shared" si="2"/>
        <v>169.81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50.45</v>
      </c>
      <c r="O39" s="31">
        <v>76.52000000000001</v>
      </c>
      <c r="P39" s="85">
        <v>0</v>
      </c>
      <c r="Q39" s="32">
        <v>0</v>
      </c>
      <c r="R39" s="31">
        <v>65.64</v>
      </c>
      <c r="S39" s="31">
        <v>0</v>
      </c>
      <c r="T39" s="31">
        <v>0</v>
      </c>
      <c r="U39" s="31">
        <v>0</v>
      </c>
      <c r="V39" s="31">
        <v>104.17</v>
      </c>
      <c r="W39" s="31">
        <v>0</v>
      </c>
      <c r="X39" s="85">
        <v>0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465.4</v>
      </c>
      <c r="G40" s="17">
        <f t="shared" si="6"/>
        <v>249.18</v>
      </c>
      <c r="H40" s="272">
        <f t="shared" si="2"/>
        <v>216.22</v>
      </c>
      <c r="I40" s="32">
        <v>0</v>
      </c>
      <c r="J40" s="31">
        <v>0</v>
      </c>
      <c r="K40" s="31">
        <v>0</v>
      </c>
      <c r="L40" s="31">
        <v>83.86</v>
      </c>
      <c r="M40" s="31">
        <v>0</v>
      </c>
      <c r="N40" s="31">
        <v>88.8</v>
      </c>
      <c r="O40" s="31">
        <v>76.52000000000001</v>
      </c>
      <c r="P40" s="85">
        <v>0</v>
      </c>
      <c r="Q40" s="32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162.24</v>
      </c>
      <c r="X40" s="85">
        <v>53.98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46.510000000000005</v>
      </c>
      <c r="G42" s="17">
        <f t="shared" si="6"/>
        <v>0</v>
      </c>
      <c r="H42" s="272">
        <f t="shared" si="2"/>
        <v>46.510000000000005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46.510000000000005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31300.69</v>
      </c>
      <c r="G43" s="17">
        <f t="shared" si="6"/>
        <v>16289.509999999998</v>
      </c>
      <c r="H43" s="272">
        <f t="shared" si="2"/>
        <v>15011.18</v>
      </c>
      <c r="I43" s="32">
        <v>0</v>
      </c>
      <c r="J43" s="31">
        <v>58.29</v>
      </c>
      <c r="K43" s="31">
        <v>244.12</v>
      </c>
      <c r="L43" s="31">
        <v>1917.52</v>
      </c>
      <c r="M43" s="31">
        <v>2197.48</v>
      </c>
      <c r="N43" s="31">
        <v>6415.7599999999993</v>
      </c>
      <c r="O43" s="31">
        <v>3241.58</v>
      </c>
      <c r="P43" s="85">
        <v>2214.7600000000002</v>
      </c>
      <c r="Q43" s="32">
        <v>0</v>
      </c>
      <c r="R43" s="31">
        <v>72.88</v>
      </c>
      <c r="S43" s="31">
        <v>67.05</v>
      </c>
      <c r="T43" s="31">
        <v>1560.67</v>
      </c>
      <c r="U43" s="31">
        <v>1406.59</v>
      </c>
      <c r="V43" s="31">
        <v>5168.51</v>
      </c>
      <c r="W43" s="31">
        <v>4461.43</v>
      </c>
      <c r="X43" s="85">
        <v>2274.0499999999997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101989.70000000001</v>
      </c>
      <c r="G44" s="17">
        <f t="shared" si="4"/>
        <v>59692.020000000004</v>
      </c>
      <c r="H44" s="272">
        <f t="shared" si="2"/>
        <v>42297.68</v>
      </c>
      <c r="I44" s="32">
        <v>0</v>
      </c>
      <c r="J44" s="31">
        <v>0</v>
      </c>
      <c r="K44" s="31">
        <v>685.04</v>
      </c>
      <c r="L44" s="31">
        <v>7626.55</v>
      </c>
      <c r="M44" s="31">
        <v>9382.7200000000012</v>
      </c>
      <c r="N44" s="31">
        <v>20682.34</v>
      </c>
      <c r="O44" s="31">
        <v>15074.37</v>
      </c>
      <c r="P44" s="85">
        <v>6241</v>
      </c>
      <c r="Q44" s="32">
        <v>0</v>
      </c>
      <c r="R44" s="31">
        <v>0</v>
      </c>
      <c r="S44" s="31">
        <v>976.04</v>
      </c>
      <c r="T44" s="31">
        <v>4164.6499999999996</v>
      </c>
      <c r="U44" s="31">
        <v>6617.0999999999995</v>
      </c>
      <c r="V44" s="31">
        <v>14028.51</v>
      </c>
      <c r="W44" s="31">
        <v>10342.200000000001</v>
      </c>
      <c r="X44" s="85">
        <v>6169.18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63394.119999999995</v>
      </c>
      <c r="G45" s="17">
        <f t="shared" si="4"/>
        <v>26186.670000000002</v>
      </c>
      <c r="H45" s="272">
        <f t="shared" si="2"/>
        <v>37207.449999999997</v>
      </c>
      <c r="I45" s="32">
        <v>112.86</v>
      </c>
      <c r="J45" s="31">
        <v>0</v>
      </c>
      <c r="K45" s="31">
        <v>212.44</v>
      </c>
      <c r="L45" s="31">
        <v>1675.41</v>
      </c>
      <c r="M45" s="31">
        <v>3051.43</v>
      </c>
      <c r="N45" s="31">
        <v>9712.880000000001</v>
      </c>
      <c r="O45" s="31">
        <v>8205.59</v>
      </c>
      <c r="P45" s="85">
        <v>3216.06</v>
      </c>
      <c r="Q45" s="32">
        <v>0</v>
      </c>
      <c r="R45" s="31">
        <v>65.64</v>
      </c>
      <c r="S45" s="31">
        <v>304.06</v>
      </c>
      <c r="T45" s="31">
        <v>1889.74</v>
      </c>
      <c r="U45" s="31">
        <v>5110.3100000000004</v>
      </c>
      <c r="V45" s="31">
        <v>14082.58</v>
      </c>
      <c r="W45" s="31">
        <v>11153.869999999999</v>
      </c>
      <c r="X45" s="85">
        <v>4601.25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1589.27</v>
      </c>
      <c r="G47" s="17">
        <f t="shared" si="4"/>
        <v>766.03</v>
      </c>
      <c r="H47" s="272">
        <f t="shared" si="2"/>
        <v>823.24</v>
      </c>
      <c r="I47" s="32">
        <v>0</v>
      </c>
      <c r="J47" s="31">
        <v>0</v>
      </c>
      <c r="K47" s="31">
        <v>0</v>
      </c>
      <c r="L47" s="31">
        <v>205.78</v>
      </c>
      <c r="M47" s="31">
        <v>69.650000000000006</v>
      </c>
      <c r="N47" s="31">
        <v>335.17999999999995</v>
      </c>
      <c r="O47" s="31">
        <v>155.42000000000002</v>
      </c>
      <c r="P47" s="85">
        <v>0</v>
      </c>
      <c r="Q47" s="32">
        <v>0</v>
      </c>
      <c r="R47" s="31">
        <v>72.88</v>
      </c>
      <c r="S47" s="31">
        <v>33.529999999999994</v>
      </c>
      <c r="T47" s="31">
        <v>112.4</v>
      </c>
      <c r="U47" s="31">
        <v>0</v>
      </c>
      <c r="V47" s="31">
        <v>460.90999999999997</v>
      </c>
      <c r="W47" s="31">
        <v>48.5</v>
      </c>
      <c r="X47" s="85">
        <v>95.02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28248.119999999995</v>
      </c>
      <c r="G48" s="17">
        <f t="shared" si="4"/>
        <v>17003.849999999999</v>
      </c>
      <c r="H48" s="272">
        <f t="shared" si="2"/>
        <v>11244.269999999999</v>
      </c>
      <c r="I48" s="32">
        <v>820.33999999999992</v>
      </c>
      <c r="J48" s="31">
        <v>745.92000000000007</v>
      </c>
      <c r="K48" s="31">
        <v>1814.97</v>
      </c>
      <c r="L48" s="31">
        <v>5393.51</v>
      </c>
      <c r="M48" s="31">
        <v>2998.43</v>
      </c>
      <c r="N48" s="31">
        <v>3640.24</v>
      </c>
      <c r="O48" s="31">
        <v>1122.1200000000001</v>
      </c>
      <c r="P48" s="85">
        <v>468.32</v>
      </c>
      <c r="Q48" s="32">
        <v>1036.8</v>
      </c>
      <c r="R48" s="31">
        <v>1326.75</v>
      </c>
      <c r="S48" s="31">
        <v>1496.95</v>
      </c>
      <c r="T48" s="31">
        <v>2196.67</v>
      </c>
      <c r="U48" s="31">
        <v>2021.63</v>
      </c>
      <c r="V48" s="31">
        <v>2210.29</v>
      </c>
      <c r="W48" s="31">
        <v>765.13</v>
      </c>
      <c r="X48" s="85">
        <v>190.04999999999998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18732.91</v>
      </c>
      <c r="G49" s="17">
        <f t="shared" si="4"/>
        <v>6915.92</v>
      </c>
      <c r="H49" s="272">
        <f t="shared" si="2"/>
        <v>11816.99</v>
      </c>
      <c r="I49" s="32">
        <v>257.78000000000003</v>
      </c>
      <c r="J49" s="31">
        <v>319.08999999999997</v>
      </c>
      <c r="K49" s="31">
        <v>402.09</v>
      </c>
      <c r="L49" s="31">
        <v>716.99</v>
      </c>
      <c r="M49" s="31">
        <v>801.47</v>
      </c>
      <c r="N49" s="31">
        <v>2327.81</v>
      </c>
      <c r="O49" s="31">
        <v>1547.35</v>
      </c>
      <c r="P49" s="85">
        <v>543.34</v>
      </c>
      <c r="Q49" s="32">
        <v>476.86</v>
      </c>
      <c r="R49" s="31">
        <v>138.51</v>
      </c>
      <c r="S49" s="31">
        <v>1093.8799999999999</v>
      </c>
      <c r="T49" s="31">
        <v>1955.82</v>
      </c>
      <c r="U49" s="31">
        <v>1026.72</v>
      </c>
      <c r="V49" s="31">
        <v>3870.43</v>
      </c>
      <c r="W49" s="31">
        <v>2355.83</v>
      </c>
      <c r="X49" s="85">
        <v>898.93999999999994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4241.5</v>
      </c>
      <c r="G51" s="17">
        <f t="shared" si="4"/>
        <v>2789.19</v>
      </c>
      <c r="H51" s="272">
        <f t="shared" si="2"/>
        <v>1452.31</v>
      </c>
      <c r="I51" s="32">
        <v>0</v>
      </c>
      <c r="J51" s="31">
        <v>33.11</v>
      </c>
      <c r="K51" s="31">
        <v>344.89</v>
      </c>
      <c r="L51" s="31">
        <v>613.15</v>
      </c>
      <c r="M51" s="31">
        <v>294.98</v>
      </c>
      <c r="N51" s="31">
        <v>831.82</v>
      </c>
      <c r="O51" s="31">
        <v>566.52</v>
      </c>
      <c r="P51" s="85">
        <v>104.72</v>
      </c>
      <c r="Q51" s="32">
        <v>52.98</v>
      </c>
      <c r="R51" s="31">
        <v>0</v>
      </c>
      <c r="S51" s="31">
        <v>92.81</v>
      </c>
      <c r="T51" s="31">
        <v>116.3</v>
      </c>
      <c r="U51" s="31">
        <v>266.66000000000003</v>
      </c>
      <c r="V51" s="31">
        <v>607.55999999999995</v>
      </c>
      <c r="W51" s="31">
        <v>316</v>
      </c>
      <c r="X51" s="85">
        <v>0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1137.23</v>
      </c>
      <c r="G52" s="17">
        <f t="shared" si="4"/>
        <v>584.80999999999995</v>
      </c>
      <c r="H52" s="272">
        <f>SUM(Q52:X52)</f>
        <v>552.41999999999996</v>
      </c>
      <c r="I52" s="32">
        <v>112.86</v>
      </c>
      <c r="J52" s="31">
        <v>96.64</v>
      </c>
      <c r="K52" s="31">
        <v>0</v>
      </c>
      <c r="L52" s="31">
        <v>0</v>
      </c>
      <c r="M52" s="31">
        <v>0</v>
      </c>
      <c r="N52" s="31">
        <v>306.83999999999997</v>
      </c>
      <c r="O52" s="31">
        <v>68.47</v>
      </c>
      <c r="P52" s="85">
        <v>0</v>
      </c>
      <c r="Q52" s="32">
        <v>0</v>
      </c>
      <c r="R52" s="31">
        <v>0</v>
      </c>
      <c r="S52" s="31">
        <v>190.84</v>
      </c>
      <c r="T52" s="31">
        <v>189.67999999999998</v>
      </c>
      <c r="U52" s="31">
        <v>0</v>
      </c>
      <c r="V52" s="31">
        <v>0</v>
      </c>
      <c r="W52" s="31">
        <v>76.88000000000001</v>
      </c>
      <c r="X52" s="85">
        <v>95.02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967.71</v>
      </c>
      <c r="G53" s="17">
        <f>SUM(I53:P53)</f>
        <v>428.21</v>
      </c>
      <c r="H53" s="272">
        <f>SUM(Q53:X53)</f>
        <v>539.5</v>
      </c>
      <c r="I53" s="32">
        <v>314.20999999999998</v>
      </c>
      <c r="J53" s="31">
        <v>58.29</v>
      </c>
      <c r="K53" s="31">
        <v>55.71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400.99</v>
      </c>
      <c r="R53" s="31">
        <v>138.51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65033.31</v>
      </c>
      <c r="G54" s="54">
        <f>SUM(G55:G61)</f>
        <v>38505.81</v>
      </c>
      <c r="H54" s="270">
        <f>SUM(H55:H61)</f>
        <v>26527.5</v>
      </c>
      <c r="I54" s="55">
        <f>SUM(I55:I61)</f>
        <v>3844.94</v>
      </c>
      <c r="J54" s="56">
        <f t="shared" ref="J54:X54" si="7">SUM(J55:J61)</f>
        <v>2779.22</v>
      </c>
      <c r="K54" s="56">
        <f t="shared" si="7"/>
        <v>6615.7400000000007</v>
      </c>
      <c r="L54" s="56">
        <f t="shared" si="7"/>
        <v>8858.83</v>
      </c>
      <c r="M54" s="56">
        <f>SUM(M55:M61)</f>
        <v>4668.1900000000005</v>
      </c>
      <c r="N54" s="56">
        <f t="shared" si="7"/>
        <v>4994.46</v>
      </c>
      <c r="O54" s="56">
        <f t="shared" si="7"/>
        <v>4684.2000000000007</v>
      </c>
      <c r="P54" s="253">
        <f>SUM(P55:P61)</f>
        <v>2060.23</v>
      </c>
      <c r="Q54" s="55">
        <f t="shared" si="7"/>
        <v>3158.5699999999997</v>
      </c>
      <c r="R54" s="56">
        <f t="shared" si="7"/>
        <v>2075.7600000000002</v>
      </c>
      <c r="S54" s="56">
        <f t="shared" si="7"/>
        <v>3842.4400000000005</v>
      </c>
      <c r="T54" s="56">
        <f t="shared" si="7"/>
        <v>3634.16</v>
      </c>
      <c r="U54" s="56">
        <f t="shared" si="7"/>
        <v>2729.7799999999997</v>
      </c>
      <c r="V54" s="56">
        <f t="shared" si="7"/>
        <v>4805.55</v>
      </c>
      <c r="W54" s="56">
        <f t="shared" si="7"/>
        <v>3707.79</v>
      </c>
      <c r="X54" s="253">
        <f t="shared" si="7"/>
        <v>2573.4499999999998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15918.990000000002</v>
      </c>
      <c r="G55" s="17">
        <f t="shared" si="4"/>
        <v>12966.650000000001</v>
      </c>
      <c r="H55" s="272">
        <f t="shared" si="2"/>
        <v>2952.34</v>
      </c>
      <c r="I55" s="255">
        <v>338.58</v>
      </c>
      <c r="J55" s="33">
        <v>508.52</v>
      </c>
      <c r="K55" s="33">
        <v>3353.39</v>
      </c>
      <c r="L55" s="33">
        <v>4449.49</v>
      </c>
      <c r="M55" s="33">
        <v>1794.2</v>
      </c>
      <c r="N55" s="33">
        <v>1605.53</v>
      </c>
      <c r="O55" s="33">
        <v>916.93999999999994</v>
      </c>
      <c r="P55" s="85">
        <v>0</v>
      </c>
      <c r="Q55" s="255">
        <v>158.95000000000002</v>
      </c>
      <c r="R55" s="33">
        <v>248.68</v>
      </c>
      <c r="S55" s="33">
        <v>257.96000000000004</v>
      </c>
      <c r="T55" s="33">
        <v>679.35</v>
      </c>
      <c r="U55" s="33">
        <v>387.56</v>
      </c>
      <c r="V55" s="33">
        <v>750.09</v>
      </c>
      <c r="W55" s="33">
        <v>469.75</v>
      </c>
      <c r="X55" s="256">
        <v>0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17970.760000000002</v>
      </c>
      <c r="G56" s="17">
        <f t="shared" si="4"/>
        <v>10580.49</v>
      </c>
      <c r="H56" s="272">
        <f t="shared" si="2"/>
        <v>7390.27</v>
      </c>
      <c r="I56" s="255">
        <v>1523.62</v>
      </c>
      <c r="J56" s="33">
        <v>516.35</v>
      </c>
      <c r="K56" s="33">
        <v>745.53</v>
      </c>
      <c r="L56" s="33">
        <v>1268.4899999999998</v>
      </c>
      <c r="M56" s="33">
        <v>837.18000000000006</v>
      </c>
      <c r="N56" s="33">
        <v>1976.0800000000002</v>
      </c>
      <c r="O56" s="33">
        <v>2224.67</v>
      </c>
      <c r="P56" s="85">
        <v>1488.57</v>
      </c>
      <c r="Q56" s="255">
        <v>1062.08</v>
      </c>
      <c r="R56" s="33">
        <v>151.57000000000002</v>
      </c>
      <c r="S56" s="33">
        <v>587.09999999999991</v>
      </c>
      <c r="T56" s="33">
        <v>176.52</v>
      </c>
      <c r="U56" s="33">
        <v>877.73</v>
      </c>
      <c r="V56" s="33">
        <v>1706.85</v>
      </c>
      <c r="W56" s="33">
        <v>1690.11</v>
      </c>
      <c r="X56" s="256">
        <v>1138.31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3210.0299999999997</v>
      </c>
      <c r="G57" s="17">
        <f t="shared" si="4"/>
        <v>1980.2499999999998</v>
      </c>
      <c r="H57" s="272">
        <f t="shared" si="2"/>
        <v>1229.78</v>
      </c>
      <c r="I57" s="255">
        <v>395.01</v>
      </c>
      <c r="J57" s="33">
        <v>590.6</v>
      </c>
      <c r="K57" s="33">
        <v>382.45</v>
      </c>
      <c r="L57" s="33">
        <v>188.35</v>
      </c>
      <c r="M57" s="33">
        <v>139.30000000000001</v>
      </c>
      <c r="N57" s="33">
        <v>208.02</v>
      </c>
      <c r="O57" s="33">
        <v>76.52000000000001</v>
      </c>
      <c r="P57" s="85">
        <v>0</v>
      </c>
      <c r="Q57" s="255">
        <v>476.86</v>
      </c>
      <c r="R57" s="33">
        <v>172.68</v>
      </c>
      <c r="S57" s="33">
        <v>232.12</v>
      </c>
      <c r="T57" s="33">
        <v>103.03</v>
      </c>
      <c r="U57" s="33">
        <v>150.07000000000002</v>
      </c>
      <c r="V57" s="33">
        <v>0</v>
      </c>
      <c r="W57" s="33">
        <v>0</v>
      </c>
      <c r="X57" s="256">
        <v>95.02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8550.380000000001</v>
      </c>
      <c r="G58" s="17">
        <f t="shared" si="4"/>
        <v>4367.42</v>
      </c>
      <c r="H58" s="272">
        <f t="shared" si="2"/>
        <v>4182.96</v>
      </c>
      <c r="I58" s="255">
        <v>967</v>
      </c>
      <c r="J58" s="33">
        <v>786.37</v>
      </c>
      <c r="K58" s="33">
        <v>683.22</v>
      </c>
      <c r="L58" s="33">
        <v>851.1</v>
      </c>
      <c r="M58" s="33">
        <v>682.57</v>
      </c>
      <c r="N58" s="33">
        <v>167.58999999999997</v>
      </c>
      <c r="O58" s="33">
        <v>229.57</v>
      </c>
      <c r="P58" s="85">
        <v>0</v>
      </c>
      <c r="Q58" s="255">
        <v>582.82999999999993</v>
      </c>
      <c r="R58" s="33">
        <v>977.12</v>
      </c>
      <c r="S58" s="33">
        <v>1029.4000000000001</v>
      </c>
      <c r="T58" s="33">
        <v>754.86</v>
      </c>
      <c r="U58" s="33">
        <v>354.16999999999996</v>
      </c>
      <c r="V58" s="33">
        <v>399.21000000000004</v>
      </c>
      <c r="W58" s="33">
        <v>85.37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2544.17</v>
      </c>
      <c r="G59" s="17">
        <f t="shared" si="4"/>
        <v>1250.0700000000002</v>
      </c>
      <c r="H59" s="272">
        <f t="shared" si="2"/>
        <v>1294.0999999999999</v>
      </c>
      <c r="I59" s="255">
        <v>0</v>
      </c>
      <c r="J59" s="33">
        <v>0</v>
      </c>
      <c r="K59" s="33">
        <v>552.52</v>
      </c>
      <c r="L59" s="33">
        <v>627.9</v>
      </c>
      <c r="M59" s="33">
        <v>69.650000000000006</v>
      </c>
      <c r="N59" s="33">
        <v>0</v>
      </c>
      <c r="O59" s="33">
        <v>0</v>
      </c>
      <c r="P59" s="85">
        <v>0</v>
      </c>
      <c r="Q59" s="255">
        <v>0</v>
      </c>
      <c r="R59" s="33">
        <v>138.51</v>
      </c>
      <c r="S59" s="33">
        <v>638.83999999999992</v>
      </c>
      <c r="T59" s="33">
        <v>439.22</v>
      </c>
      <c r="U59" s="33">
        <v>77.53</v>
      </c>
      <c r="V59" s="33">
        <v>0</v>
      </c>
      <c r="W59" s="33">
        <v>0</v>
      </c>
      <c r="X59" s="256">
        <v>0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1085.6999999999998</v>
      </c>
      <c r="G60" s="17">
        <f t="shared" si="4"/>
        <v>1020.0599999999998</v>
      </c>
      <c r="H60" s="272">
        <f t="shared" si="2"/>
        <v>65.64</v>
      </c>
      <c r="I60" s="255">
        <v>0</v>
      </c>
      <c r="J60" s="33">
        <v>0</v>
      </c>
      <c r="K60" s="33">
        <v>326.31</v>
      </c>
      <c r="L60" s="33">
        <v>497.03999999999996</v>
      </c>
      <c r="M60" s="33">
        <v>41.4</v>
      </c>
      <c r="N60" s="33">
        <v>78.789999999999992</v>
      </c>
      <c r="O60" s="33">
        <v>76.52000000000001</v>
      </c>
      <c r="P60" s="85">
        <v>0</v>
      </c>
      <c r="Q60" s="255">
        <v>0</v>
      </c>
      <c r="R60" s="33">
        <v>65.64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15753.28</v>
      </c>
      <c r="G61" s="17">
        <f t="shared" si="4"/>
        <v>6340.8700000000008</v>
      </c>
      <c r="H61" s="272">
        <f t="shared" si="2"/>
        <v>9412.41</v>
      </c>
      <c r="I61" s="255">
        <v>620.73</v>
      </c>
      <c r="J61" s="33">
        <v>377.38</v>
      </c>
      <c r="K61" s="33">
        <v>572.32000000000005</v>
      </c>
      <c r="L61" s="33">
        <v>976.46</v>
      </c>
      <c r="M61" s="33">
        <v>1103.8900000000001</v>
      </c>
      <c r="N61" s="33">
        <v>958.45</v>
      </c>
      <c r="O61" s="33">
        <v>1159.98</v>
      </c>
      <c r="P61" s="85">
        <v>571.66</v>
      </c>
      <c r="Q61" s="255">
        <v>877.85</v>
      </c>
      <c r="R61" s="33">
        <v>321.56</v>
      </c>
      <c r="S61" s="33">
        <v>1097.0200000000002</v>
      </c>
      <c r="T61" s="33">
        <v>1481.1799999999998</v>
      </c>
      <c r="U61" s="33">
        <v>882.71999999999991</v>
      </c>
      <c r="V61" s="33">
        <v>1949.4</v>
      </c>
      <c r="W61" s="33">
        <v>1462.5600000000002</v>
      </c>
      <c r="X61" s="256">
        <v>1340.12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159780.41999999998</v>
      </c>
      <c r="G62" s="97">
        <f t="shared" si="4"/>
        <v>74391.429999999993</v>
      </c>
      <c r="H62" s="274">
        <f>SUM(Q62:X62)</f>
        <v>85388.989999999991</v>
      </c>
      <c r="I62" s="98">
        <v>201.35</v>
      </c>
      <c r="J62" s="94">
        <v>231.65</v>
      </c>
      <c r="K62" s="94">
        <v>183.04999999999998</v>
      </c>
      <c r="L62" s="94">
        <v>983.67000000000007</v>
      </c>
      <c r="M62" s="94">
        <v>1019.9100000000001</v>
      </c>
      <c r="N62" s="94">
        <v>8661.74</v>
      </c>
      <c r="O62" s="94">
        <v>27748.66</v>
      </c>
      <c r="P62" s="95">
        <v>35361.4</v>
      </c>
      <c r="Q62" s="98">
        <v>644.52</v>
      </c>
      <c r="R62" s="94">
        <v>245.54999999999998</v>
      </c>
      <c r="S62" s="94">
        <v>232.12</v>
      </c>
      <c r="T62" s="94">
        <v>321.35000000000002</v>
      </c>
      <c r="U62" s="94">
        <v>1504.3200000000002</v>
      </c>
      <c r="V62" s="94">
        <v>13280.189999999999</v>
      </c>
      <c r="W62" s="94">
        <v>29342.18</v>
      </c>
      <c r="X62" s="95">
        <v>39818.759999999995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163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34445.824999999997</v>
      </c>
      <c r="G6" s="60">
        <f>SUM(I6:P6)</f>
        <v>17667.275999999998</v>
      </c>
      <c r="H6" s="268">
        <f>SUM(Q6:X6)</f>
        <v>16778.548999999999</v>
      </c>
      <c r="I6" s="61">
        <v>1788.809</v>
      </c>
      <c r="J6" s="62">
        <v>3486.9450000000002</v>
      </c>
      <c r="K6" s="62">
        <v>4766.7430000000004</v>
      </c>
      <c r="L6" s="62">
        <v>4874.4089999999997</v>
      </c>
      <c r="M6" s="62">
        <v>1508.912</v>
      </c>
      <c r="N6" s="62">
        <v>787.13900000000001</v>
      </c>
      <c r="O6" s="62">
        <v>335.73599999999999</v>
      </c>
      <c r="P6" s="249">
        <v>118.583</v>
      </c>
      <c r="Q6" s="61">
        <v>1687.873</v>
      </c>
      <c r="R6" s="62">
        <v>3283.0749999999998</v>
      </c>
      <c r="S6" s="62">
        <v>4658.5249999999996</v>
      </c>
      <c r="T6" s="62">
        <v>4581.4129999999996</v>
      </c>
      <c r="U6" s="62">
        <v>1328.07</v>
      </c>
      <c r="V6" s="62">
        <v>746.93899999999996</v>
      </c>
      <c r="W6" s="62">
        <v>359.29300000000001</v>
      </c>
      <c r="X6" s="249">
        <v>133.36099999999999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210373.07</v>
      </c>
      <c r="G9" s="50">
        <f>SUM(I9:P9)</f>
        <v>113870.56000000001</v>
      </c>
      <c r="H9" s="269">
        <f>SUM(Q9:X9)</f>
        <v>96502.510000000009</v>
      </c>
      <c r="I9" s="51">
        <f t="shared" ref="I9:X9" si="0">I10+I24+I54+I62</f>
        <v>15103.960000000001</v>
      </c>
      <c r="J9" s="52">
        <f t="shared" si="0"/>
        <v>2627.9799999999996</v>
      </c>
      <c r="K9" s="52">
        <f t="shared" si="0"/>
        <v>7804.75</v>
      </c>
      <c r="L9" s="52">
        <f t="shared" si="0"/>
        <v>21531.920000000002</v>
      </c>
      <c r="M9" s="52">
        <f t="shared" si="0"/>
        <v>17521.120000000003</v>
      </c>
      <c r="N9" s="52">
        <f t="shared" si="0"/>
        <v>19862.150000000001</v>
      </c>
      <c r="O9" s="52">
        <f t="shared" si="0"/>
        <v>18717.47</v>
      </c>
      <c r="P9" s="252">
        <f t="shared" si="0"/>
        <v>10701.210000000001</v>
      </c>
      <c r="Q9" s="51">
        <f t="shared" si="0"/>
        <v>16626.060000000001</v>
      </c>
      <c r="R9" s="52">
        <f t="shared" si="0"/>
        <v>2899.2500000000005</v>
      </c>
      <c r="S9" s="52">
        <f t="shared" si="0"/>
        <v>6787.9399999999987</v>
      </c>
      <c r="T9" s="52">
        <f t="shared" si="0"/>
        <v>10537.01</v>
      </c>
      <c r="U9" s="52">
        <f t="shared" si="0"/>
        <v>9361.65</v>
      </c>
      <c r="V9" s="52">
        <f t="shared" si="0"/>
        <v>15897.820000000003</v>
      </c>
      <c r="W9" s="52">
        <f t="shared" si="0"/>
        <v>20102.8</v>
      </c>
      <c r="X9" s="252">
        <f t="shared" si="0"/>
        <v>14289.98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72999.66</v>
      </c>
      <c r="G10" s="54">
        <f>SUM(I10:P10)</f>
        <v>35532.269999999997</v>
      </c>
      <c r="H10" s="270">
        <f>SUM(Q10:X10)</f>
        <v>37467.39</v>
      </c>
      <c r="I10" s="55">
        <f>SUM(I11:I23)</f>
        <v>13814.300000000001</v>
      </c>
      <c r="J10" s="56">
        <f>SUM(J11:J23)</f>
        <v>1487.1099999999997</v>
      </c>
      <c r="K10" s="56">
        <f>SUM(K11:K23)</f>
        <v>3055.5099999999998</v>
      </c>
      <c r="L10" s="56">
        <f t="shared" ref="L10:X10" si="1">SUM(L11:L23)</f>
        <v>5692.0899999999992</v>
      </c>
      <c r="M10" s="56">
        <f t="shared" si="1"/>
        <v>3540.6800000000003</v>
      </c>
      <c r="N10" s="56">
        <f t="shared" si="1"/>
        <v>3401.7899999999995</v>
      </c>
      <c r="O10" s="56">
        <f t="shared" si="1"/>
        <v>2801.5099999999998</v>
      </c>
      <c r="P10" s="253">
        <f t="shared" si="1"/>
        <v>1739.28</v>
      </c>
      <c r="Q10" s="55">
        <f t="shared" si="1"/>
        <v>15472.510000000002</v>
      </c>
      <c r="R10" s="56">
        <f t="shared" si="1"/>
        <v>1700.0000000000002</v>
      </c>
      <c r="S10" s="56">
        <f t="shared" si="1"/>
        <v>3369.8999999999992</v>
      </c>
      <c r="T10" s="56">
        <f t="shared" si="1"/>
        <v>3327.99</v>
      </c>
      <c r="U10" s="56">
        <f t="shared" si="1"/>
        <v>2210.37</v>
      </c>
      <c r="V10" s="56">
        <f t="shared" si="1"/>
        <v>2977.59</v>
      </c>
      <c r="W10" s="56">
        <f t="shared" si="1"/>
        <v>5590.2800000000007</v>
      </c>
      <c r="X10" s="253">
        <f t="shared" si="1"/>
        <v>2818.75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8742.94</v>
      </c>
      <c r="G11" s="19">
        <f>SUM(I11:P11)</f>
        <v>5230.7000000000007</v>
      </c>
      <c r="H11" s="271">
        <f t="shared" ref="H11:H61" si="2">SUM(Q11:X11)</f>
        <v>3512.24</v>
      </c>
      <c r="I11" s="18">
        <v>0</v>
      </c>
      <c r="J11" s="31">
        <v>141.19999999999999</v>
      </c>
      <c r="K11" s="31">
        <v>627.82000000000005</v>
      </c>
      <c r="L11" s="31">
        <v>2003.4800000000002</v>
      </c>
      <c r="M11" s="31">
        <v>773.18</v>
      </c>
      <c r="N11" s="31">
        <v>1006.4200000000001</v>
      </c>
      <c r="O11" s="31">
        <v>574.26</v>
      </c>
      <c r="P11" s="85">
        <v>104.34</v>
      </c>
      <c r="Q11" s="32">
        <v>61.6</v>
      </c>
      <c r="R11" s="31">
        <v>211.71</v>
      </c>
      <c r="S11" s="31">
        <v>473.97</v>
      </c>
      <c r="T11" s="31">
        <v>719.11</v>
      </c>
      <c r="U11" s="31">
        <v>849.94</v>
      </c>
      <c r="V11" s="31">
        <v>418.44</v>
      </c>
      <c r="W11" s="31">
        <v>590.77</v>
      </c>
      <c r="X11" s="85">
        <v>186.70000000000002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58.59</v>
      </c>
      <c r="G12" s="19">
        <f t="shared" ref="G12:G62" si="4">SUM(I12:P12)</f>
        <v>8.09</v>
      </c>
      <c r="H12" s="271">
        <f t="shared" si="2"/>
        <v>50.5</v>
      </c>
      <c r="I12" s="18">
        <v>0</v>
      </c>
      <c r="J12" s="31">
        <v>0</v>
      </c>
      <c r="K12" s="31">
        <v>0</v>
      </c>
      <c r="L12" s="31">
        <v>8.09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50.5</v>
      </c>
      <c r="T12" s="31">
        <v>0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14157.019999999999</v>
      </c>
      <c r="G13" s="19">
        <f t="shared" si="4"/>
        <v>6361.49</v>
      </c>
      <c r="H13" s="271">
        <f t="shared" si="2"/>
        <v>7795.5299999999988</v>
      </c>
      <c r="I13" s="18">
        <v>1687.23</v>
      </c>
      <c r="J13" s="31">
        <v>480.38</v>
      </c>
      <c r="K13" s="31">
        <v>447.93</v>
      </c>
      <c r="L13" s="31">
        <v>718.04</v>
      </c>
      <c r="M13" s="31">
        <v>834.91000000000008</v>
      </c>
      <c r="N13" s="31">
        <v>950.21</v>
      </c>
      <c r="O13" s="31">
        <v>655.08999999999992</v>
      </c>
      <c r="P13" s="85">
        <v>587.70000000000005</v>
      </c>
      <c r="Q13" s="32">
        <v>1750.69</v>
      </c>
      <c r="R13" s="31">
        <v>382.91999999999996</v>
      </c>
      <c r="S13" s="31">
        <v>527.54999999999995</v>
      </c>
      <c r="T13" s="31">
        <v>364.53000000000003</v>
      </c>
      <c r="U13" s="31">
        <v>535.23</v>
      </c>
      <c r="V13" s="31">
        <v>878.36</v>
      </c>
      <c r="W13" s="31">
        <v>2138.4299999999998</v>
      </c>
      <c r="X13" s="85">
        <v>1217.82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790.94</v>
      </c>
      <c r="G14" s="19">
        <f t="shared" si="4"/>
        <v>397.91</v>
      </c>
      <c r="H14" s="271">
        <f t="shared" si="2"/>
        <v>393.03</v>
      </c>
      <c r="I14" s="18">
        <v>251.89000000000001</v>
      </c>
      <c r="J14" s="31">
        <v>7.21</v>
      </c>
      <c r="K14" s="31">
        <v>63.05</v>
      </c>
      <c r="L14" s="31">
        <v>0</v>
      </c>
      <c r="M14" s="31">
        <v>68.42</v>
      </c>
      <c r="N14" s="31">
        <v>7.34</v>
      </c>
      <c r="O14" s="31">
        <v>0</v>
      </c>
      <c r="P14" s="85">
        <v>0</v>
      </c>
      <c r="Q14" s="32">
        <v>341.7</v>
      </c>
      <c r="R14" s="31">
        <v>0</v>
      </c>
      <c r="S14" s="31">
        <v>0</v>
      </c>
      <c r="T14" s="31">
        <v>51.33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757.57999999999993</v>
      </c>
      <c r="G15" s="17">
        <f t="shared" si="4"/>
        <v>388.87</v>
      </c>
      <c r="H15" s="272">
        <f t="shared" si="2"/>
        <v>368.71</v>
      </c>
      <c r="I15" s="18">
        <v>131.09</v>
      </c>
      <c r="J15" s="31">
        <v>0</v>
      </c>
      <c r="K15" s="31">
        <v>118.76</v>
      </c>
      <c r="L15" s="31">
        <v>72.73</v>
      </c>
      <c r="M15" s="31">
        <v>0</v>
      </c>
      <c r="N15" s="31">
        <v>57.51</v>
      </c>
      <c r="O15" s="31">
        <v>8.7799999999999994</v>
      </c>
      <c r="P15" s="85">
        <v>0</v>
      </c>
      <c r="Q15" s="32">
        <v>116.23</v>
      </c>
      <c r="R15" s="31">
        <v>0</v>
      </c>
      <c r="S15" s="31">
        <v>242.89</v>
      </c>
      <c r="T15" s="31">
        <v>9.59</v>
      </c>
      <c r="U15" s="31">
        <v>0</v>
      </c>
      <c r="V15" s="31">
        <v>0</v>
      </c>
      <c r="W15" s="31">
        <v>0</v>
      </c>
      <c r="X15" s="85">
        <v>0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6182.02</v>
      </c>
      <c r="G16" s="17">
        <f t="shared" si="4"/>
        <v>3352.6</v>
      </c>
      <c r="H16" s="272">
        <f t="shared" si="2"/>
        <v>2829.4200000000005</v>
      </c>
      <c r="I16" s="18">
        <v>327.02999999999997</v>
      </c>
      <c r="J16" s="31">
        <v>312.78000000000003</v>
      </c>
      <c r="K16" s="31">
        <v>673.69</v>
      </c>
      <c r="L16" s="31">
        <v>1066.8999999999999</v>
      </c>
      <c r="M16" s="31">
        <v>600.43999999999994</v>
      </c>
      <c r="N16" s="31">
        <v>290.33</v>
      </c>
      <c r="O16" s="31">
        <v>21.069999999999997</v>
      </c>
      <c r="P16" s="85">
        <v>60.36</v>
      </c>
      <c r="Q16" s="32">
        <v>461.52</v>
      </c>
      <c r="R16" s="31">
        <v>476.18</v>
      </c>
      <c r="S16" s="31">
        <v>447.85</v>
      </c>
      <c r="T16" s="31">
        <v>589.43999999999994</v>
      </c>
      <c r="U16" s="31">
        <v>284.53000000000003</v>
      </c>
      <c r="V16" s="31">
        <v>284.84999999999997</v>
      </c>
      <c r="W16" s="31">
        <v>253.34</v>
      </c>
      <c r="X16" s="85">
        <v>31.71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5154.78</v>
      </c>
      <c r="G17" s="17">
        <f t="shared" si="4"/>
        <v>3249.26</v>
      </c>
      <c r="H17" s="272">
        <f t="shared" si="2"/>
        <v>1905.5199999999998</v>
      </c>
      <c r="I17" s="18">
        <v>327.29000000000002</v>
      </c>
      <c r="J17" s="31">
        <v>273.78999999999996</v>
      </c>
      <c r="K17" s="31">
        <v>850.99</v>
      </c>
      <c r="L17" s="31">
        <v>887.17</v>
      </c>
      <c r="M17" s="31">
        <v>573.42000000000007</v>
      </c>
      <c r="N17" s="31">
        <v>0</v>
      </c>
      <c r="O17" s="31">
        <v>234.51</v>
      </c>
      <c r="P17" s="85">
        <v>102.09</v>
      </c>
      <c r="Q17" s="32">
        <v>308</v>
      </c>
      <c r="R17" s="31">
        <v>339.88</v>
      </c>
      <c r="S17" s="31">
        <v>214.62</v>
      </c>
      <c r="T17" s="31">
        <v>341.87</v>
      </c>
      <c r="U17" s="31">
        <v>82.74</v>
      </c>
      <c r="V17" s="31">
        <v>238.35</v>
      </c>
      <c r="W17" s="31">
        <v>265.57</v>
      </c>
      <c r="X17" s="85">
        <v>114.49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10715.849999999999</v>
      </c>
      <c r="G18" s="17">
        <f>SUM(I18:P18)</f>
        <v>4875.1499999999996</v>
      </c>
      <c r="H18" s="272">
        <f t="shared" si="2"/>
        <v>5840.7</v>
      </c>
      <c r="I18" s="18">
        <v>2165.1</v>
      </c>
      <c r="J18" s="31">
        <v>86.06</v>
      </c>
      <c r="K18" s="31">
        <v>99.5</v>
      </c>
      <c r="L18" s="31">
        <v>543.18999999999994</v>
      </c>
      <c r="M18" s="31">
        <v>316.53999999999996</v>
      </c>
      <c r="N18" s="31">
        <v>557.1</v>
      </c>
      <c r="O18" s="31">
        <v>631.24</v>
      </c>
      <c r="P18" s="85">
        <v>476.42</v>
      </c>
      <c r="Q18" s="32">
        <v>2755.27</v>
      </c>
      <c r="R18" s="31">
        <v>107.98</v>
      </c>
      <c r="S18" s="31">
        <v>19.259999999999998</v>
      </c>
      <c r="T18" s="31">
        <v>95.36</v>
      </c>
      <c r="U18" s="31">
        <v>92.789999999999992</v>
      </c>
      <c r="V18" s="31">
        <v>602.26</v>
      </c>
      <c r="W18" s="31">
        <v>1357.1899999999998</v>
      </c>
      <c r="X18" s="85">
        <v>810.59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2563.67</v>
      </c>
      <c r="G19" s="17">
        <f t="shared" si="4"/>
        <v>1051.27</v>
      </c>
      <c r="H19" s="272">
        <f t="shared" si="2"/>
        <v>1512.4</v>
      </c>
      <c r="I19" s="18">
        <v>427.33</v>
      </c>
      <c r="J19" s="31">
        <v>90.1</v>
      </c>
      <c r="K19" s="31">
        <v>63.05</v>
      </c>
      <c r="L19" s="31">
        <v>15.98</v>
      </c>
      <c r="M19" s="31">
        <v>140.47</v>
      </c>
      <c r="N19" s="31">
        <v>91.429999999999993</v>
      </c>
      <c r="O19" s="31">
        <v>215.2</v>
      </c>
      <c r="P19" s="85">
        <v>7.71</v>
      </c>
      <c r="Q19" s="32">
        <v>1032.0800000000002</v>
      </c>
      <c r="R19" s="31">
        <v>173.93</v>
      </c>
      <c r="S19" s="31">
        <v>46.04</v>
      </c>
      <c r="T19" s="31">
        <v>73.84</v>
      </c>
      <c r="U19" s="31">
        <v>8.36</v>
      </c>
      <c r="V19" s="31">
        <v>8.67</v>
      </c>
      <c r="W19" s="31">
        <v>86.7</v>
      </c>
      <c r="X19" s="85">
        <v>82.78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1323.47</v>
      </c>
      <c r="G20" s="17">
        <f t="shared" si="4"/>
        <v>0</v>
      </c>
      <c r="H20" s="272">
        <f t="shared" si="2"/>
        <v>1323.47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806.79</v>
      </c>
      <c r="T20" s="31">
        <v>516.68000000000006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16309.350000000002</v>
      </c>
      <c r="G21" s="17">
        <f t="shared" si="4"/>
        <v>8079.2400000000007</v>
      </c>
      <c r="H21" s="272">
        <f t="shared" si="2"/>
        <v>8230.11</v>
      </c>
      <c r="I21" s="18">
        <v>8079.2400000000007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8230.11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1920.3600000000001</v>
      </c>
      <c r="G22" s="17">
        <f t="shared" si="4"/>
        <v>682.97</v>
      </c>
      <c r="H22" s="272">
        <f t="shared" si="2"/>
        <v>1237.3900000000001</v>
      </c>
      <c r="I22" s="18">
        <v>246.75</v>
      </c>
      <c r="J22" s="31">
        <v>0</v>
      </c>
      <c r="K22" s="31">
        <v>0</v>
      </c>
      <c r="L22" s="31">
        <v>57.3</v>
      </c>
      <c r="M22" s="31">
        <v>0</v>
      </c>
      <c r="N22" s="31">
        <v>197.85</v>
      </c>
      <c r="O22" s="31">
        <v>0</v>
      </c>
      <c r="P22" s="85">
        <v>181.07000000000002</v>
      </c>
      <c r="Q22" s="32">
        <v>144.12</v>
      </c>
      <c r="R22" s="31">
        <v>0</v>
      </c>
      <c r="S22" s="31">
        <v>132.25</v>
      </c>
      <c r="T22" s="31">
        <v>217.31</v>
      </c>
      <c r="U22" s="31">
        <v>137.76</v>
      </c>
      <c r="V22" s="31">
        <v>199.11</v>
      </c>
      <c r="W22" s="31">
        <v>220.14000000000001</v>
      </c>
      <c r="X22" s="85">
        <v>186.70000000000002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4323.09</v>
      </c>
      <c r="G23" s="17">
        <f>SUM(I23:P23)</f>
        <v>1854.72</v>
      </c>
      <c r="H23" s="272">
        <f t="shared" si="2"/>
        <v>2468.37</v>
      </c>
      <c r="I23" s="18">
        <v>171.35</v>
      </c>
      <c r="J23" s="31">
        <v>95.589999999999989</v>
      </c>
      <c r="K23" s="31">
        <v>110.72</v>
      </c>
      <c r="L23" s="31">
        <v>319.20999999999998</v>
      </c>
      <c r="M23" s="31">
        <v>233.3</v>
      </c>
      <c r="N23" s="31">
        <v>243.60000000000002</v>
      </c>
      <c r="O23" s="31">
        <v>461.36</v>
      </c>
      <c r="P23" s="85">
        <v>219.59</v>
      </c>
      <c r="Q23" s="32">
        <v>271.19</v>
      </c>
      <c r="R23" s="31">
        <v>7.4</v>
      </c>
      <c r="S23" s="31">
        <v>408.18</v>
      </c>
      <c r="T23" s="31">
        <v>348.93</v>
      </c>
      <c r="U23" s="31">
        <v>219.01999999999998</v>
      </c>
      <c r="V23" s="31">
        <v>347.55</v>
      </c>
      <c r="W23" s="31">
        <v>678.14</v>
      </c>
      <c r="X23" s="85">
        <v>187.95999999999998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103277.34</v>
      </c>
      <c r="G24" s="54">
        <f>SUM(I24:P24)</f>
        <v>60251.210000000006</v>
      </c>
      <c r="H24" s="270">
        <f>SUM(Q24:X24)</f>
        <v>43026.13</v>
      </c>
      <c r="I24" s="55">
        <f>SUM(I25:I53)</f>
        <v>470.35999999999996</v>
      </c>
      <c r="J24" s="56">
        <f t="shared" ref="J24:X24" si="5">SUM(J25:J53)</f>
        <v>327.20999999999998</v>
      </c>
      <c r="K24" s="56">
        <f t="shared" si="5"/>
        <v>1738.8099999999997</v>
      </c>
      <c r="L24" s="56">
        <f t="shared" si="5"/>
        <v>12191.84</v>
      </c>
      <c r="M24" s="56">
        <f t="shared" si="5"/>
        <v>12188.940000000002</v>
      </c>
      <c r="N24" s="56">
        <f t="shared" si="5"/>
        <v>15398.000000000002</v>
      </c>
      <c r="O24" s="56">
        <f t="shared" si="5"/>
        <v>12971.22</v>
      </c>
      <c r="P24" s="253">
        <f t="shared" si="5"/>
        <v>4964.8300000000008</v>
      </c>
      <c r="Q24" s="55">
        <f t="shared" si="5"/>
        <v>653.78</v>
      </c>
      <c r="R24" s="56">
        <f t="shared" si="5"/>
        <v>325.96999999999997</v>
      </c>
      <c r="S24" s="56">
        <f>SUM(S25:S53)</f>
        <v>1882.4999999999998</v>
      </c>
      <c r="T24" s="56">
        <f t="shared" si="5"/>
        <v>5892.1900000000005</v>
      </c>
      <c r="U24" s="56">
        <f t="shared" si="5"/>
        <v>6403.5399999999991</v>
      </c>
      <c r="V24" s="56">
        <f t="shared" si="5"/>
        <v>11390.330000000002</v>
      </c>
      <c r="W24" s="56">
        <f t="shared" si="5"/>
        <v>11523.609999999999</v>
      </c>
      <c r="X24" s="253">
        <f t="shared" si="5"/>
        <v>4954.21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5888.7900000000009</v>
      </c>
      <c r="G26" s="17">
        <f>SUM(I26:P26)</f>
        <v>4582.5800000000008</v>
      </c>
      <c r="H26" s="272">
        <f t="shared" si="2"/>
        <v>1306.2099999999998</v>
      </c>
      <c r="I26" s="32">
        <v>0</v>
      </c>
      <c r="J26" s="31">
        <v>0</v>
      </c>
      <c r="K26" s="31">
        <v>119.69</v>
      </c>
      <c r="L26" s="31">
        <v>851.77</v>
      </c>
      <c r="M26" s="31">
        <v>1011.7</v>
      </c>
      <c r="N26" s="31">
        <v>1350.2</v>
      </c>
      <c r="O26" s="31">
        <v>976.79000000000008</v>
      </c>
      <c r="P26" s="85">
        <v>272.43</v>
      </c>
      <c r="Q26" s="32">
        <v>0</v>
      </c>
      <c r="R26" s="31">
        <v>0</v>
      </c>
      <c r="S26" s="31">
        <v>12.57</v>
      </c>
      <c r="T26" s="31">
        <v>50.69</v>
      </c>
      <c r="U26" s="31">
        <v>319.75</v>
      </c>
      <c r="V26" s="31">
        <v>526.54</v>
      </c>
      <c r="W26" s="31">
        <v>386.09</v>
      </c>
      <c r="X26" s="85">
        <v>10.57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728.81</v>
      </c>
      <c r="G27" s="17">
        <f t="shared" ref="G27:G43" si="6">SUM(I27:P27)</f>
        <v>541.88</v>
      </c>
      <c r="H27" s="272">
        <f t="shared" si="2"/>
        <v>186.93</v>
      </c>
      <c r="I27" s="32">
        <v>0</v>
      </c>
      <c r="J27" s="31">
        <v>0</v>
      </c>
      <c r="K27" s="31">
        <v>0</v>
      </c>
      <c r="L27" s="31">
        <v>76.52000000000001</v>
      </c>
      <c r="M27" s="31">
        <v>56.14</v>
      </c>
      <c r="N27" s="31">
        <v>236.26</v>
      </c>
      <c r="O27" s="31">
        <v>97.19</v>
      </c>
      <c r="P27" s="85">
        <v>75.77000000000001</v>
      </c>
      <c r="Q27" s="32">
        <v>0</v>
      </c>
      <c r="R27" s="31">
        <v>0</v>
      </c>
      <c r="S27" s="31">
        <v>6.45</v>
      </c>
      <c r="T27" s="31">
        <v>6.24</v>
      </c>
      <c r="U27" s="31">
        <v>70.78</v>
      </c>
      <c r="V27" s="31">
        <v>0</v>
      </c>
      <c r="W27" s="31">
        <v>103.46</v>
      </c>
      <c r="X27" s="85">
        <v>0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1365.2200000000003</v>
      </c>
      <c r="G28" s="17">
        <f t="shared" si="6"/>
        <v>402.35</v>
      </c>
      <c r="H28" s="272">
        <f t="shared" si="2"/>
        <v>962.87000000000012</v>
      </c>
      <c r="I28" s="32">
        <v>0</v>
      </c>
      <c r="J28" s="31">
        <v>0</v>
      </c>
      <c r="K28" s="31">
        <v>0</v>
      </c>
      <c r="L28" s="31">
        <v>67.86</v>
      </c>
      <c r="M28" s="31">
        <v>168</v>
      </c>
      <c r="N28" s="31">
        <v>97.42</v>
      </c>
      <c r="O28" s="31">
        <v>69.070000000000007</v>
      </c>
      <c r="P28" s="85">
        <v>0</v>
      </c>
      <c r="Q28" s="32">
        <v>0</v>
      </c>
      <c r="R28" s="31">
        <v>0</v>
      </c>
      <c r="S28" s="31">
        <v>0</v>
      </c>
      <c r="T28" s="31">
        <v>197.11</v>
      </c>
      <c r="U28" s="31">
        <v>212.21</v>
      </c>
      <c r="V28" s="31">
        <v>287.98</v>
      </c>
      <c r="W28" s="31">
        <v>265.57</v>
      </c>
      <c r="X28" s="85">
        <v>0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1692.29</v>
      </c>
      <c r="G29" s="17">
        <f t="shared" si="6"/>
        <v>897.58</v>
      </c>
      <c r="H29" s="272">
        <f t="shared" si="2"/>
        <v>794.70999999999992</v>
      </c>
      <c r="I29" s="32">
        <v>0</v>
      </c>
      <c r="J29" s="31">
        <v>0</v>
      </c>
      <c r="K29" s="31">
        <v>47.77</v>
      </c>
      <c r="L29" s="31">
        <v>59.53</v>
      </c>
      <c r="M29" s="31">
        <v>179.85999999999999</v>
      </c>
      <c r="N29" s="31">
        <v>343.38</v>
      </c>
      <c r="O29" s="31">
        <v>206.68</v>
      </c>
      <c r="P29" s="85">
        <v>60.36</v>
      </c>
      <c r="Q29" s="32">
        <v>0</v>
      </c>
      <c r="R29" s="31">
        <v>0</v>
      </c>
      <c r="S29" s="31">
        <v>50.5</v>
      </c>
      <c r="T29" s="31">
        <v>305.07</v>
      </c>
      <c r="U29" s="31">
        <v>224.31</v>
      </c>
      <c r="V29" s="31">
        <v>192.69</v>
      </c>
      <c r="W29" s="31">
        <v>22.14</v>
      </c>
      <c r="X29" s="85">
        <v>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970.43999999999994</v>
      </c>
      <c r="G30" s="17">
        <f t="shared" si="6"/>
        <v>505.61</v>
      </c>
      <c r="H30" s="272">
        <f t="shared" si="2"/>
        <v>464.82999999999993</v>
      </c>
      <c r="I30" s="32">
        <v>0</v>
      </c>
      <c r="J30" s="31">
        <v>0</v>
      </c>
      <c r="K30" s="31">
        <v>0</v>
      </c>
      <c r="L30" s="31">
        <v>150.47999999999999</v>
      </c>
      <c r="M30" s="31">
        <v>42.11</v>
      </c>
      <c r="N30" s="31">
        <v>73.539999999999992</v>
      </c>
      <c r="O30" s="31">
        <v>179.12</v>
      </c>
      <c r="P30" s="85">
        <v>60.36</v>
      </c>
      <c r="Q30" s="32">
        <v>0</v>
      </c>
      <c r="R30" s="31">
        <v>0</v>
      </c>
      <c r="S30" s="31">
        <v>52.39</v>
      </c>
      <c r="T30" s="31">
        <v>151.72999999999999</v>
      </c>
      <c r="U30" s="31">
        <v>128.88</v>
      </c>
      <c r="V30" s="31">
        <v>67.919999999999987</v>
      </c>
      <c r="W30" s="31">
        <v>63.91</v>
      </c>
      <c r="X30" s="85">
        <v>0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145.80000000000001</v>
      </c>
      <c r="G31" s="17">
        <f t="shared" si="6"/>
        <v>0</v>
      </c>
      <c r="H31" s="272">
        <f t="shared" si="2"/>
        <v>145.80000000000001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6.09</v>
      </c>
      <c r="U31" s="31">
        <v>106.87</v>
      </c>
      <c r="V31" s="31">
        <v>8.56</v>
      </c>
      <c r="W31" s="31">
        <v>24.28</v>
      </c>
      <c r="X31" s="85">
        <v>0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291.85999999999996</v>
      </c>
      <c r="G32" s="17">
        <f t="shared" si="6"/>
        <v>0</v>
      </c>
      <c r="H32" s="272">
        <f t="shared" si="2"/>
        <v>291.85999999999996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182.81</v>
      </c>
      <c r="U32" s="31">
        <v>0</v>
      </c>
      <c r="V32" s="31">
        <v>85.27</v>
      </c>
      <c r="W32" s="31">
        <v>13.209999999999999</v>
      </c>
      <c r="X32" s="85">
        <v>10.57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875.2</v>
      </c>
      <c r="G33" s="17">
        <f t="shared" si="6"/>
        <v>292.56</v>
      </c>
      <c r="H33" s="272">
        <f>SUM(Q33:X33)</f>
        <v>582.64</v>
      </c>
      <c r="I33" s="32">
        <v>0</v>
      </c>
      <c r="J33" s="31">
        <v>49.56</v>
      </c>
      <c r="K33" s="31">
        <v>0</v>
      </c>
      <c r="L33" s="31">
        <v>173.85999999999999</v>
      </c>
      <c r="M33" s="31">
        <v>0</v>
      </c>
      <c r="N33" s="31">
        <v>0</v>
      </c>
      <c r="O33" s="31">
        <v>8.7799999999999994</v>
      </c>
      <c r="P33" s="85">
        <v>60.36</v>
      </c>
      <c r="Q33" s="32">
        <v>0</v>
      </c>
      <c r="R33" s="31">
        <v>0</v>
      </c>
      <c r="S33" s="31">
        <v>59.41</v>
      </c>
      <c r="T33" s="31">
        <v>260.51</v>
      </c>
      <c r="U33" s="31">
        <v>132.47</v>
      </c>
      <c r="V33" s="31">
        <v>17.13</v>
      </c>
      <c r="W33" s="31">
        <v>113.12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2529.6499999999996</v>
      </c>
      <c r="G34" s="17">
        <f t="shared" si="6"/>
        <v>1673.57</v>
      </c>
      <c r="H34" s="272">
        <f t="shared" si="2"/>
        <v>856.07999999999993</v>
      </c>
      <c r="I34" s="32">
        <v>0</v>
      </c>
      <c r="J34" s="31">
        <v>0</v>
      </c>
      <c r="K34" s="31">
        <v>16.100000000000001</v>
      </c>
      <c r="L34" s="31">
        <v>430.39</v>
      </c>
      <c r="M34" s="31">
        <v>374.07</v>
      </c>
      <c r="N34" s="31">
        <v>467.28</v>
      </c>
      <c r="O34" s="31">
        <v>370.32</v>
      </c>
      <c r="P34" s="85">
        <v>15.41</v>
      </c>
      <c r="Q34" s="32">
        <v>0</v>
      </c>
      <c r="R34" s="31">
        <v>24.45</v>
      </c>
      <c r="S34" s="31">
        <v>6.6899999999999995</v>
      </c>
      <c r="T34" s="31">
        <v>124.42</v>
      </c>
      <c r="U34" s="31">
        <v>296.04999999999995</v>
      </c>
      <c r="V34" s="31">
        <v>194.45000000000002</v>
      </c>
      <c r="W34" s="31">
        <v>116.67</v>
      </c>
      <c r="X34" s="85">
        <v>93.350000000000009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6586.87</v>
      </c>
      <c r="G35" s="17">
        <f t="shared" si="6"/>
        <v>4210.5</v>
      </c>
      <c r="H35" s="272">
        <f t="shared" si="2"/>
        <v>2376.37</v>
      </c>
      <c r="I35" s="32">
        <v>0</v>
      </c>
      <c r="J35" s="31">
        <v>0</v>
      </c>
      <c r="K35" s="31">
        <v>174.69</v>
      </c>
      <c r="L35" s="31">
        <v>441.45</v>
      </c>
      <c r="M35" s="31">
        <v>1202.8000000000002</v>
      </c>
      <c r="N35" s="31">
        <v>1064.6100000000001</v>
      </c>
      <c r="O35" s="31">
        <v>1175.4199999999998</v>
      </c>
      <c r="P35" s="85">
        <v>151.53</v>
      </c>
      <c r="Q35" s="32">
        <v>0</v>
      </c>
      <c r="R35" s="31">
        <v>0</v>
      </c>
      <c r="S35" s="31">
        <v>101</v>
      </c>
      <c r="T35" s="31">
        <v>219.48000000000002</v>
      </c>
      <c r="U35" s="31">
        <v>570.14</v>
      </c>
      <c r="V35" s="31">
        <v>703.04</v>
      </c>
      <c r="W35" s="31">
        <v>466.26</v>
      </c>
      <c r="X35" s="85">
        <v>316.45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712.27</v>
      </c>
      <c r="G37" s="17">
        <f t="shared" si="6"/>
        <v>475.90999999999997</v>
      </c>
      <c r="H37" s="272">
        <f t="shared" si="2"/>
        <v>236.35999999999999</v>
      </c>
      <c r="I37" s="32">
        <v>40.270000000000003</v>
      </c>
      <c r="J37" s="31">
        <v>141.19999999999999</v>
      </c>
      <c r="K37" s="31">
        <v>55.82</v>
      </c>
      <c r="L37" s="31">
        <v>224.29</v>
      </c>
      <c r="M37" s="31">
        <v>14.33</v>
      </c>
      <c r="N37" s="31">
        <v>0</v>
      </c>
      <c r="O37" s="31">
        <v>0</v>
      </c>
      <c r="P37" s="85">
        <v>0</v>
      </c>
      <c r="Q37" s="32">
        <v>54.629999999999995</v>
      </c>
      <c r="R37" s="31">
        <v>12.22</v>
      </c>
      <c r="S37" s="31">
        <v>104.78999999999999</v>
      </c>
      <c r="T37" s="31">
        <v>64.72</v>
      </c>
      <c r="U37" s="31">
        <v>0</v>
      </c>
      <c r="V37" s="31">
        <v>0</v>
      </c>
      <c r="W37" s="31">
        <v>0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1532.38</v>
      </c>
      <c r="G38" s="17">
        <f t="shared" si="6"/>
        <v>807.57</v>
      </c>
      <c r="H38" s="272">
        <f t="shared" si="2"/>
        <v>724.81</v>
      </c>
      <c r="I38" s="32">
        <v>0</v>
      </c>
      <c r="J38" s="31">
        <v>12.62</v>
      </c>
      <c r="K38" s="31">
        <v>118.87</v>
      </c>
      <c r="L38" s="31">
        <v>415.87</v>
      </c>
      <c r="M38" s="31">
        <v>124.56</v>
      </c>
      <c r="N38" s="31">
        <v>57.51</v>
      </c>
      <c r="O38" s="31">
        <v>55.019999999999996</v>
      </c>
      <c r="P38" s="85">
        <v>23.12</v>
      </c>
      <c r="Q38" s="32">
        <v>0</v>
      </c>
      <c r="R38" s="31">
        <v>0</v>
      </c>
      <c r="S38" s="31">
        <v>151.15</v>
      </c>
      <c r="T38" s="31">
        <v>110.10000000000001</v>
      </c>
      <c r="U38" s="31">
        <v>55.010000000000005</v>
      </c>
      <c r="V38" s="31">
        <v>75.649999999999991</v>
      </c>
      <c r="W38" s="31">
        <v>250.12</v>
      </c>
      <c r="X38" s="85">
        <v>82.78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267.98</v>
      </c>
      <c r="G39" s="17">
        <f t="shared" si="6"/>
        <v>242.6</v>
      </c>
      <c r="H39" s="272">
        <f t="shared" si="2"/>
        <v>25.38</v>
      </c>
      <c r="I39" s="32">
        <v>45.41</v>
      </c>
      <c r="J39" s="31">
        <v>0</v>
      </c>
      <c r="K39" s="31">
        <v>0</v>
      </c>
      <c r="L39" s="31">
        <v>0</v>
      </c>
      <c r="M39" s="31">
        <v>180.7</v>
      </c>
      <c r="N39" s="31">
        <v>0</v>
      </c>
      <c r="O39" s="31">
        <v>8.7799999999999994</v>
      </c>
      <c r="P39" s="85">
        <v>7.71</v>
      </c>
      <c r="Q39" s="32">
        <v>0</v>
      </c>
      <c r="R39" s="31">
        <v>0</v>
      </c>
      <c r="S39" s="31">
        <v>6.45</v>
      </c>
      <c r="T39" s="31">
        <v>0</v>
      </c>
      <c r="U39" s="31">
        <v>8.36</v>
      </c>
      <c r="V39" s="31">
        <v>0</v>
      </c>
      <c r="W39" s="31">
        <v>0</v>
      </c>
      <c r="X39" s="85">
        <v>10.57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638.35</v>
      </c>
      <c r="G40" s="17">
        <f t="shared" si="6"/>
        <v>253.27</v>
      </c>
      <c r="H40" s="272">
        <f t="shared" si="2"/>
        <v>385.08</v>
      </c>
      <c r="I40" s="32">
        <v>0</v>
      </c>
      <c r="J40" s="31">
        <v>0</v>
      </c>
      <c r="K40" s="31">
        <v>0</v>
      </c>
      <c r="L40" s="31">
        <v>131.24</v>
      </c>
      <c r="M40" s="31">
        <v>0</v>
      </c>
      <c r="N40" s="31">
        <v>115.01</v>
      </c>
      <c r="O40" s="31">
        <v>7.0200000000000005</v>
      </c>
      <c r="P40" s="85">
        <v>0</v>
      </c>
      <c r="Q40" s="32">
        <v>0</v>
      </c>
      <c r="R40" s="31">
        <v>0</v>
      </c>
      <c r="S40" s="31">
        <v>0</v>
      </c>
      <c r="T40" s="31">
        <v>58.48</v>
      </c>
      <c r="U40" s="31">
        <v>161.89000000000001</v>
      </c>
      <c r="V40" s="31">
        <v>143.57</v>
      </c>
      <c r="W40" s="31">
        <v>0</v>
      </c>
      <c r="X40" s="85">
        <v>21.14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0</v>
      </c>
      <c r="G42" s="17">
        <f t="shared" si="6"/>
        <v>0</v>
      </c>
      <c r="H42" s="272">
        <f t="shared" si="2"/>
        <v>0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21523.510000000002</v>
      </c>
      <c r="G43" s="17">
        <f t="shared" si="6"/>
        <v>12097.140000000001</v>
      </c>
      <c r="H43" s="272">
        <f t="shared" si="2"/>
        <v>9426.3700000000008</v>
      </c>
      <c r="I43" s="32">
        <v>0</v>
      </c>
      <c r="J43" s="31">
        <v>0</v>
      </c>
      <c r="K43" s="31">
        <v>131.07</v>
      </c>
      <c r="L43" s="31">
        <v>1417.73</v>
      </c>
      <c r="M43" s="31">
        <v>3285.92</v>
      </c>
      <c r="N43" s="31">
        <v>3076.33</v>
      </c>
      <c r="O43" s="31">
        <v>3295.48</v>
      </c>
      <c r="P43" s="85">
        <v>890.61</v>
      </c>
      <c r="Q43" s="32">
        <v>54.629999999999995</v>
      </c>
      <c r="R43" s="31">
        <v>0</v>
      </c>
      <c r="S43" s="31">
        <v>58.84</v>
      </c>
      <c r="T43" s="31">
        <v>981.61</v>
      </c>
      <c r="U43" s="31">
        <v>981.88</v>
      </c>
      <c r="V43" s="31">
        <v>3867.83</v>
      </c>
      <c r="W43" s="31">
        <v>2201.5500000000002</v>
      </c>
      <c r="X43" s="85">
        <v>1280.03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18612.36</v>
      </c>
      <c r="G44" s="17">
        <f t="shared" si="4"/>
        <v>10334.310000000001</v>
      </c>
      <c r="H44" s="272">
        <f t="shared" si="2"/>
        <v>8278.0499999999993</v>
      </c>
      <c r="I44" s="32">
        <v>0</v>
      </c>
      <c r="J44" s="31">
        <v>0</v>
      </c>
      <c r="K44" s="31">
        <v>256.25</v>
      </c>
      <c r="L44" s="31">
        <v>1947.99</v>
      </c>
      <c r="M44" s="31">
        <v>2077.44</v>
      </c>
      <c r="N44" s="31">
        <v>3208.6800000000003</v>
      </c>
      <c r="O44" s="31">
        <v>1775.3300000000002</v>
      </c>
      <c r="P44" s="85">
        <v>1068.6199999999999</v>
      </c>
      <c r="Q44" s="32">
        <v>0</v>
      </c>
      <c r="R44" s="31">
        <v>7.4</v>
      </c>
      <c r="S44" s="31">
        <v>176.85999999999999</v>
      </c>
      <c r="T44" s="31">
        <v>1344.33</v>
      </c>
      <c r="U44" s="31">
        <v>1288.5</v>
      </c>
      <c r="V44" s="31">
        <v>1319.78</v>
      </c>
      <c r="W44" s="31">
        <v>2727.25</v>
      </c>
      <c r="X44" s="85">
        <v>1413.9299999999998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15961.23</v>
      </c>
      <c r="G45" s="17">
        <f t="shared" si="4"/>
        <v>7879.2300000000005</v>
      </c>
      <c r="H45" s="272">
        <f t="shared" si="2"/>
        <v>8081.9999999999991</v>
      </c>
      <c r="I45" s="32">
        <v>0</v>
      </c>
      <c r="J45" s="31">
        <v>0</v>
      </c>
      <c r="K45" s="31">
        <v>63.05</v>
      </c>
      <c r="L45" s="31">
        <v>683.35</v>
      </c>
      <c r="M45" s="31">
        <v>889.44</v>
      </c>
      <c r="N45" s="31">
        <v>2114.4899999999998</v>
      </c>
      <c r="O45" s="31">
        <v>2466.1</v>
      </c>
      <c r="P45" s="85">
        <v>1662.8</v>
      </c>
      <c r="Q45" s="32">
        <v>154</v>
      </c>
      <c r="R45" s="31">
        <v>0</v>
      </c>
      <c r="S45" s="31">
        <v>52.48</v>
      </c>
      <c r="T45" s="31">
        <v>242.28</v>
      </c>
      <c r="U45" s="31">
        <v>943.7299999999999</v>
      </c>
      <c r="V45" s="31">
        <v>2215.54</v>
      </c>
      <c r="W45" s="31">
        <v>3019.8399999999997</v>
      </c>
      <c r="X45" s="85">
        <v>1454.1299999999999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3074.7299999999996</v>
      </c>
      <c r="G47" s="17">
        <f t="shared" si="4"/>
        <v>1631.7199999999998</v>
      </c>
      <c r="H47" s="272">
        <f t="shared" si="2"/>
        <v>1443.01</v>
      </c>
      <c r="I47" s="32">
        <v>0</v>
      </c>
      <c r="J47" s="31">
        <v>0</v>
      </c>
      <c r="K47" s="31">
        <v>63.05</v>
      </c>
      <c r="L47" s="31">
        <v>384.29999999999995</v>
      </c>
      <c r="M47" s="31">
        <v>382</v>
      </c>
      <c r="N47" s="31">
        <v>523.1</v>
      </c>
      <c r="O47" s="31">
        <v>279.27000000000004</v>
      </c>
      <c r="P47" s="85">
        <v>0</v>
      </c>
      <c r="Q47" s="32">
        <v>0</v>
      </c>
      <c r="R47" s="31">
        <v>0</v>
      </c>
      <c r="S47" s="31">
        <v>0</v>
      </c>
      <c r="T47" s="31">
        <v>339.36</v>
      </c>
      <c r="U47" s="31">
        <v>49.730000000000004</v>
      </c>
      <c r="V47" s="31">
        <v>345.03000000000003</v>
      </c>
      <c r="W47" s="31">
        <v>511.61999999999995</v>
      </c>
      <c r="X47" s="85">
        <v>197.27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10730.46</v>
      </c>
      <c r="G48" s="17">
        <f t="shared" si="4"/>
        <v>8091.65</v>
      </c>
      <c r="H48" s="272">
        <f t="shared" si="2"/>
        <v>2638.81</v>
      </c>
      <c r="I48" s="32">
        <v>114.24</v>
      </c>
      <c r="J48" s="31">
        <v>67.320000000000007</v>
      </c>
      <c r="K48" s="31">
        <v>606.16999999999996</v>
      </c>
      <c r="L48" s="31">
        <v>3585.3799999999997</v>
      </c>
      <c r="M48" s="31">
        <v>1522.1499999999999</v>
      </c>
      <c r="N48" s="31">
        <v>1350.1399999999999</v>
      </c>
      <c r="O48" s="31">
        <v>725.54</v>
      </c>
      <c r="P48" s="85">
        <v>120.71</v>
      </c>
      <c r="Q48" s="32">
        <v>116.23</v>
      </c>
      <c r="R48" s="31">
        <v>269.67999999999995</v>
      </c>
      <c r="S48" s="31">
        <v>597.23</v>
      </c>
      <c r="T48" s="31">
        <v>376.56</v>
      </c>
      <c r="U48" s="31">
        <v>244.35000000000002</v>
      </c>
      <c r="V48" s="31">
        <v>670.02</v>
      </c>
      <c r="W48" s="31">
        <v>343.6</v>
      </c>
      <c r="X48" s="85">
        <v>21.14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3357.5699999999997</v>
      </c>
      <c r="G49" s="17">
        <f t="shared" si="4"/>
        <v>1455.4499999999998</v>
      </c>
      <c r="H49" s="272">
        <f t="shared" si="2"/>
        <v>1902.1200000000001</v>
      </c>
      <c r="I49" s="32">
        <v>5.14</v>
      </c>
      <c r="J49" s="31">
        <v>56.51</v>
      </c>
      <c r="K49" s="31">
        <v>8.0500000000000007</v>
      </c>
      <c r="L49" s="31">
        <v>204.85</v>
      </c>
      <c r="M49" s="31">
        <v>42.11</v>
      </c>
      <c r="N49" s="31">
        <v>570.43999999999994</v>
      </c>
      <c r="O49" s="31">
        <v>330.14</v>
      </c>
      <c r="P49" s="85">
        <v>238.21</v>
      </c>
      <c r="Q49" s="32">
        <v>68.570000000000007</v>
      </c>
      <c r="R49" s="31">
        <v>0</v>
      </c>
      <c r="S49" s="31">
        <v>169</v>
      </c>
      <c r="T49" s="31">
        <v>425.53000000000003</v>
      </c>
      <c r="U49" s="31">
        <v>445.57000000000005</v>
      </c>
      <c r="V49" s="31">
        <v>293.54999999999995</v>
      </c>
      <c r="W49" s="31">
        <v>499.90000000000003</v>
      </c>
      <c r="X49" s="85">
        <v>0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4398.0599999999995</v>
      </c>
      <c r="G51" s="17">
        <f t="shared" si="4"/>
        <v>3148.33</v>
      </c>
      <c r="H51" s="272">
        <f t="shared" si="2"/>
        <v>1249.73</v>
      </c>
      <c r="I51" s="32">
        <v>0</v>
      </c>
      <c r="J51" s="31">
        <v>0</v>
      </c>
      <c r="K51" s="31">
        <v>78.22999999999999</v>
      </c>
      <c r="L51" s="31">
        <v>818.23</v>
      </c>
      <c r="M51" s="31">
        <v>635.61</v>
      </c>
      <c r="N51" s="31">
        <v>716.19999999999993</v>
      </c>
      <c r="O51" s="31">
        <v>711.29</v>
      </c>
      <c r="P51" s="85">
        <v>188.76999999999998</v>
      </c>
      <c r="Q51" s="32">
        <v>0</v>
      </c>
      <c r="R51" s="31">
        <v>0</v>
      </c>
      <c r="S51" s="31">
        <v>210.59</v>
      </c>
      <c r="T51" s="31">
        <v>387.35</v>
      </c>
      <c r="U51" s="31">
        <v>113.33</v>
      </c>
      <c r="V51" s="31">
        <v>241.60999999999999</v>
      </c>
      <c r="W51" s="31">
        <v>265.14</v>
      </c>
      <c r="X51" s="85">
        <v>31.71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910.27</v>
      </c>
      <c r="G52" s="17">
        <f t="shared" si="4"/>
        <v>462.09999999999997</v>
      </c>
      <c r="H52" s="272">
        <f>SUM(Q52:X52)</f>
        <v>448.17</v>
      </c>
      <c r="I52" s="32">
        <v>0</v>
      </c>
      <c r="J52" s="31">
        <v>0</v>
      </c>
      <c r="K52" s="31">
        <v>0</v>
      </c>
      <c r="L52" s="31">
        <v>126.75</v>
      </c>
      <c r="M52" s="31">
        <v>0</v>
      </c>
      <c r="N52" s="31">
        <v>33.410000000000004</v>
      </c>
      <c r="O52" s="31">
        <v>233.88</v>
      </c>
      <c r="P52" s="85">
        <v>68.06</v>
      </c>
      <c r="Q52" s="32">
        <v>0</v>
      </c>
      <c r="R52" s="31">
        <v>0</v>
      </c>
      <c r="S52" s="31">
        <v>66.100000000000009</v>
      </c>
      <c r="T52" s="31">
        <v>57.72</v>
      </c>
      <c r="U52" s="31">
        <v>49.730000000000004</v>
      </c>
      <c r="V52" s="31">
        <v>134.17000000000002</v>
      </c>
      <c r="W52" s="31">
        <v>129.88</v>
      </c>
      <c r="X52" s="85">
        <v>10.57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483.23999999999995</v>
      </c>
      <c r="G53" s="17">
        <f>SUM(I53:P53)</f>
        <v>265.29999999999995</v>
      </c>
      <c r="H53" s="272">
        <f>SUM(Q53:X53)</f>
        <v>217.94</v>
      </c>
      <c r="I53" s="32">
        <v>265.29999999999995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205.72</v>
      </c>
      <c r="R53" s="31">
        <v>12.22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15251.44</v>
      </c>
      <c r="G54" s="54">
        <f>SUM(G55:G61)</f>
        <v>10149.01</v>
      </c>
      <c r="H54" s="270">
        <f>SUM(H55:H61)</f>
        <v>5102.43</v>
      </c>
      <c r="I54" s="55">
        <f>SUM(I55:I61)</f>
        <v>705.06000000000006</v>
      </c>
      <c r="J54" s="56">
        <f t="shared" ref="J54:X54" si="7">SUM(J55:J61)</f>
        <v>813.66000000000008</v>
      </c>
      <c r="K54" s="56">
        <f t="shared" si="7"/>
        <v>2995.25</v>
      </c>
      <c r="L54" s="56">
        <f t="shared" si="7"/>
        <v>3204.8999999999996</v>
      </c>
      <c r="M54" s="56">
        <f>SUM(M55:M61)</f>
        <v>1337.0300000000002</v>
      </c>
      <c r="N54" s="56">
        <f t="shared" si="7"/>
        <v>277.18</v>
      </c>
      <c r="O54" s="56">
        <f t="shared" si="7"/>
        <v>505.16</v>
      </c>
      <c r="P54" s="253">
        <f>SUM(P55:P61)</f>
        <v>310.77000000000004</v>
      </c>
      <c r="Q54" s="55">
        <f t="shared" si="7"/>
        <v>369.59999999999997</v>
      </c>
      <c r="R54" s="56">
        <f t="shared" si="7"/>
        <v>777.53000000000009</v>
      </c>
      <c r="S54" s="56">
        <f t="shared" si="7"/>
        <v>1270.67</v>
      </c>
      <c r="T54" s="56">
        <f t="shared" si="7"/>
        <v>1203.98</v>
      </c>
      <c r="U54" s="56">
        <f t="shared" si="7"/>
        <v>445.96999999999997</v>
      </c>
      <c r="V54" s="56">
        <f t="shared" si="7"/>
        <v>389.43999999999994</v>
      </c>
      <c r="W54" s="56">
        <f t="shared" si="7"/>
        <v>283.73</v>
      </c>
      <c r="X54" s="253">
        <f t="shared" si="7"/>
        <v>361.51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4307.04</v>
      </c>
      <c r="G55" s="17">
        <f t="shared" si="4"/>
        <v>3759.13</v>
      </c>
      <c r="H55" s="272">
        <f t="shared" si="2"/>
        <v>547.91000000000008</v>
      </c>
      <c r="I55" s="255">
        <v>10.28</v>
      </c>
      <c r="J55" s="33">
        <v>36.049999999999997</v>
      </c>
      <c r="K55" s="33">
        <v>1584.59</v>
      </c>
      <c r="L55" s="33">
        <v>1211.25</v>
      </c>
      <c r="M55" s="33">
        <v>664.6</v>
      </c>
      <c r="N55" s="33">
        <v>49.44</v>
      </c>
      <c r="O55" s="33">
        <v>172.1</v>
      </c>
      <c r="P55" s="85">
        <v>30.82</v>
      </c>
      <c r="Q55" s="255">
        <v>13.950000000000001</v>
      </c>
      <c r="R55" s="33">
        <v>85</v>
      </c>
      <c r="S55" s="33">
        <v>89.580000000000013</v>
      </c>
      <c r="T55" s="33">
        <v>240.48</v>
      </c>
      <c r="U55" s="33">
        <v>107.83</v>
      </c>
      <c r="V55" s="33">
        <v>0</v>
      </c>
      <c r="W55" s="33">
        <v>11.07</v>
      </c>
      <c r="X55" s="256">
        <v>0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1549.23</v>
      </c>
      <c r="G56" s="17">
        <f t="shared" si="4"/>
        <v>1072.0899999999999</v>
      </c>
      <c r="H56" s="272">
        <f t="shared" si="2"/>
        <v>477.14</v>
      </c>
      <c r="I56" s="255">
        <v>157.29999999999998</v>
      </c>
      <c r="J56" s="33">
        <v>0</v>
      </c>
      <c r="K56" s="33">
        <v>139.22</v>
      </c>
      <c r="L56" s="33">
        <v>314.06</v>
      </c>
      <c r="M56" s="33">
        <v>0</v>
      </c>
      <c r="N56" s="33">
        <v>48.09</v>
      </c>
      <c r="O56" s="33">
        <v>209.24</v>
      </c>
      <c r="P56" s="85">
        <v>204.18</v>
      </c>
      <c r="Q56" s="255">
        <v>0</v>
      </c>
      <c r="R56" s="33">
        <v>19.630000000000003</v>
      </c>
      <c r="S56" s="33">
        <v>0</v>
      </c>
      <c r="T56" s="33">
        <v>11.860000000000001</v>
      </c>
      <c r="U56" s="33">
        <v>76.06</v>
      </c>
      <c r="V56" s="33">
        <v>102.29</v>
      </c>
      <c r="W56" s="33">
        <v>124.19</v>
      </c>
      <c r="X56" s="256">
        <v>143.10999999999999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2388.3200000000002</v>
      </c>
      <c r="G57" s="17">
        <f t="shared" si="4"/>
        <v>1506.1499999999999</v>
      </c>
      <c r="H57" s="272">
        <f t="shared" si="2"/>
        <v>882.17000000000019</v>
      </c>
      <c r="I57" s="255">
        <v>481.79</v>
      </c>
      <c r="J57" s="33">
        <v>440.23</v>
      </c>
      <c r="K57" s="33">
        <v>89.399999999999991</v>
      </c>
      <c r="L57" s="33">
        <v>196.53</v>
      </c>
      <c r="M57" s="33">
        <v>112.28</v>
      </c>
      <c r="N57" s="33">
        <v>125.56</v>
      </c>
      <c r="O57" s="33">
        <v>0</v>
      </c>
      <c r="P57" s="85">
        <v>60.36</v>
      </c>
      <c r="Q57" s="255">
        <v>232.45</v>
      </c>
      <c r="R57" s="33">
        <v>519.17000000000007</v>
      </c>
      <c r="S57" s="33">
        <v>52.39</v>
      </c>
      <c r="T57" s="33">
        <v>0</v>
      </c>
      <c r="U57" s="33">
        <v>0</v>
      </c>
      <c r="V57" s="33">
        <v>67.09</v>
      </c>
      <c r="W57" s="33">
        <v>11.07</v>
      </c>
      <c r="X57" s="256">
        <v>0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473.11</v>
      </c>
      <c r="G58" s="17">
        <f t="shared" si="4"/>
        <v>288.01</v>
      </c>
      <c r="H58" s="272">
        <f t="shared" si="2"/>
        <v>185.1</v>
      </c>
      <c r="I58" s="255">
        <v>0</v>
      </c>
      <c r="J58" s="33">
        <v>98.86</v>
      </c>
      <c r="K58" s="33">
        <v>189.15</v>
      </c>
      <c r="L58" s="33">
        <v>0</v>
      </c>
      <c r="M58" s="33">
        <v>0</v>
      </c>
      <c r="N58" s="33">
        <v>0</v>
      </c>
      <c r="O58" s="33">
        <v>0</v>
      </c>
      <c r="P58" s="85">
        <v>0</v>
      </c>
      <c r="Q58" s="255">
        <v>0</v>
      </c>
      <c r="R58" s="33">
        <v>57.98</v>
      </c>
      <c r="S58" s="33">
        <v>0</v>
      </c>
      <c r="T58" s="33">
        <v>53.92</v>
      </c>
      <c r="U58" s="33">
        <v>5.28</v>
      </c>
      <c r="V58" s="33">
        <v>67.919999999999987</v>
      </c>
      <c r="W58" s="33">
        <v>0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2794.6400000000003</v>
      </c>
      <c r="G59" s="17">
        <f t="shared" si="4"/>
        <v>1502.3100000000002</v>
      </c>
      <c r="H59" s="272">
        <f t="shared" si="2"/>
        <v>1292.33</v>
      </c>
      <c r="I59" s="255">
        <v>0</v>
      </c>
      <c r="J59" s="33">
        <v>42.35</v>
      </c>
      <c r="K59" s="33">
        <v>441.35</v>
      </c>
      <c r="L59" s="33">
        <v>842.51</v>
      </c>
      <c r="M59" s="33">
        <v>103.7</v>
      </c>
      <c r="N59" s="33">
        <v>17.38</v>
      </c>
      <c r="O59" s="33">
        <v>55.019999999999996</v>
      </c>
      <c r="P59" s="85">
        <v>0</v>
      </c>
      <c r="Q59" s="255">
        <v>0</v>
      </c>
      <c r="R59" s="33">
        <v>0</v>
      </c>
      <c r="S59" s="33">
        <v>885.79</v>
      </c>
      <c r="T59" s="33">
        <v>341.04</v>
      </c>
      <c r="U59" s="33">
        <v>65.5</v>
      </c>
      <c r="V59" s="33">
        <v>0</v>
      </c>
      <c r="W59" s="33">
        <v>0</v>
      </c>
      <c r="X59" s="256">
        <v>0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744.42000000000007</v>
      </c>
      <c r="G60" s="17">
        <f t="shared" si="4"/>
        <v>528.67000000000007</v>
      </c>
      <c r="H60" s="272">
        <f t="shared" si="2"/>
        <v>215.75</v>
      </c>
      <c r="I60" s="255">
        <v>0</v>
      </c>
      <c r="J60" s="33">
        <v>0</v>
      </c>
      <c r="K60" s="33">
        <v>195.14000000000001</v>
      </c>
      <c r="L60" s="33">
        <v>140.54</v>
      </c>
      <c r="M60" s="33">
        <v>192.99</v>
      </c>
      <c r="N60" s="33">
        <v>0</v>
      </c>
      <c r="O60" s="33">
        <v>0</v>
      </c>
      <c r="P60" s="85">
        <v>0</v>
      </c>
      <c r="Q60" s="255">
        <v>0</v>
      </c>
      <c r="R60" s="33">
        <v>0</v>
      </c>
      <c r="S60" s="33">
        <v>0</v>
      </c>
      <c r="T60" s="33">
        <v>150.25</v>
      </c>
      <c r="U60" s="33">
        <v>65.5</v>
      </c>
      <c r="V60" s="33">
        <v>0</v>
      </c>
      <c r="W60" s="33">
        <v>0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2994.6800000000003</v>
      </c>
      <c r="G61" s="17">
        <f t="shared" si="4"/>
        <v>1492.65</v>
      </c>
      <c r="H61" s="272">
        <f t="shared" si="2"/>
        <v>1502.0300000000002</v>
      </c>
      <c r="I61" s="255">
        <v>55.690000000000005</v>
      </c>
      <c r="J61" s="33">
        <v>196.17000000000002</v>
      </c>
      <c r="K61" s="33">
        <v>356.4</v>
      </c>
      <c r="L61" s="33">
        <v>500.00999999999993</v>
      </c>
      <c r="M61" s="33">
        <v>263.46000000000004</v>
      </c>
      <c r="N61" s="33">
        <v>36.71</v>
      </c>
      <c r="O61" s="33">
        <v>68.8</v>
      </c>
      <c r="P61" s="85">
        <v>15.41</v>
      </c>
      <c r="Q61" s="255">
        <v>123.2</v>
      </c>
      <c r="R61" s="33">
        <v>95.75</v>
      </c>
      <c r="S61" s="33">
        <v>242.91</v>
      </c>
      <c r="T61" s="33">
        <v>406.43</v>
      </c>
      <c r="U61" s="33">
        <v>125.8</v>
      </c>
      <c r="V61" s="33">
        <v>152.13999999999999</v>
      </c>
      <c r="W61" s="33">
        <v>137.4</v>
      </c>
      <c r="X61" s="256">
        <v>218.4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18844.629999999997</v>
      </c>
      <c r="G62" s="97">
        <f t="shared" si="4"/>
        <v>7938.07</v>
      </c>
      <c r="H62" s="274">
        <f>SUM(Q62:X62)</f>
        <v>10906.559999999998</v>
      </c>
      <c r="I62" s="98">
        <v>114.24</v>
      </c>
      <c r="J62" s="94">
        <v>0</v>
      </c>
      <c r="K62" s="94">
        <v>15.180000000000001</v>
      </c>
      <c r="L62" s="94">
        <v>443.09</v>
      </c>
      <c r="M62" s="94">
        <v>454.46999999999997</v>
      </c>
      <c r="N62" s="94">
        <v>785.18</v>
      </c>
      <c r="O62" s="94">
        <v>2439.58</v>
      </c>
      <c r="P62" s="95">
        <v>3686.33</v>
      </c>
      <c r="Q62" s="98">
        <v>130.17000000000002</v>
      </c>
      <c r="R62" s="94">
        <v>95.75</v>
      </c>
      <c r="S62" s="94">
        <v>264.87</v>
      </c>
      <c r="T62" s="94">
        <v>112.85000000000001</v>
      </c>
      <c r="U62" s="94">
        <v>301.77</v>
      </c>
      <c r="V62" s="94">
        <v>1140.46</v>
      </c>
      <c r="W62" s="94">
        <v>2705.18</v>
      </c>
      <c r="X62" s="95">
        <v>6155.5099999999993</v>
      </c>
    </row>
  </sheetData>
  <mergeCells count="3">
    <mergeCell ref="I4:P4"/>
    <mergeCell ref="Q4:X4"/>
    <mergeCell ref="F5:H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181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99830.714999999997</v>
      </c>
      <c r="G6" s="60">
        <f>SUM(I6:P6)</f>
        <v>51508.231999999989</v>
      </c>
      <c r="H6" s="268">
        <f>SUM(Q6:X6)</f>
        <v>48322.483</v>
      </c>
      <c r="I6" s="61">
        <v>3870.3290000000002</v>
      </c>
      <c r="J6" s="62">
        <v>8087.875</v>
      </c>
      <c r="K6" s="62">
        <v>14080.165999999999</v>
      </c>
      <c r="L6" s="62">
        <v>15037.481</v>
      </c>
      <c r="M6" s="62">
        <v>5752.8590000000004</v>
      </c>
      <c r="N6" s="62">
        <v>3023.22</v>
      </c>
      <c r="O6" s="62">
        <v>1233.306</v>
      </c>
      <c r="P6" s="249">
        <v>422.99599999999998</v>
      </c>
      <c r="Q6" s="61">
        <v>3624.9589999999998</v>
      </c>
      <c r="R6" s="62">
        <v>7620.82</v>
      </c>
      <c r="S6" s="62">
        <v>13193.593000000001</v>
      </c>
      <c r="T6" s="62">
        <v>14320.691000000001</v>
      </c>
      <c r="U6" s="62">
        <v>4863.3779999999997</v>
      </c>
      <c r="V6" s="62">
        <v>2771.5720000000001</v>
      </c>
      <c r="W6" s="62">
        <v>1395.673</v>
      </c>
      <c r="X6" s="249">
        <v>531.79700000000003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653003.68999999994</v>
      </c>
      <c r="G9" s="50">
        <f>SUM(I9:P9)</f>
        <v>349419.56</v>
      </c>
      <c r="H9" s="269">
        <f>SUM(Q9:X9)</f>
        <v>303584.13</v>
      </c>
      <c r="I9" s="51">
        <f t="shared" ref="I9:X9" si="0">I10+I24+I54+I62</f>
        <v>19646.96</v>
      </c>
      <c r="J9" s="52">
        <f t="shared" si="0"/>
        <v>4113.2700000000004</v>
      </c>
      <c r="K9" s="52">
        <f t="shared" si="0"/>
        <v>16066.720000000001</v>
      </c>
      <c r="L9" s="52">
        <f t="shared" si="0"/>
        <v>47433.82</v>
      </c>
      <c r="M9" s="52">
        <f t="shared" si="0"/>
        <v>56430.450000000004</v>
      </c>
      <c r="N9" s="52">
        <f t="shared" si="0"/>
        <v>73989.080000000016</v>
      </c>
      <c r="O9" s="52">
        <f t="shared" si="0"/>
        <v>76376.080000000016</v>
      </c>
      <c r="P9" s="252">
        <f t="shared" si="0"/>
        <v>55363.18</v>
      </c>
      <c r="Q9" s="51">
        <f t="shared" si="0"/>
        <v>18797.5</v>
      </c>
      <c r="R9" s="52">
        <f t="shared" si="0"/>
        <v>4386.9399999999996</v>
      </c>
      <c r="S9" s="52">
        <f t="shared" si="0"/>
        <v>14228.789999999999</v>
      </c>
      <c r="T9" s="52">
        <f t="shared" si="0"/>
        <v>27841.3</v>
      </c>
      <c r="U9" s="52">
        <f t="shared" si="0"/>
        <v>32573.220000000008</v>
      </c>
      <c r="V9" s="52">
        <f t="shared" si="0"/>
        <v>59681.890000000007</v>
      </c>
      <c r="W9" s="52">
        <f t="shared" si="0"/>
        <v>79298.36</v>
      </c>
      <c r="X9" s="252">
        <f t="shared" si="0"/>
        <v>66776.12999999999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104152.20999999999</v>
      </c>
      <c r="G10" s="54">
        <f>SUM(I10:P10)</f>
        <v>52289.130000000005</v>
      </c>
      <c r="H10" s="270">
        <f>SUM(Q10:X10)</f>
        <v>51863.079999999987</v>
      </c>
      <c r="I10" s="55">
        <f>SUM(I11:I23)</f>
        <v>16781.780000000002</v>
      </c>
      <c r="J10" s="56">
        <f>SUM(J11:J23)</f>
        <v>1175.4499999999998</v>
      </c>
      <c r="K10" s="56">
        <f>SUM(K11:K23)</f>
        <v>2465.7000000000003</v>
      </c>
      <c r="L10" s="56">
        <f t="shared" ref="L10:X10" si="1">SUM(L11:L23)</f>
        <v>6311.5000000000009</v>
      </c>
      <c r="M10" s="56">
        <f t="shared" si="1"/>
        <v>5566.7499999999991</v>
      </c>
      <c r="N10" s="56">
        <f t="shared" si="1"/>
        <v>6544.0999999999995</v>
      </c>
      <c r="O10" s="56">
        <f t="shared" si="1"/>
        <v>7621.46</v>
      </c>
      <c r="P10" s="253">
        <f t="shared" si="1"/>
        <v>5822.3899999999994</v>
      </c>
      <c r="Q10" s="55">
        <f t="shared" si="1"/>
        <v>16125.389999999998</v>
      </c>
      <c r="R10" s="56">
        <f t="shared" si="1"/>
        <v>1726.34</v>
      </c>
      <c r="S10" s="56">
        <f t="shared" si="1"/>
        <v>3864.3099999999995</v>
      </c>
      <c r="T10" s="56">
        <f t="shared" si="1"/>
        <v>4608.2899999999991</v>
      </c>
      <c r="U10" s="56">
        <f t="shared" si="1"/>
        <v>3446.35</v>
      </c>
      <c r="V10" s="56">
        <f t="shared" si="1"/>
        <v>6734.84</v>
      </c>
      <c r="W10" s="56">
        <f t="shared" si="1"/>
        <v>8167.1399999999994</v>
      </c>
      <c r="X10" s="253">
        <f t="shared" si="1"/>
        <v>7190.42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16432.760000000002</v>
      </c>
      <c r="G11" s="19">
        <f>SUM(I11:P11)</f>
        <v>11062.630000000001</v>
      </c>
      <c r="H11" s="271">
        <f t="shared" ref="H11:H61" si="2">SUM(Q11:X11)</f>
        <v>5370.13</v>
      </c>
      <c r="I11" s="18">
        <v>61.97</v>
      </c>
      <c r="J11" s="31">
        <v>30.66</v>
      </c>
      <c r="K11" s="31">
        <v>804.99</v>
      </c>
      <c r="L11" s="31">
        <v>3271.57</v>
      </c>
      <c r="M11" s="31">
        <v>2654.22</v>
      </c>
      <c r="N11" s="31">
        <v>2343.41</v>
      </c>
      <c r="O11" s="31">
        <v>1520.02</v>
      </c>
      <c r="P11" s="85">
        <v>375.79</v>
      </c>
      <c r="Q11" s="32">
        <v>24.85</v>
      </c>
      <c r="R11" s="31">
        <v>30.939999999999998</v>
      </c>
      <c r="S11" s="31">
        <v>555.98</v>
      </c>
      <c r="T11" s="31">
        <v>1330.9899999999998</v>
      </c>
      <c r="U11" s="31">
        <v>1103.57</v>
      </c>
      <c r="V11" s="31">
        <v>1231.5100000000002</v>
      </c>
      <c r="W11" s="31">
        <v>702.94999999999993</v>
      </c>
      <c r="X11" s="85">
        <v>389.34000000000003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309.96000000000004</v>
      </c>
      <c r="G12" s="19">
        <f t="shared" ref="G12:G62" si="4">SUM(I12:P12)</f>
        <v>138.03</v>
      </c>
      <c r="H12" s="271">
        <f t="shared" si="2"/>
        <v>171.93</v>
      </c>
      <c r="I12" s="18">
        <v>0</v>
      </c>
      <c r="J12" s="31">
        <v>0</v>
      </c>
      <c r="K12" s="31">
        <v>0</v>
      </c>
      <c r="L12" s="31">
        <v>138.03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94.33</v>
      </c>
      <c r="U12" s="31">
        <v>77.600000000000009</v>
      </c>
      <c r="V12" s="31">
        <v>0</v>
      </c>
      <c r="W12" s="31">
        <v>0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13000.859999999999</v>
      </c>
      <c r="G13" s="19">
        <f t="shared" si="4"/>
        <v>5628.9</v>
      </c>
      <c r="H13" s="271">
        <f t="shared" si="2"/>
        <v>7371.9599999999991</v>
      </c>
      <c r="I13" s="18">
        <v>732.02</v>
      </c>
      <c r="J13" s="31">
        <v>210.66</v>
      </c>
      <c r="K13" s="31">
        <v>449.40999999999997</v>
      </c>
      <c r="L13" s="31">
        <v>791.63</v>
      </c>
      <c r="M13" s="31">
        <v>358.01</v>
      </c>
      <c r="N13" s="31">
        <v>1003.66</v>
      </c>
      <c r="O13" s="31">
        <v>1178</v>
      </c>
      <c r="P13" s="85">
        <v>905.51</v>
      </c>
      <c r="Q13" s="32">
        <v>875.31999999999994</v>
      </c>
      <c r="R13" s="31">
        <v>422.35</v>
      </c>
      <c r="S13" s="31">
        <v>497.71999999999997</v>
      </c>
      <c r="T13" s="31">
        <v>486.77</v>
      </c>
      <c r="U13" s="31">
        <v>498.02000000000004</v>
      </c>
      <c r="V13" s="31">
        <v>1284.8900000000001</v>
      </c>
      <c r="W13" s="31">
        <v>1885.81</v>
      </c>
      <c r="X13" s="85">
        <v>1421.08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1057.6399999999999</v>
      </c>
      <c r="G14" s="19">
        <f t="shared" si="4"/>
        <v>668.43</v>
      </c>
      <c r="H14" s="271">
        <f t="shared" si="2"/>
        <v>389.21</v>
      </c>
      <c r="I14" s="18">
        <v>257.94</v>
      </c>
      <c r="J14" s="31">
        <v>96.25</v>
      </c>
      <c r="K14" s="31">
        <v>66.180000000000007</v>
      </c>
      <c r="L14" s="31">
        <v>42.66</v>
      </c>
      <c r="M14" s="31">
        <v>39.14</v>
      </c>
      <c r="N14" s="31">
        <v>0</v>
      </c>
      <c r="O14" s="31">
        <v>75.34</v>
      </c>
      <c r="P14" s="85">
        <v>90.92</v>
      </c>
      <c r="Q14" s="32">
        <v>189.13</v>
      </c>
      <c r="R14" s="31">
        <v>91.02000000000001</v>
      </c>
      <c r="S14" s="31">
        <v>0</v>
      </c>
      <c r="T14" s="31">
        <v>109.06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1213.81</v>
      </c>
      <c r="G15" s="17">
        <f t="shared" si="4"/>
        <v>714.18999999999994</v>
      </c>
      <c r="H15" s="272">
        <f t="shared" si="2"/>
        <v>499.62000000000006</v>
      </c>
      <c r="I15" s="18">
        <v>156.35</v>
      </c>
      <c r="J15" s="31">
        <v>126.91</v>
      </c>
      <c r="K15" s="31">
        <v>92.88000000000001</v>
      </c>
      <c r="L15" s="31">
        <v>72.5</v>
      </c>
      <c r="M15" s="31">
        <v>125.8</v>
      </c>
      <c r="N15" s="31">
        <v>139.75</v>
      </c>
      <c r="O15" s="31">
        <v>0</v>
      </c>
      <c r="P15" s="85">
        <v>0</v>
      </c>
      <c r="Q15" s="32">
        <v>107.5</v>
      </c>
      <c r="R15" s="31">
        <v>38.49</v>
      </c>
      <c r="S15" s="31">
        <v>171.23</v>
      </c>
      <c r="T15" s="31">
        <v>0</v>
      </c>
      <c r="U15" s="31">
        <v>0</v>
      </c>
      <c r="V15" s="31">
        <v>99.59</v>
      </c>
      <c r="W15" s="31">
        <v>82.809999999999988</v>
      </c>
      <c r="X15" s="85">
        <v>0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4205.92</v>
      </c>
      <c r="G16" s="17">
        <f t="shared" si="4"/>
        <v>2355.9299999999998</v>
      </c>
      <c r="H16" s="272">
        <f t="shared" si="2"/>
        <v>1849.9900000000002</v>
      </c>
      <c r="I16" s="18">
        <v>289.18</v>
      </c>
      <c r="J16" s="31">
        <v>243.29000000000002</v>
      </c>
      <c r="K16" s="31">
        <v>224.57</v>
      </c>
      <c r="L16" s="31">
        <v>692.71</v>
      </c>
      <c r="M16" s="31">
        <v>463.5</v>
      </c>
      <c r="N16" s="31">
        <v>155.38999999999999</v>
      </c>
      <c r="O16" s="31">
        <v>196.36999999999998</v>
      </c>
      <c r="P16" s="85">
        <v>90.92</v>
      </c>
      <c r="Q16" s="32">
        <v>181.04000000000002</v>
      </c>
      <c r="R16" s="31">
        <v>254.77</v>
      </c>
      <c r="S16" s="31">
        <v>199.36</v>
      </c>
      <c r="T16" s="31">
        <v>324.45</v>
      </c>
      <c r="U16" s="31">
        <v>232.17</v>
      </c>
      <c r="V16" s="31">
        <v>345.66</v>
      </c>
      <c r="W16" s="31">
        <v>266.67</v>
      </c>
      <c r="X16" s="85">
        <v>45.870000000000005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3716.05</v>
      </c>
      <c r="G17" s="17">
        <f t="shared" si="4"/>
        <v>2257.85</v>
      </c>
      <c r="H17" s="272">
        <f t="shared" si="2"/>
        <v>1458.2</v>
      </c>
      <c r="I17" s="18">
        <v>150.47</v>
      </c>
      <c r="J17" s="31">
        <v>67.81</v>
      </c>
      <c r="K17" s="31">
        <v>266.63</v>
      </c>
      <c r="L17" s="31">
        <v>388.64</v>
      </c>
      <c r="M17" s="31">
        <v>329.89000000000004</v>
      </c>
      <c r="N17" s="31">
        <v>336.33000000000004</v>
      </c>
      <c r="O17" s="31">
        <v>367.57</v>
      </c>
      <c r="P17" s="85">
        <v>350.51</v>
      </c>
      <c r="Q17" s="32">
        <v>74.56</v>
      </c>
      <c r="R17" s="31">
        <v>100.37</v>
      </c>
      <c r="S17" s="31">
        <v>91.86</v>
      </c>
      <c r="T17" s="31">
        <v>420.81</v>
      </c>
      <c r="U17" s="31">
        <v>186.63</v>
      </c>
      <c r="V17" s="31">
        <v>108.38000000000001</v>
      </c>
      <c r="W17" s="31">
        <v>223.86</v>
      </c>
      <c r="X17" s="85">
        <v>251.73000000000002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21693.120000000003</v>
      </c>
      <c r="G18" s="17">
        <f>SUM(I18:P18)</f>
        <v>10226.86</v>
      </c>
      <c r="H18" s="272">
        <f t="shared" si="2"/>
        <v>11466.26</v>
      </c>
      <c r="I18" s="18">
        <v>3614.6600000000003</v>
      </c>
      <c r="J18" s="31">
        <v>216.91</v>
      </c>
      <c r="K18" s="31">
        <v>95.320000000000007</v>
      </c>
      <c r="L18" s="31">
        <v>227.33</v>
      </c>
      <c r="M18" s="31">
        <v>301.74</v>
      </c>
      <c r="N18" s="31">
        <v>1027.8700000000001</v>
      </c>
      <c r="O18" s="31">
        <v>2416.9499999999998</v>
      </c>
      <c r="P18" s="85">
        <v>2326.08</v>
      </c>
      <c r="Q18" s="32">
        <v>3670.38</v>
      </c>
      <c r="R18" s="31">
        <v>211.35000000000002</v>
      </c>
      <c r="S18" s="31">
        <v>60.519999999999996</v>
      </c>
      <c r="T18" s="31">
        <v>268.08</v>
      </c>
      <c r="U18" s="31">
        <v>413.76</v>
      </c>
      <c r="V18" s="31">
        <v>1616.8700000000001</v>
      </c>
      <c r="W18" s="31">
        <v>2677.7000000000003</v>
      </c>
      <c r="X18" s="85">
        <v>2547.6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6468.83</v>
      </c>
      <c r="G19" s="17">
        <f t="shared" si="4"/>
        <v>3319.8599999999997</v>
      </c>
      <c r="H19" s="272">
        <f t="shared" si="2"/>
        <v>3148.97</v>
      </c>
      <c r="I19" s="18">
        <v>795.35</v>
      </c>
      <c r="J19" s="31">
        <v>90.99</v>
      </c>
      <c r="K19" s="31">
        <v>30.450000000000003</v>
      </c>
      <c r="L19" s="31">
        <v>271.46999999999997</v>
      </c>
      <c r="M19" s="31">
        <v>380.91999999999996</v>
      </c>
      <c r="N19" s="31">
        <v>671.76</v>
      </c>
      <c r="O19" s="31">
        <v>593.67999999999995</v>
      </c>
      <c r="P19" s="85">
        <v>485.24</v>
      </c>
      <c r="Q19" s="32">
        <v>805.51</v>
      </c>
      <c r="R19" s="31">
        <v>60.08</v>
      </c>
      <c r="S19" s="31">
        <v>153.44</v>
      </c>
      <c r="T19" s="31">
        <v>414.02</v>
      </c>
      <c r="U19" s="31">
        <v>175.09</v>
      </c>
      <c r="V19" s="31">
        <v>413.02</v>
      </c>
      <c r="W19" s="31">
        <v>616.9</v>
      </c>
      <c r="X19" s="85">
        <v>510.90999999999997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1623.0499999999997</v>
      </c>
      <c r="G20" s="17">
        <f t="shared" si="4"/>
        <v>0</v>
      </c>
      <c r="H20" s="272">
        <f t="shared" si="2"/>
        <v>1623.0499999999997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1423.6899999999998</v>
      </c>
      <c r="T20" s="31">
        <v>199.36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19593.239999999998</v>
      </c>
      <c r="G21" s="17">
        <f t="shared" si="4"/>
        <v>9955.0400000000009</v>
      </c>
      <c r="H21" s="272">
        <f t="shared" si="2"/>
        <v>9638.1999999999989</v>
      </c>
      <c r="I21" s="18">
        <v>9955.0400000000009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9638.1999999999989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2812.1499999999996</v>
      </c>
      <c r="G22" s="17">
        <f t="shared" si="4"/>
        <v>899.04</v>
      </c>
      <c r="H22" s="272">
        <f t="shared" si="2"/>
        <v>1913.1099999999997</v>
      </c>
      <c r="I22" s="18">
        <v>252.91000000000003</v>
      </c>
      <c r="J22" s="31">
        <v>0</v>
      </c>
      <c r="K22" s="31">
        <v>30.450000000000003</v>
      </c>
      <c r="L22" s="31">
        <v>0</v>
      </c>
      <c r="M22" s="31">
        <v>131.75</v>
      </c>
      <c r="N22" s="31">
        <v>294.10999999999996</v>
      </c>
      <c r="O22" s="31">
        <v>189.82</v>
      </c>
      <c r="P22" s="85">
        <v>0</v>
      </c>
      <c r="Q22" s="32">
        <v>298.24</v>
      </c>
      <c r="R22" s="31">
        <v>60.08</v>
      </c>
      <c r="S22" s="31">
        <v>260.96999999999997</v>
      </c>
      <c r="T22" s="31">
        <v>398.83000000000004</v>
      </c>
      <c r="U22" s="31">
        <v>212.26999999999998</v>
      </c>
      <c r="V22" s="31">
        <v>409.62</v>
      </c>
      <c r="W22" s="31">
        <v>227.23</v>
      </c>
      <c r="X22" s="85">
        <v>45.870000000000005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12024.82</v>
      </c>
      <c r="G23" s="17">
        <f>SUM(I23:P23)</f>
        <v>5062.37</v>
      </c>
      <c r="H23" s="272">
        <f t="shared" si="2"/>
        <v>6962.4500000000007</v>
      </c>
      <c r="I23" s="18">
        <v>515.89</v>
      </c>
      <c r="J23" s="31">
        <v>91.97</v>
      </c>
      <c r="K23" s="31">
        <v>404.82</v>
      </c>
      <c r="L23" s="31">
        <v>414.96</v>
      </c>
      <c r="M23" s="31">
        <v>781.78000000000009</v>
      </c>
      <c r="N23" s="31">
        <v>571.82000000000005</v>
      </c>
      <c r="O23" s="31">
        <v>1083.71</v>
      </c>
      <c r="P23" s="85">
        <v>1197.4199999999998</v>
      </c>
      <c r="Q23" s="32">
        <v>260.66000000000003</v>
      </c>
      <c r="R23" s="31">
        <v>456.89000000000004</v>
      </c>
      <c r="S23" s="31">
        <v>449.54</v>
      </c>
      <c r="T23" s="31">
        <v>561.59</v>
      </c>
      <c r="U23" s="31">
        <v>547.2399999999999</v>
      </c>
      <c r="V23" s="31">
        <v>1225.3</v>
      </c>
      <c r="W23" s="31">
        <v>1483.2099999999998</v>
      </c>
      <c r="X23" s="85">
        <v>1978.02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414707.17000000004</v>
      </c>
      <c r="G24" s="54">
        <f>SUM(I24:P24)</f>
        <v>229039.59000000003</v>
      </c>
      <c r="H24" s="270">
        <f>SUM(Q24:X24)</f>
        <v>185667.58</v>
      </c>
      <c r="I24" s="55">
        <f>SUM(I25:I53)</f>
        <v>1682.51</v>
      </c>
      <c r="J24" s="56">
        <f t="shared" ref="J24:X24" si="5">SUM(J25:J53)</f>
        <v>1090.1999999999998</v>
      </c>
      <c r="K24" s="56">
        <f t="shared" si="5"/>
        <v>4302.1500000000005</v>
      </c>
      <c r="L24" s="56">
        <f t="shared" si="5"/>
        <v>29139.75</v>
      </c>
      <c r="M24" s="56">
        <f t="shared" si="5"/>
        <v>44775.39</v>
      </c>
      <c r="N24" s="56">
        <f t="shared" si="5"/>
        <v>61309.540000000008</v>
      </c>
      <c r="O24" s="56">
        <f t="shared" si="5"/>
        <v>54664.060000000012</v>
      </c>
      <c r="P24" s="253">
        <f t="shared" si="5"/>
        <v>32075.989999999998</v>
      </c>
      <c r="Q24" s="55">
        <f t="shared" si="5"/>
        <v>1179</v>
      </c>
      <c r="R24" s="56">
        <f t="shared" si="5"/>
        <v>1082.4000000000001</v>
      </c>
      <c r="S24" s="56">
        <f>SUM(S25:S53)</f>
        <v>4173.95</v>
      </c>
      <c r="T24" s="56">
        <f t="shared" si="5"/>
        <v>18718.489999999998</v>
      </c>
      <c r="U24" s="56">
        <f t="shared" si="5"/>
        <v>26752.810000000009</v>
      </c>
      <c r="V24" s="56">
        <f t="shared" si="5"/>
        <v>46283.57</v>
      </c>
      <c r="W24" s="56">
        <f t="shared" si="5"/>
        <v>53592.59</v>
      </c>
      <c r="X24" s="253">
        <f t="shared" si="5"/>
        <v>33884.769999999997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8056.78</v>
      </c>
      <c r="G26" s="17">
        <f>SUM(I26:P26)</f>
        <v>6047.91</v>
      </c>
      <c r="H26" s="272">
        <f t="shared" si="2"/>
        <v>2008.87</v>
      </c>
      <c r="I26" s="32">
        <v>0</v>
      </c>
      <c r="J26" s="31">
        <v>29.669999999999998</v>
      </c>
      <c r="K26" s="31">
        <v>154.07000000000002</v>
      </c>
      <c r="L26" s="31">
        <v>963.14</v>
      </c>
      <c r="M26" s="31">
        <v>1755.22</v>
      </c>
      <c r="N26" s="31">
        <v>1826.4</v>
      </c>
      <c r="O26" s="31">
        <v>851.96</v>
      </c>
      <c r="P26" s="85">
        <v>467.45</v>
      </c>
      <c r="Q26" s="32">
        <v>0</v>
      </c>
      <c r="R26" s="31">
        <v>0</v>
      </c>
      <c r="S26" s="31">
        <v>124.97</v>
      </c>
      <c r="T26" s="31">
        <v>333.8</v>
      </c>
      <c r="U26" s="31">
        <v>477.83</v>
      </c>
      <c r="V26" s="31">
        <v>782.24</v>
      </c>
      <c r="W26" s="31">
        <v>290.03000000000003</v>
      </c>
      <c r="X26" s="85">
        <v>0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4730.5200000000004</v>
      </c>
      <c r="G27" s="17">
        <f t="shared" ref="G27:G43" si="6">SUM(I27:P27)</f>
        <v>3699.6400000000003</v>
      </c>
      <c r="H27" s="272">
        <f t="shared" si="2"/>
        <v>1030.8800000000001</v>
      </c>
      <c r="I27" s="32">
        <v>0</v>
      </c>
      <c r="J27" s="31">
        <v>0</v>
      </c>
      <c r="K27" s="31">
        <v>57.45</v>
      </c>
      <c r="L27" s="31">
        <v>659.18</v>
      </c>
      <c r="M27" s="31">
        <v>818.24</v>
      </c>
      <c r="N27" s="31">
        <v>1024.02</v>
      </c>
      <c r="O27" s="31">
        <v>705.91000000000008</v>
      </c>
      <c r="P27" s="85">
        <v>434.84000000000003</v>
      </c>
      <c r="Q27" s="32">
        <v>0</v>
      </c>
      <c r="R27" s="31">
        <v>30.939999999999998</v>
      </c>
      <c r="S27" s="31">
        <v>30.62</v>
      </c>
      <c r="T27" s="31">
        <v>227.88</v>
      </c>
      <c r="U27" s="31">
        <v>182.7</v>
      </c>
      <c r="V27" s="31">
        <v>242.13000000000002</v>
      </c>
      <c r="W27" s="31">
        <v>224.86999999999998</v>
      </c>
      <c r="X27" s="85">
        <v>91.740000000000009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4182.59</v>
      </c>
      <c r="G28" s="17">
        <f t="shared" si="6"/>
        <v>2294.39</v>
      </c>
      <c r="H28" s="272">
        <f t="shared" si="2"/>
        <v>1888.2</v>
      </c>
      <c r="I28" s="32">
        <v>0</v>
      </c>
      <c r="J28" s="31">
        <v>0</v>
      </c>
      <c r="K28" s="31">
        <v>120.07</v>
      </c>
      <c r="L28" s="31">
        <v>601.16999999999996</v>
      </c>
      <c r="M28" s="31">
        <v>480.60999999999996</v>
      </c>
      <c r="N28" s="31">
        <v>786.65</v>
      </c>
      <c r="O28" s="31">
        <v>224.85</v>
      </c>
      <c r="P28" s="85">
        <v>81.040000000000006</v>
      </c>
      <c r="Q28" s="32">
        <v>0</v>
      </c>
      <c r="R28" s="31">
        <v>0</v>
      </c>
      <c r="S28" s="31">
        <v>0</v>
      </c>
      <c r="T28" s="31">
        <v>371.93</v>
      </c>
      <c r="U28" s="31">
        <v>466.31</v>
      </c>
      <c r="V28" s="31">
        <v>645.52</v>
      </c>
      <c r="W28" s="31">
        <v>301.51</v>
      </c>
      <c r="X28" s="85">
        <v>102.92999999999999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8413.6</v>
      </c>
      <c r="G29" s="17">
        <f t="shared" si="6"/>
        <v>5261.22</v>
      </c>
      <c r="H29" s="272">
        <f t="shared" si="2"/>
        <v>3152.3799999999997</v>
      </c>
      <c r="I29" s="32">
        <v>20.66</v>
      </c>
      <c r="J29" s="31">
        <v>0</v>
      </c>
      <c r="K29" s="31">
        <v>154.48999999999998</v>
      </c>
      <c r="L29" s="31">
        <v>1546.23</v>
      </c>
      <c r="M29" s="31">
        <v>1386.5700000000002</v>
      </c>
      <c r="N29" s="31">
        <v>1051.3900000000001</v>
      </c>
      <c r="O29" s="31">
        <v>886.93</v>
      </c>
      <c r="P29" s="85">
        <v>214.95</v>
      </c>
      <c r="Q29" s="32">
        <v>0</v>
      </c>
      <c r="R29" s="31">
        <v>0</v>
      </c>
      <c r="S29" s="31">
        <v>102.17</v>
      </c>
      <c r="T29" s="31">
        <v>633.19999999999993</v>
      </c>
      <c r="U29" s="31">
        <v>667.15</v>
      </c>
      <c r="V29" s="31">
        <v>912.44999999999993</v>
      </c>
      <c r="W29" s="31">
        <v>723.29</v>
      </c>
      <c r="X29" s="85">
        <v>114.12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7821.15</v>
      </c>
      <c r="G30" s="17">
        <f t="shared" si="6"/>
        <v>3560.88</v>
      </c>
      <c r="H30" s="272">
        <f t="shared" si="2"/>
        <v>4260.2699999999995</v>
      </c>
      <c r="I30" s="32">
        <v>0</v>
      </c>
      <c r="J30" s="31">
        <v>0</v>
      </c>
      <c r="K30" s="31">
        <v>191.95000000000002</v>
      </c>
      <c r="L30" s="31">
        <v>662.08</v>
      </c>
      <c r="M30" s="31">
        <v>915.61</v>
      </c>
      <c r="N30" s="31">
        <v>992.28000000000009</v>
      </c>
      <c r="O30" s="31">
        <v>573.30000000000007</v>
      </c>
      <c r="P30" s="85">
        <v>225.66</v>
      </c>
      <c r="Q30" s="32">
        <v>0</v>
      </c>
      <c r="R30" s="31">
        <v>0</v>
      </c>
      <c r="S30" s="31">
        <v>68.349999999999994</v>
      </c>
      <c r="T30" s="31">
        <v>1201.9299999999998</v>
      </c>
      <c r="U30" s="31">
        <v>1007.29</v>
      </c>
      <c r="V30" s="31">
        <v>1008.13</v>
      </c>
      <c r="W30" s="31">
        <v>688.16</v>
      </c>
      <c r="X30" s="85">
        <v>286.41000000000003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2216.33</v>
      </c>
      <c r="G31" s="17">
        <f t="shared" si="6"/>
        <v>0</v>
      </c>
      <c r="H31" s="272">
        <f t="shared" si="2"/>
        <v>2216.33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32.050000000000004</v>
      </c>
      <c r="T31" s="31">
        <v>1152.01</v>
      </c>
      <c r="U31" s="31">
        <v>491.33</v>
      </c>
      <c r="V31" s="31">
        <v>344.78999999999996</v>
      </c>
      <c r="W31" s="31">
        <v>139.09</v>
      </c>
      <c r="X31" s="85">
        <v>57.06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1956.1799999999998</v>
      </c>
      <c r="G32" s="17">
        <f t="shared" si="6"/>
        <v>0</v>
      </c>
      <c r="H32" s="272">
        <f t="shared" si="2"/>
        <v>1956.1799999999998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30.62</v>
      </c>
      <c r="T32" s="31">
        <v>1098.99</v>
      </c>
      <c r="U32" s="31">
        <v>367.47</v>
      </c>
      <c r="V32" s="31">
        <v>363.8</v>
      </c>
      <c r="W32" s="31">
        <v>95.3</v>
      </c>
      <c r="X32" s="85">
        <v>0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3271.57</v>
      </c>
      <c r="G33" s="17">
        <f t="shared" si="6"/>
        <v>2127.8200000000002</v>
      </c>
      <c r="H33" s="272">
        <f>SUM(Q33:X33)</f>
        <v>1143.75</v>
      </c>
      <c r="I33" s="32">
        <v>67.010000000000005</v>
      </c>
      <c r="J33" s="31">
        <v>217.15</v>
      </c>
      <c r="K33" s="31">
        <v>299.26000000000005</v>
      </c>
      <c r="L33" s="31">
        <v>469.16</v>
      </c>
      <c r="M33" s="31">
        <v>712.67000000000007</v>
      </c>
      <c r="N33" s="31">
        <v>105.58</v>
      </c>
      <c r="O33" s="31">
        <v>175.95</v>
      </c>
      <c r="P33" s="85">
        <v>81.040000000000006</v>
      </c>
      <c r="Q33" s="32">
        <v>0</v>
      </c>
      <c r="R33" s="31">
        <v>0</v>
      </c>
      <c r="S33" s="31">
        <v>234.65</v>
      </c>
      <c r="T33" s="31">
        <v>423.85</v>
      </c>
      <c r="U33" s="31">
        <v>344.88</v>
      </c>
      <c r="V33" s="31">
        <v>40.03</v>
      </c>
      <c r="W33" s="31">
        <v>54.47</v>
      </c>
      <c r="X33" s="85">
        <v>45.870000000000005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9189.119999999999</v>
      </c>
      <c r="G34" s="17">
        <f t="shared" si="6"/>
        <v>5483.1799999999994</v>
      </c>
      <c r="H34" s="272">
        <f t="shared" si="2"/>
        <v>3705.94</v>
      </c>
      <c r="I34" s="32">
        <v>123.92999999999999</v>
      </c>
      <c r="J34" s="31">
        <v>134.14999999999998</v>
      </c>
      <c r="K34" s="31">
        <v>367.12</v>
      </c>
      <c r="L34" s="31">
        <v>1023.62</v>
      </c>
      <c r="M34" s="31">
        <v>1577.5</v>
      </c>
      <c r="N34" s="31">
        <v>1546.72</v>
      </c>
      <c r="O34" s="31">
        <v>578.70000000000005</v>
      </c>
      <c r="P34" s="85">
        <v>131.44</v>
      </c>
      <c r="Q34" s="32">
        <v>74.56</v>
      </c>
      <c r="R34" s="31">
        <v>0</v>
      </c>
      <c r="S34" s="31">
        <v>364.53999999999996</v>
      </c>
      <c r="T34" s="31">
        <v>959.03000000000009</v>
      </c>
      <c r="U34" s="31">
        <v>785.85</v>
      </c>
      <c r="V34" s="31">
        <v>707.48</v>
      </c>
      <c r="W34" s="31">
        <v>505.69</v>
      </c>
      <c r="X34" s="85">
        <v>308.79000000000002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13875.439999999999</v>
      </c>
      <c r="G35" s="17">
        <f t="shared" si="6"/>
        <v>7107.2699999999995</v>
      </c>
      <c r="H35" s="272">
        <f t="shared" si="2"/>
        <v>6768.17</v>
      </c>
      <c r="I35" s="32">
        <v>20.66</v>
      </c>
      <c r="J35" s="31">
        <v>38.14</v>
      </c>
      <c r="K35" s="31">
        <v>66.180000000000007</v>
      </c>
      <c r="L35" s="31">
        <v>318.01</v>
      </c>
      <c r="M35" s="31">
        <v>920.43</v>
      </c>
      <c r="N35" s="31">
        <v>1531.62</v>
      </c>
      <c r="O35" s="31">
        <v>2822.99</v>
      </c>
      <c r="P35" s="85">
        <v>1389.24</v>
      </c>
      <c r="Q35" s="32">
        <v>80.61999999999999</v>
      </c>
      <c r="R35" s="31">
        <v>30.939999999999998</v>
      </c>
      <c r="S35" s="31">
        <v>163.06</v>
      </c>
      <c r="T35" s="31">
        <v>480.02</v>
      </c>
      <c r="U35" s="31">
        <v>877.68000000000006</v>
      </c>
      <c r="V35" s="31">
        <v>1124.49</v>
      </c>
      <c r="W35" s="31">
        <v>2448.42</v>
      </c>
      <c r="X35" s="85">
        <v>1562.94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459.27</v>
      </c>
      <c r="G37" s="17">
        <f t="shared" si="6"/>
        <v>231.9</v>
      </c>
      <c r="H37" s="272">
        <f t="shared" si="2"/>
        <v>227.36999999999998</v>
      </c>
      <c r="I37" s="32">
        <v>20.66</v>
      </c>
      <c r="J37" s="31">
        <v>61.31</v>
      </c>
      <c r="K37" s="31">
        <v>0</v>
      </c>
      <c r="L37" s="31">
        <v>74.22</v>
      </c>
      <c r="M37" s="31">
        <v>0</v>
      </c>
      <c r="N37" s="31">
        <v>35.19</v>
      </c>
      <c r="O37" s="31">
        <v>0</v>
      </c>
      <c r="P37" s="85">
        <v>40.520000000000003</v>
      </c>
      <c r="Q37" s="32">
        <v>24.85</v>
      </c>
      <c r="R37" s="31">
        <v>61.879999999999995</v>
      </c>
      <c r="S37" s="31">
        <v>30.259999999999998</v>
      </c>
      <c r="T37" s="31">
        <v>31.53</v>
      </c>
      <c r="U37" s="31">
        <v>42.72</v>
      </c>
      <c r="V37" s="31">
        <v>36.130000000000003</v>
      </c>
      <c r="W37" s="31">
        <v>0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3165.34</v>
      </c>
      <c r="G38" s="17">
        <f t="shared" si="6"/>
        <v>1663.3700000000001</v>
      </c>
      <c r="H38" s="272">
        <f t="shared" si="2"/>
        <v>1501.97</v>
      </c>
      <c r="I38" s="32">
        <v>128.97</v>
      </c>
      <c r="J38" s="31">
        <v>129.12</v>
      </c>
      <c r="K38" s="31">
        <v>120.07</v>
      </c>
      <c r="L38" s="31">
        <v>270.58</v>
      </c>
      <c r="M38" s="31">
        <v>365.17</v>
      </c>
      <c r="N38" s="31">
        <v>237.22</v>
      </c>
      <c r="O38" s="31">
        <v>331.2</v>
      </c>
      <c r="P38" s="85">
        <v>81.040000000000006</v>
      </c>
      <c r="Q38" s="32">
        <v>49.709999999999994</v>
      </c>
      <c r="R38" s="31">
        <v>151.10000000000002</v>
      </c>
      <c r="S38" s="31">
        <v>130.88</v>
      </c>
      <c r="T38" s="31">
        <v>156.45000000000002</v>
      </c>
      <c r="U38" s="31">
        <v>379.75</v>
      </c>
      <c r="V38" s="31">
        <v>355.43</v>
      </c>
      <c r="W38" s="31">
        <v>175.72</v>
      </c>
      <c r="X38" s="85">
        <v>102.92999999999999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662.13</v>
      </c>
      <c r="G39" s="17">
        <f t="shared" si="6"/>
        <v>218.20000000000002</v>
      </c>
      <c r="H39" s="272">
        <f t="shared" si="2"/>
        <v>443.92999999999995</v>
      </c>
      <c r="I39" s="32">
        <v>67.010000000000005</v>
      </c>
      <c r="J39" s="31">
        <v>0</v>
      </c>
      <c r="K39" s="31">
        <v>0</v>
      </c>
      <c r="L39" s="31">
        <v>0</v>
      </c>
      <c r="M39" s="31">
        <v>37.97</v>
      </c>
      <c r="N39" s="31">
        <v>42.5</v>
      </c>
      <c r="O39" s="31">
        <v>70.72</v>
      </c>
      <c r="P39" s="85">
        <v>0</v>
      </c>
      <c r="Q39" s="32">
        <v>24.85</v>
      </c>
      <c r="R39" s="31">
        <v>0</v>
      </c>
      <c r="S39" s="31">
        <v>0</v>
      </c>
      <c r="T39" s="31">
        <v>43.6</v>
      </c>
      <c r="U39" s="31">
        <v>0</v>
      </c>
      <c r="V39" s="31">
        <v>134.76</v>
      </c>
      <c r="W39" s="31">
        <v>126.6</v>
      </c>
      <c r="X39" s="85">
        <v>114.12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1511.52</v>
      </c>
      <c r="G40" s="17">
        <f t="shared" si="6"/>
        <v>537.82999999999993</v>
      </c>
      <c r="H40" s="272">
        <f t="shared" si="2"/>
        <v>973.68999999999994</v>
      </c>
      <c r="I40" s="32">
        <v>0</v>
      </c>
      <c r="J40" s="31">
        <v>0</v>
      </c>
      <c r="K40" s="31">
        <v>0</v>
      </c>
      <c r="L40" s="31">
        <v>67.59</v>
      </c>
      <c r="M40" s="31">
        <v>0</v>
      </c>
      <c r="N40" s="31">
        <v>209.10999999999999</v>
      </c>
      <c r="O40" s="31">
        <v>170.21</v>
      </c>
      <c r="P40" s="85">
        <v>90.92</v>
      </c>
      <c r="Q40" s="32">
        <v>0</v>
      </c>
      <c r="R40" s="31">
        <v>0</v>
      </c>
      <c r="S40" s="31">
        <v>71.91</v>
      </c>
      <c r="T40" s="31">
        <v>31.53</v>
      </c>
      <c r="U40" s="31">
        <v>124.25</v>
      </c>
      <c r="V40" s="31">
        <v>165.98</v>
      </c>
      <c r="W40" s="31">
        <v>243.26999999999998</v>
      </c>
      <c r="X40" s="85">
        <v>336.75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508.91999999999996</v>
      </c>
      <c r="G42" s="17">
        <f t="shared" si="6"/>
        <v>368.53999999999996</v>
      </c>
      <c r="H42" s="272">
        <f t="shared" si="2"/>
        <v>140.38</v>
      </c>
      <c r="I42" s="32">
        <v>0</v>
      </c>
      <c r="J42" s="31">
        <v>0</v>
      </c>
      <c r="K42" s="31">
        <v>0</v>
      </c>
      <c r="L42" s="31">
        <v>0</v>
      </c>
      <c r="M42" s="31">
        <v>125.52</v>
      </c>
      <c r="N42" s="31">
        <v>130.06</v>
      </c>
      <c r="O42" s="31">
        <v>112.96000000000001</v>
      </c>
      <c r="P42" s="85">
        <v>0</v>
      </c>
      <c r="Q42" s="32">
        <v>0</v>
      </c>
      <c r="R42" s="31">
        <v>30.939999999999998</v>
      </c>
      <c r="S42" s="31">
        <v>0</v>
      </c>
      <c r="T42" s="31">
        <v>37.18</v>
      </c>
      <c r="U42" s="31">
        <v>0</v>
      </c>
      <c r="V42" s="31">
        <v>72.260000000000005</v>
      </c>
      <c r="W42" s="31">
        <v>0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130547.96</v>
      </c>
      <c r="G43" s="17">
        <f t="shared" si="6"/>
        <v>69228.66</v>
      </c>
      <c r="H43" s="272">
        <f t="shared" si="2"/>
        <v>61319.3</v>
      </c>
      <c r="I43" s="32">
        <v>0</v>
      </c>
      <c r="J43" s="31">
        <v>30.66</v>
      </c>
      <c r="K43" s="31">
        <v>562.12</v>
      </c>
      <c r="L43" s="31">
        <v>7818.2400000000007</v>
      </c>
      <c r="M43" s="31">
        <v>15770.33</v>
      </c>
      <c r="N43" s="31">
        <v>20121.600000000002</v>
      </c>
      <c r="O43" s="31">
        <v>16776.620000000003</v>
      </c>
      <c r="P43" s="85">
        <v>8149.0899999999992</v>
      </c>
      <c r="Q43" s="32">
        <v>0</v>
      </c>
      <c r="R43" s="31">
        <v>0</v>
      </c>
      <c r="S43" s="31">
        <v>355.93</v>
      </c>
      <c r="T43" s="31">
        <v>4538.91</v>
      </c>
      <c r="U43" s="31">
        <v>9718.68</v>
      </c>
      <c r="V43" s="31">
        <v>15732.300000000001</v>
      </c>
      <c r="W43" s="31">
        <v>20019.25</v>
      </c>
      <c r="X43" s="85">
        <v>10954.230000000001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113911.43000000002</v>
      </c>
      <c r="G44" s="17">
        <f t="shared" si="4"/>
        <v>66166.040000000008</v>
      </c>
      <c r="H44" s="272">
        <f t="shared" si="2"/>
        <v>47745.390000000007</v>
      </c>
      <c r="I44" s="32">
        <v>41.31</v>
      </c>
      <c r="J44" s="31">
        <v>0</v>
      </c>
      <c r="K44" s="31">
        <v>618.15</v>
      </c>
      <c r="L44" s="31">
        <v>6883.93</v>
      </c>
      <c r="M44" s="31">
        <v>12349.36</v>
      </c>
      <c r="N44" s="31">
        <v>17932.97</v>
      </c>
      <c r="O44" s="31">
        <v>17015.63</v>
      </c>
      <c r="P44" s="85">
        <v>11324.69</v>
      </c>
      <c r="Q44" s="32">
        <v>24.85</v>
      </c>
      <c r="R44" s="31">
        <v>38.49</v>
      </c>
      <c r="S44" s="31">
        <v>515.4</v>
      </c>
      <c r="T44" s="31">
        <v>3488.9100000000003</v>
      </c>
      <c r="U44" s="31">
        <v>6303.84</v>
      </c>
      <c r="V44" s="31">
        <v>12664.68</v>
      </c>
      <c r="W44" s="31">
        <v>14897.28</v>
      </c>
      <c r="X44" s="85">
        <v>9811.94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51061.77</v>
      </c>
      <c r="G45" s="17">
        <f t="shared" si="4"/>
        <v>25414.47</v>
      </c>
      <c r="H45" s="272">
        <f t="shared" si="2"/>
        <v>25647.299999999996</v>
      </c>
      <c r="I45" s="32">
        <v>134.01</v>
      </c>
      <c r="J45" s="31">
        <v>29.669999999999998</v>
      </c>
      <c r="K45" s="31">
        <v>129.22</v>
      </c>
      <c r="L45" s="31">
        <v>525.41999999999996</v>
      </c>
      <c r="M45" s="31">
        <v>2384.1299999999997</v>
      </c>
      <c r="N45" s="31">
        <v>7303.28</v>
      </c>
      <c r="O45" s="31">
        <v>8694.06</v>
      </c>
      <c r="P45" s="85">
        <v>6214.68</v>
      </c>
      <c r="Q45" s="32">
        <v>99.41</v>
      </c>
      <c r="R45" s="31">
        <v>120.16</v>
      </c>
      <c r="S45" s="31">
        <v>187.48999999999998</v>
      </c>
      <c r="T45" s="31">
        <v>690.16</v>
      </c>
      <c r="U45" s="31">
        <v>1533.63</v>
      </c>
      <c r="V45" s="31">
        <v>6449.38</v>
      </c>
      <c r="W45" s="31">
        <v>8548.4699999999993</v>
      </c>
      <c r="X45" s="85">
        <v>8018.5999999999995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4017.2799999999997</v>
      </c>
      <c r="G47" s="17">
        <f t="shared" si="4"/>
        <v>2153.4499999999998</v>
      </c>
      <c r="H47" s="272">
        <f t="shared" si="2"/>
        <v>1863.83</v>
      </c>
      <c r="I47" s="32">
        <v>0</v>
      </c>
      <c r="J47" s="31">
        <v>0</v>
      </c>
      <c r="K47" s="31">
        <v>96.68</v>
      </c>
      <c r="L47" s="31">
        <v>264.34999999999997</v>
      </c>
      <c r="M47" s="31">
        <v>425.82</v>
      </c>
      <c r="N47" s="31">
        <v>496.36</v>
      </c>
      <c r="O47" s="31">
        <v>402.78999999999996</v>
      </c>
      <c r="P47" s="85">
        <v>467.45</v>
      </c>
      <c r="Q47" s="32">
        <v>0</v>
      </c>
      <c r="R47" s="31">
        <v>0</v>
      </c>
      <c r="S47" s="31">
        <v>32.050000000000004</v>
      </c>
      <c r="T47" s="31">
        <v>37.18</v>
      </c>
      <c r="U47" s="31">
        <v>343.74</v>
      </c>
      <c r="V47" s="31">
        <v>469.66999999999996</v>
      </c>
      <c r="W47" s="31">
        <v>672.4</v>
      </c>
      <c r="X47" s="85">
        <v>308.79000000000002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14902.130000000001</v>
      </c>
      <c r="G48" s="17">
        <f t="shared" si="4"/>
        <v>10581.500000000002</v>
      </c>
      <c r="H48" s="272">
        <f t="shared" si="2"/>
        <v>4320.6299999999992</v>
      </c>
      <c r="I48" s="32">
        <v>237.29</v>
      </c>
      <c r="J48" s="31">
        <v>67.81</v>
      </c>
      <c r="K48" s="31">
        <v>698.75</v>
      </c>
      <c r="L48" s="31">
        <v>4171</v>
      </c>
      <c r="M48" s="31">
        <v>2085.2200000000003</v>
      </c>
      <c r="N48" s="31">
        <v>2116.3500000000004</v>
      </c>
      <c r="O48" s="31">
        <v>871.05</v>
      </c>
      <c r="P48" s="85">
        <v>334.03</v>
      </c>
      <c r="Q48" s="32">
        <v>130.33000000000001</v>
      </c>
      <c r="R48" s="31">
        <v>243.91</v>
      </c>
      <c r="S48" s="31">
        <v>667.93999999999994</v>
      </c>
      <c r="T48" s="31">
        <v>901.59999999999991</v>
      </c>
      <c r="U48" s="31">
        <v>614.66</v>
      </c>
      <c r="V48" s="31">
        <v>976.23</v>
      </c>
      <c r="W48" s="31">
        <v>528.64</v>
      </c>
      <c r="X48" s="85">
        <v>257.32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6673.54</v>
      </c>
      <c r="G49" s="17">
        <f t="shared" si="4"/>
        <v>2699.8</v>
      </c>
      <c r="H49" s="272">
        <f t="shared" si="2"/>
        <v>3973.74</v>
      </c>
      <c r="I49" s="32">
        <v>67.010000000000005</v>
      </c>
      <c r="J49" s="31">
        <v>29.669999999999998</v>
      </c>
      <c r="K49" s="31">
        <v>89.62</v>
      </c>
      <c r="L49" s="31">
        <v>501.38000000000005</v>
      </c>
      <c r="M49" s="31">
        <v>361.08</v>
      </c>
      <c r="N49" s="31">
        <v>667.12</v>
      </c>
      <c r="O49" s="31">
        <v>688.76</v>
      </c>
      <c r="P49" s="85">
        <v>295.15999999999997</v>
      </c>
      <c r="Q49" s="32">
        <v>99.41</v>
      </c>
      <c r="R49" s="31">
        <v>151.71</v>
      </c>
      <c r="S49" s="31">
        <v>406.25</v>
      </c>
      <c r="T49" s="31">
        <v>443.21</v>
      </c>
      <c r="U49" s="31">
        <v>409.83000000000004</v>
      </c>
      <c r="V49" s="31">
        <v>874.03</v>
      </c>
      <c r="W49" s="31">
        <v>888.38</v>
      </c>
      <c r="X49" s="85">
        <v>700.92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19516.11</v>
      </c>
      <c r="G51" s="17">
        <f t="shared" si="4"/>
        <v>11795.1</v>
      </c>
      <c r="H51" s="272">
        <f t="shared" si="2"/>
        <v>7721.01</v>
      </c>
      <c r="I51" s="32">
        <v>46.35</v>
      </c>
      <c r="J51" s="31">
        <v>106.92999999999999</v>
      </c>
      <c r="K51" s="31">
        <v>452.84999999999997</v>
      </c>
      <c r="L51" s="31">
        <v>2199.16</v>
      </c>
      <c r="M51" s="31">
        <v>2226.83</v>
      </c>
      <c r="N51" s="31">
        <v>2795.2200000000003</v>
      </c>
      <c r="O51" s="31">
        <v>2315.92</v>
      </c>
      <c r="P51" s="85">
        <v>1651.84</v>
      </c>
      <c r="Q51" s="32">
        <v>24.85</v>
      </c>
      <c r="R51" s="31">
        <v>100.37</v>
      </c>
      <c r="S51" s="31">
        <v>432.91</v>
      </c>
      <c r="T51" s="31">
        <v>1266.8999999999999</v>
      </c>
      <c r="U51" s="31">
        <v>1506.93</v>
      </c>
      <c r="V51" s="31">
        <v>1944.38</v>
      </c>
      <c r="W51" s="31">
        <v>1838.29</v>
      </c>
      <c r="X51" s="85">
        <v>606.38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2231.7200000000003</v>
      </c>
      <c r="G52" s="17">
        <f t="shared" si="4"/>
        <v>1346.2</v>
      </c>
      <c r="H52" s="272">
        <f>SUM(Q52:X52)</f>
        <v>885.52</v>
      </c>
      <c r="I52" s="32">
        <v>20.66</v>
      </c>
      <c r="J52" s="31">
        <v>59.339999999999996</v>
      </c>
      <c r="K52" s="31">
        <v>0</v>
      </c>
      <c r="L52" s="31">
        <v>121.28999999999999</v>
      </c>
      <c r="M52" s="31">
        <v>77.11</v>
      </c>
      <c r="N52" s="31">
        <v>323.74</v>
      </c>
      <c r="O52" s="31">
        <v>393.55</v>
      </c>
      <c r="P52" s="85">
        <v>350.51</v>
      </c>
      <c r="Q52" s="32">
        <v>24.85</v>
      </c>
      <c r="R52" s="31">
        <v>0</v>
      </c>
      <c r="S52" s="31">
        <v>93.289999999999992</v>
      </c>
      <c r="T52" s="31">
        <v>137.41999999999999</v>
      </c>
      <c r="U52" s="31">
        <v>106.28999999999999</v>
      </c>
      <c r="V52" s="31">
        <v>237.28</v>
      </c>
      <c r="W52" s="31">
        <v>183.46</v>
      </c>
      <c r="X52" s="85">
        <v>102.92999999999999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1824.77</v>
      </c>
      <c r="G53" s="17">
        <f>SUM(I53:P53)</f>
        <v>1052.22</v>
      </c>
      <c r="H53" s="272">
        <f>SUM(Q53:X53)</f>
        <v>772.55000000000007</v>
      </c>
      <c r="I53" s="32">
        <v>686.98</v>
      </c>
      <c r="J53" s="31">
        <v>156.57999999999998</v>
      </c>
      <c r="K53" s="31">
        <v>124.10000000000001</v>
      </c>
      <c r="L53" s="31">
        <v>0</v>
      </c>
      <c r="M53" s="31">
        <v>0</v>
      </c>
      <c r="N53" s="31">
        <v>34.160000000000004</v>
      </c>
      <c r="O53" s="31">
        <v>0</v>
      </c>
      <c r="P53" s="85">
        <v>50.4</v>
      </c>
      <c r="Q53" s="32">
        <v>520.71</v>
      </c>
      <c r="R53" s="31">
        <v>121.96</v>
      </c>
      <c r="S53" s="31">
        <v>98.61</v>
      </c>
      <c r="T53" s="31">
        <v>31.27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57502.75</v>
      </c>
      <c r="G54" s="54">
        <f>SUM(G55:G61)</f>
        <v>35711.760000000002</v>
      </c>
      <c r="H54" s="270">
        <f>SUM(H55:H61)</f>
        <v>21790.989999999998</v>
      </c>
      <c r="I54" s="55">
        <f>SUM(I55:I61)</f>
        <v>1095.01</v>
      </c>
      <c r="J54" s="56">
        <f t="shared" ref="J54:X54" si="7">SUM(J55:J61)</f>
        <v>1757.6200000000003</v>
      </c>
      <c r="K54" s="56">
        <f t="shared" si="7"/>
        <v>9066.7900000000009</v>
      </c>
      <c r="L54" s="56">
        <f t="shared" si="7"/>
        <v>11572.6</v>
      </c>
      <c r="M54" s="56">
        <f>SUM(M55:M61)</f>
        <v>5149.58</v>
      </c>
      <c r="N54" s="56">
        <f t="shared" si="7"/>
        <v>3173.7000000000003</v>
      </c>
      <c r="O54" s="56">
        <f t="shared" si="7"/>
        <v>2258.88</v>
      </c>
      <c r="P54" s="253">
        <f>SUM(P55:P61)</f>
        <v>1637.58</v>
      </c>
      <c r="Q54" s="55">
        <f t="shared" si="7"/>
        <v>1257.31</v>
      </c>
      <c r="R54" s="56">
        <f t="shared" si="7"/>
        <v>1485.38</v>
      </c>
      <c r="S54" s="56">
        <f t="shared" si="7"/>
        <v>6061.7499999999991</v>
      </c>
      <c r="T54" s="56">
        <f t="shared" si="7"/>
        <v>3985.25</v>
      </c>
      <c r="U54" s="56">
        <f t="shared" si="7"/>
        <v>1920.0700000000002</v>
      </c>
      <c r="V54" s="56">
        <f t="shared" si="7"/>
        <v>2298.33</v>
      </c>
      <c r="W54" s="56">
        <f t="shared" si="7"/>
        <v>2212.3000000000002</v>
      </c>
      <c r="X54" s="253">
        <f t="shared" si="7"/>
        <v>2570.6000000000004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14555.309999999998</v>
      </c>
      <c r="G55" s="17">
        <f t="shared" si="4"/>
        <v>12388.429999999998</v>
      </c>
      <c r="H55" s="272">
        <f t="shared" si="2"/>
        <v>2166.88</v>
      </c>
      <c r="I55" s="255">
        <v>92.7</v>
      </c>
      <c r="J55" s="33">
        <v>348.83</v>
      </c>
      <c r="K55" s="33">
        <v>3673.36</v>
      </c>
      <c r="L55" s="33">
        <v>4345.7699999999995</v>
      </c>
      <c r="M55" s="33">
        <v>2030.83</v>
      </c>
      <c r="N55" s="33">
        <v>1027.8799999999999</v>
      </c>
      <c r="O55" s="33">
        <v>550.83000000000004</v>
      </c>
      <c r="P55" s="85">
        <v>318.23</v>
      </c>
      <c r="Q55" s="255">
        <v>0</v>
      </c>
      <c r="R55" s="33">
        <v>121.96</v>
      </c>
      <c r="S55" s="33">
        <v>235.31</v>
      </c>
      <c r="T55" s="33">
        <v>624.49</v>
      </c>
      <c r="U55" s="33">
        <v>289.03000000000003</v>
      </c>
      <c r="V55" s="33">
        <v>478.74</v>
      </c>
      <c r="W55" s="33">
        <v>165.61999999999998</v>
      </c>
      <c r="X55" s="256">
        <v>251.73000000000002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7669.3100000000013</v>
      </c>
      <c r="G56" s="17">
        <f t="shared" si="4"/>
        <v>4178.7800000000007</v>
      </c>
      <c r="H56" s="272">
        <f t="shared" si="2"/>
        <v>3490.53</v>
      </c>
      <c r="I56" s="255">
        <v>103.28</v>
      </c>
      <c r="J56" s="33">
        <v>189.20999999999998</v>
      </c>
      <c r="K56" s="33">
        <v>533.87</v>
      </c>
      <c r="L56" s="33">
        <v>979.42</v>
      </c>
      <c r="M56" s="33">
        <v>326.78000000000003</v>
      </c>
      <c r="N56" s="33">
        <v>408.05</v>
      </c>
      <c r="O56" s="33">
        <v>865.34</v>
      </c>
      <c r="P56" s="85">
        <v>772.83</v>
      </c>
      <c r="Q56" s="255">
        <v>188.12</v>
      </c>
      <c r="R56" s="33">
        <v>0</v>
      </c>
      <c r="S56" s="33">
        <v>79.72999999999999</v>
      </c>
      <c r="T56" s="33">
        <v>124.69</v>
      </c>
      <c r="U56" s="33">
        <v>77.600000000000009</v>
      </c>
      <c r="V56" s="33">
        <v>565.84999999999991</v>
      </c>
      <c r="W56" s="33">
        <v>1116.47</v>
      </c>
      <c r="X56" s="256">
        <v>1338.0700000000002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5295.85</v>
      </c>
      <c r="G57" s="17">
        <f t="shared" si="4"/>
        <v>3175.7400000000007</v>
      </c>
      <c r="H57" s="272">
        <f t="shared" si="2"/>
        <v>2120.11</v>
      </c>
      <c r="I57" s="255">
        <v>614.67000000000007</v>
      </c>
      <c r="J57" s="33">
        <v>589.91000000000008</v>
      </c>
      <c r="K57" s="33">
        <v>630.75</v>
      </c>
      <c r="L57" s="33">
        <v>557.2700000000001</v>
      </c>
      <c r="M57" s="33">
        <v>485.38</v>
      </c>
      <c r="N57" s="33">
        <v>140.78</v>
      </c>
      <c r="O57" s="33">
        <v>116.46</v>
      </c>
      <c r="P57" s="85">
        <v>40.520000000000003</v>
      </c>
      <c r="Q57" s="255">
        <v>658.31</v>
      </c>
      <c r="R57" s="33">
        <v>464.43</v>
      </c>
      <c r="S57" s="33">
        <v>301.14000000000004</v>
      </c>
      <c r="T57" s="33">
        <v>238.37</v>
      </c>
      <c r="U57" s="33">
        <v>112.71000000000001</v>
      </c>
      <c r="V57" s="33">
        <v>76.160000000000011</v>
      </c>
      <c r="W57" s="33">
        <v>131.38</v>
      </c>
      <c r="X57" s="256">
        <v>137.61000000000001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1946.02</v>
      </c>
      <c r="G58" s="17">
        <f t="shared" si="4"/>
        <v>1041.81</v>
      </c>
      <c r="H58" s="272">
        <f t="shared" si="2"/>
        <v>904.20999999999992</v>
      </c>
      <c r="I58" s="255">
        <v>46.35</v>
      </c>
      <c r="J58" s="33">
        <v>212.63000000000002</v>
      </c>
      <c r="K58" s="33">
        <v>247.42</v>
      </c>
      <c r="L58" s="33">
        <v>307.67</v>
      </c>
      <c r="M58" s="33">
        <v>153.06</v>
      </c>
      <c r="N58" s="33">
        <v>34.160000000000004</v>
      </c>
      <c r="O58" s="33">
        <v>0</v>
      </c>
      <c r="P58" s="85">
        <v>40.520000000000003</v>
      </c>
      <c r="Q58" s="255">
        <v>49.709999999999994</v>
      </c>
      <c r="R58" s="33">
        <v>243.91</v>
      </c>
      <c r="S58" s="33">
        <v>254.92</v>
      </c>
      <c r="T58" s="33">
        <v>168.59</v>
      </c>
      <c r="U58" s="33">
        <v>101.18</v>
      </c>
      <c r="V58" s="33">
        <v>40.03</v>
      </c>
      <c r="W58" s="33">
        <v>0</v>
      </c>
      <c r="X58" s="256">
        <v>45.870000000000005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16961.25</v>
      </c>
      <c r="G59" s="17">
        <f t="shared" si="4"/>
        <v>8981.5099999999984</v>
      </c>
      <c r="H59" s="272">
        <f t="shared" si="2"/>
        <v>7979.74</v>
      </c>
      <c r="I59" s="255">
        <v>0</v>
      </c>
      <c r="J59" s="33">
        <v>30.66</v>
      </c>
      <c r="K59" s="33">
        <v>2813.88</v>
      </c>
      <c r="L59" s="33">
        <v>3619.0099999999998</v>
      </c>
      <c r="M59" s="33">
        <v>1144.99</v>
      </c>
      <c r="N59" s="33">
        <v>944.01</v>
      </c>
      <c r="O59" s="33">
        <v>307.40000000000003</v>
      </c>
      <c r="P59" s="85">
        <v>121.56</v>
      </c>
      <c r="Q59" s="255">
        <v>0</v>
      </c>
      <c r="R59" s="33">
        <v>496.44</v>
      </c>
      <c r="S59" s="33">
        <v>4068.72</v>
      </c>
      <c r="T59" s="33">
        <v>1946.26</v>
      </c>
      <c r="U59" s="33">
        <v>900.11</v>
      </c>
      <c r="V59" s="33">
        <v>340.75</v>
      </c>
      <c r="W59" s="33">
        <v>170.4</v>
      </c>
      <c r="X59" s="256">
        <v>57.06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1495.3700000000001</v>
      </c>
      <c r="G60" s="17">
        <f t="shared" si="4"/>
        <v>1248.43</v>
      </c>
      <c r="H60" s="272">
        <f t="shared" si="2"/>
        <v>246.93999999999997</v>
      </c>
      <c r="I60" s="255">
        <v>20.66</v>
      </c>
      <c r="J60" s="33">
        <v>29.669999999999998</v>
      </c>
      <c r="K60" s="33">
        <v>388.96999999999997</v>
      </c>
      <c r="L60" s="33">
        <v>602.85</v>
      </c>
      <c r="M60" s="33">
        <v>163.78</v>
      </c>
      <c r="N60" s="33">
        <v>42.5</v>
      </c>
      <c r="O60" s="33">
        <v>0</v>
      </c>
      <c r="P60" s="85">
        <v>0</v>
      </c>
      <c r="Q60" s="255">
        <v>49.709999999999994</v>
      </c>
      <c r="R60" s="33">
        <v>0</v>
      </c>
      <c r="S60" s="33">
        <v>61.24</v>
      </c>
      <c r="T60" s="33">
        <v>0</v>
      </c>
      <c r="U60" s="33">
        <v>81.52</v>
      </c>
      <c r="V60" s="33">
        <v>0</v>
      </c>
      <c r="W60" s="33">
        <v>54.47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9579.64</v>
      </c>
      <c r="G61" s="17">
        <f t="shared" si="4"/>
        <v>4697.0600000000004</v>
      </c>
      <c r="H61" s="272">
        <f t="shared" si="2"/>
        <v>4882.58</v>
      </c>
      <c r="I61" s="255">
        <v>217.35</v>
      </c>
      <c r="J61" s="33">
        <v>356.71000000000004</v>
      </c>
      <c r="K61" s="33">
        <v>778.54</v>
      </c>
      <c r="L61" s="33">
        <v>1160.6099999999999</v>
      </c>
      <c r="M61" s="33">
        <v>844.76</v>
      </c>
      <c r="N61" s="33">
        <v>576.32000000000005</v>
      </c>
      <c r="O61" s="33">
        <v>418.85</v>
      </c>
      <c r="P61" s="85">
        <v>343.92</v>
      </c>
      <c r="Q61" s="255">
        <v>311.46000000000004</v>
      </c>
      <c r="R61" s="33">
        <v>158.64000000000001</v>
      </c>
      <c r="S61" s="33">
        <v>1060.6899999999998</v>
      </c>
      <c r="T61" s="33">
        <v>882.85</v>
      </c>
      <c r="U61" s="33">
        <v>357.92</v>
      </c>
      <c r="V61" s="33">
        <v>796.8</v>
      </c>
      <c r="W61" s="33">
        <v>573.96</v>
      </c>
      <c r="X61" s="256">
        <v>740.26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76641.56</v>
      </c>
      <c r="G62" s="97">
        <f t="shared" si="4"/>
        <v>32379.08</v>
      </c>
      <c r="H62" s="274">
        <f>SUM(Q62:X62)</f>
        <v>44262.479999999996</v>
      </c>
      <c r="I62" s="98">
        <v>87.66</v>
      </c>
      <c r="J62" s="94">
        <v>90</v>
      </c>
      <c r="K62" s="94">
        <v>232.08</v>
      </c>
      <c r="L62" s="94">
        <v>409.97</v>
      </c>
      <c r="M62" s="94">
        <v>938.7299999999999</v>
      </c>
      <c r="N62" s="94">
        <v>2961.74</v>
      </c>
      <c r="O62" s="94">
        <v>11831.68</v>
      </c>
      <c r="P62" s="95">
        <v>15827.220000000001</v>
      </c>
      <c r="Q62" s="98">
        <v>235.8</v>
      </c>
      <c r="R62" s="94">
        <v>92.82</v>
      </c>
      <c r="S62" s="94">
        <v>128.78</v>
      </c>
      <c r="T62" s="94">
        <v>529.27</v>
      </c>
      <c r="U62" s="94">
        <v>453.99</v>
      </c>
      <c r="V62" s="94">
        <v>4365.1499999999996</v>
      </c>
      <c r="W62" s="94">
        <v>15326.33</v>
      </c>
      <c r="X62" s="95">
        <v>23130.34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173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37096.260999999999</v>
      </c>
      <c r="G6" s="60">
        <f>SUM(I6:P6)</f>
        <v>19199.165000000001</v>
      </c>
      <c r="H6" s="268">
        <f>SUM(Q6:X6)</f>
        <v>17897.095999999998</v>
      </c>
      <c r="I6" s="61">
        <v>2125.373</v>
      </c>
      <c r="J6" s="62">
        <v>4310.0540000000001</v>
      </c>
      <c r="K6" s="62">
        <v>5072.4390000000003</v>
      </c>
      <c r="L6" s="62">
        <v>4747.6139999999996</v>
      </c>
      <c r="M6" s="62">
        <v>1434.0029999999999</v>
      </c>
      <c r="N6" s="62">
        <v>1055.992</v>
      </c>
      <c r="O6" s="62">
        <v>357.61399999999998</v>
      </c>
      <c r="P6" s="249">
        <v>96.075999999999993</v>
      </c>
      <c r="Q6" s="61">
        <v>1949.279</v>
      </c>
      <c r="R6" s="62">
        <v>4054.0859999999998</v>
      </c>
      <c r="S6" s="62">
        <v>4613.3130000000001</v>
      </c>
      <c r="T6" s="62">
        <v>4319.5029999999997</v>
      </c>
      <c r="U6" s="62">
        <v>1454.163</v>
      </c>
      <c r="V6" s="62">
        <v>1037.83</v>
      </c>
      <c r="W6" s="62">
        <v>365.16300000000001</v>
      </c>
      <c r="X6" s="249">
        <v>103.759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276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219464.66000000003</v>
      </c>
      <c r="G9" s="50">
        <f>SUM(I9:P9)</f>
        <v>112038.53000000001</v>
      </c>
      <c r="H9" s="269">
        <f>SUM(Q9:X9)</f>
        <v>107426.13000000002</v>
      </c>
      <c r="I9" s="51">
        <f t="shared" ref="I9:X9" si="0">I10+I24+I54+I62</f>
        <v>15229.110000000002</v>
      </c>
      <c r="J9" s="52">
        <f t="shared" si="0"/>
        <v>3452.3</v>
      </c>
      <c r="K9" s="52">
        <f t="shared" si="0"/>
        <v>7788.8</v>
      </c>
      <c r="L9" s="52">
        <f t="shared" si="0"/>
        <v>15957.720000000001</v>
      </c>
      <c r="M9" s="52">
        <f t="shared" si="0"/>
        <v>13729.81</v>
      </c>
      <c r="N9" s="52">
        <f t="shared" si="0"/>
        <v>25053.02</v>
      </c>
      <c r="O9" s="52">
        <f t="shared" si="0"/>
        <v>20019.669999999998</v>
      </c>
      <c r="P9" s="252">
        <f t="shared" si="0"/>
        <v>10808.1</v>
      </c>
      <c r="Q9" s="51">
        <f t="shared" si="0"/>
        <v>15370.36</v>
      </c>
      <c r="R9" s="52">
        <f t="shared" si="0"/>
        <v>3090.09</v>
      </c>
      <c r="S9" s="52">
        <f t="shared" si="0"/>
        <v>6289.6299999999992</v>
      </c>
      <c r="T9" s="52">
        <f t="shared" si="0"/>
        <v>11276.22</v>
      </c>
      <c r="U9" s="52">
        <f t="shared" si="0"/>
        <v>12083.52</v>
      </c>
      <c r="V9" s="52">
        <f t="shared" si="0"/>
        <v>24056.100000000002</v>
      </c>
      <c r="W9" s="52">
        <f t="shared" si="0"/>
        <v>21836.74</v>
      </c>
      <c r="X9" s="252">
        <f t="shared" si="0"/>
        <v>13423.470000000001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78995.180000000022</v>
      </c>
      <c r="G10" s="54">
        <f>SUM(I10:P10)</f>
        <v>38821.410000000011</v>
      </c>
      <c r="H10" s="270">
        <f>SUM(Q10:X10)</f>
        <v>40173.770000000004</v>
      </c>
      <c r="I10" s="55">
        <f>SUM(I11:I23)</f>
        <v>13643.310000000001</v>
      </c>
      <c r="J10" s="56">
        <f>SUM(J11:J23)</f>
        <v>1545.8600000000001</v>
      </c>
      <c r="K10" s="56">
        <f>SUM(K11:K23)</f>
        <v>1694.3300000000002</v>
      </c>
      <c r="L10" s="56">
        <f t="shared" ref="L10:X10" si="1">SUM(L11:L23)</f>
        <v>4558.3900000000012</v>
      </c>
      <c r="M10" s="56">
        <f t="shared" si="1"/>
        <v>4021.3199999999997</v>
      </c>
      <c r="N10" s="56">
        <f t="shared" si="1"/>
        <v>7379.6399999999994</v>
      </c>
      <c r="O10" s="56">
        <f t="shared" si="1"/>
        <v>3810.4100000000003</v>
      </c>
      <c r="P10" s="253">
        <f t="shared" si="1"/>
        <v>2168.15</v>
      </c>
      <c r="Q10" s="55">
        <f t="shared" si="1"/>
        <v>13826.01</v>
      </c>
      <c r="R10" s="56">
        <f t="shared" si="1"/>
        <v>1421.93</v>
      </c>
      <c r="S10" s="56">
        <f t="shared" si="1"/>
        <v>2008.7099999999998</v>
      </c>
      <c r="T10" s="56">
        <f t="shared" si="1"/>
        <v>4296.97</v>
      </c>
      <c r="U10" s="56">
        <f t="shared" si="1"/>
        <v>4053.72</v>
      </c>
      <c r="V10" s="56">
        <f t="shared" si="1"/>
        <v>6282.7100000000009</v>
      </c>
      <c r="W10" s="56">
        <f t="shared" si="1"/>
        <v>5620.8099999999995</v>
      </c>
      <c r="X10" s="253">
        <f t="shared" si="1"/>
        <v>2662.9100000000003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9779.4200000000019</v>
      </c>
      <c r="G11" s="19">
        <f>SUM(I11:P11)</f>
        <v>5467.1</v>
      </c>
      <c r="H11" s="271">
        <f t="shared" ref="H11:H61" si="2">SUM(Q11:X11)</f>
        <v>4312.3200000000006</v>
      </c>
      <c r="I11" s="18">
        <v>0</v>
      </c>
      <c r="J11" s="31">
        <v>65.72</v>
      </c>
      <c r="K11" s="31">
        <v>640.65000000000009</v>
      </c>
      <c r="L11" s="31">
        <v>1461.13</v>
      </c>
      <c r="M11" s="31">
        <v>1065.29</v>
      </c>
      <c r="N11" s="31">
        <v>1483.16</v>
      </c>
      <c r="O11" s="31">
        <v>401.46999999999997</v>
      </c>
      <c r="P11" s="85">
        <v>349.68</v>
      </c>
      <c r="Q11" s="32">
        <v>0</v>
      </c>
      <c r="R11" s="31">
        <v>120.63</v>
      </c>
      <c r="S11" s="31">
        <v>34.450000000000003</v>
      </c>
      <c r="T11" s="31">
        <v>1609.52</v>
      </c>
      <c r="U11" s="31">
        <v>521.24</v>
      </c>
      <c r="V11" s="31">
        <v>983.88</v>
      </c>
      <c r="W11" s="31">
        <v>703.33</v>
      </c>
      <c r="X11" s="85">
        <v>339.27000000000004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183.08999999999997</v>
      </c>
      <c r="G12" s="19">
        <f t="shared" ref="G12:G62" si="4">SUM(I12:P12)</f>
        <v>151.19999999999999</v>
      </c>
      <c r="H12" s="271">
        <f t="shared" si="2"/>
        <v>31.89</v>
      </c>
      <c r="I12" s="18">
        <v>0</v>
      </c>
      <c r="J12" s="31">
        <v>0</v>
      </c>
      <c r="K12" s="31">
        <v>79.14</v>
      </c>
      <c r="L12" s="31">
        <v>35.24</v>
      </c>
      <c r="M12" s="31">
        <v>0</v>
      </c>
      <c r="N12" s="31">
        <v>36.82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31.89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22241.279999999999</v>
      </c>
      <c r="G13" s="19">
        <f t="shared" si="4"/>
        <v>10724.92</v>
      </c>
      <c r="H13" s="271">
        <f t="shared" si="2"/>
        <v>11516.36</v>
      </c>
      <c r="I13" s="18">
        <v>1685.47</v>
      </c>
      <c r="J13" s="31">
        <v>634.36</v>
      </c>
      <c r="K13" s="31">
        <v>241.57</v>
      </c>
      <c r="L13" s="31">
        <v>916.53</v>
      </c>
      <c r="M13" s="31">
        <v>1110.56</v>
      </c>
      <c r="N13" s="31">
        <v>3105.6</v>
      </c>
      <c r="O13" s="31">
        <v>1563.9</v>
      </c>
      <c r="P13" s="85">
        <v>1466.93</v>
      </c>
      <c r="Q13" s="32">
        <v>2109.5500000000002</v>
      </c>
      <c r="R13" s="31">
        <v>236.8</v>
      </c>
      <c r="S13" s="31">
        <v>163.63</v>
      </c>
      <c r="T13" s="31">
        <v>802.20999999999992</v>
      </c>
      <c r="U13" s="31">
        <v>1225.02</v>
      </c>
      <c r="V13" s="31">
        <v>2301.8000000000002</v>
      </c>
      <c r="W13" s="31">
        <v>3317.12</v>
      </c>
      <c r="X13" s="85">
        <v>1360.23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65.72</v>
      </c>
      <c r="G14" s="19">
        <f t="shared" si="4"/>
        <v>65.72</v>
      </c>
      <c r="H14" s="271">
        <f t="shared" si="2"/>
        <v>0</v>
      </c>
      <c r="I14" s="18">
        <v>0</v>
      </c>
      <c r="J14" s="31">
        <v>65.72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1142.8999999999999</v>
      </c>
      <c r="G15" s="17">
        <f t="shared" si="4"/>
        <v>817.59999999999991</v>
      </c>
      <c r="H15" s="272">
        <f t="shared" si="2"/>
        <v>325.3</v>
      </c>
      <c r="I15" s="18">
        <v>89.399999999999991</v>
      </c>
      <c r="J15" s="31">
        <v>210.2</v>
      </c>
      <c r="K15" s="31">
        <v>200.86</v>
      </c>
      <c r="L15" s="31">
        <v>242.60999999999999</v>
      </c>
      <c r="M15" s="31">
        <v>0</v>
      </c>
      <c r="N15" s="31">
        <v>74.53</v>
      </c>
      <c r="O15" s="31">
        <v>0</v>
      </c>
      <c r="P15" s="85">
        <v>0</v>
      </c>
      <c r="Q15" s="32">
        <v>61.14</v>
      </c>
      <c r="R15" s="31">
        <v>0</v>
      </c>
      <c r="S15" s="31">
        <v>34.450000000000003</v>
      </c>
      <c r="T15" s="31">
        <v>0</v>
      </c>
      <c r="U15" s="31">
        <v>229.71</v>
      </c>
      <c r="V15" s="31">
        <v>0</v>
      </c>
      <c r="W15" s="31">
        <v>0</v>
      </c>
      <c r="X15" s="85">
        <v>0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1492.1299999999999</v>
      </c>
      <c r="G16" s="17">
        <f t="shared" si="4"/>
        <v>902.32999999999993</v>
      </c>
      <c r="H16" s="272">
        <f t="shared" si="2"/>
        <v>589.79999999999995</v>
      </c>
      <c r="I16" s="18">
        <v>130.20999999999998</v>
      </c>
      <c r="J16" s="31">
        <v>0</v>
      </c>
      <c r="K16" s="31">
        <v>0</v>
      </c>
      <c r="L16" s="31">
        <v>561.55999999999995</v>
      </c>
      <c r="M16" s="31">
        <v>210.56</v>
      </c>
      <c r="N16" s="31">
        <v>0</v>
      </c>
      <c r="O16" s="31">
        <v>0</v>
      </c>
      <c r="P16" s="85">
        <v>0</v>
      </c>
      <c r="Q16" s="32">
        <v>0</v>
      </c>
      <c r="R16" s="31">
        <v>120.63</v>
      </c>
      <c r="S16" s="31">
        <v>129.17999999999998</v>
      </c>
      <c r="T16" s="31">
        <v>76.42</v>
      </c>
      <c r="U16" s="31">
        <v>85.72</v>
      </c>
      <c r="V16" s="31">
        <v>0</v>
      </c>
      <c r="W16" s="31">
        <v>70.63</v>
      </c>
      <c r="X16" s="85">
        <v>107.22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10732.289999999999</v>
      </c>
      <c r="G17" s="17">
        <f t="shared" si="4"/>
        <v>3784.8899999999994</v>
      </c>
      <c r="H17" s="272">
        <f t="shared" si="2"/>
        <v>6947.4</v>
      </c>
      <c r="I17" s="18">
        <v>309</v>
      </c>
      <c r="J17" s="31">
        <v>203.69</v>
      </c>
      <c r="K17" s="31">
        <v>204.81</v>
      </c>
      <c r="L17" s="31">
        <v>687.04</v>
      </c>
      <c r="M17" s="31">
        <v>1000.08</v>
      </c>
      <c r="N17" s="31">
        <v>1040.49</v>
      </c>
      <c r="O17" s="31">
        <v>256.85000000000002</v>
      </c>
      <c r="P17" s="85">
        <v>82.93</v>
      </c>
      <c r="Q17" s="32">
        <v>337.49</v>
      </c>
      <c r="R17" s="31">
        <v>635.92000000000007</v>
      </c>
      <c r="S17" s="31">
        <v>780.27</v>
      </c>
      <c r="T17" s="31">
        <v>1291.3</v>
      </c>
      <c r="U17" s="31">
        <v>1700.76</v>
      </c>
      <c r="V17" s="31">
        <v>1052.43</v>
      </c>
      <c r="W17" s="31">
        <v>747.54</v>
      </c>
      <c r="X17" s="85">
        <v>401.69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8522.32</v>
      </c>
      <c r="G18" s="17">
        <f>SUM(I18:P18)</f>
        <v>4396.59</v>
      </c>
      <c r="H18" s="272">
        <f t="shared" si="2"/>
        <v>4125.7300000000005</v>
      </c>
      <c r="I18" s="18">
        <v>3106.51</v>
      </c>
      <c r="J18" s="31">
        <v>0</v>
      </c>
      <c r="K18" s="31">
        <v>0</v>
      </c>
      <c r="L18" s="31">
        <v>216.29000000000002</v>
      </c>
      <c r="M18" s="31">
        <v>75.429999999999993</v>
      </c>
      <c r="N18" s="31">
        <v>397.08</v>
      </c>
      <c r="O18" s="31">
        <v>539.39</v>
      </c>
      <c r="P18" s="85">
        <v>61.89</v>
      </c>
      <c r="Q18" s="32">
        <v>2519.46</v>
      </c>
      <c r="R18" s="31">
        <v>307.95</v>
      </c>
      <c r="S18" s="31">
        <v>36.86</v>
      </c>
      <c r="T18" s="31">
        <v>43.71</v>
      </c>
      <c r="U18" s="31">
        <v>291.27</v>
      </c>
      <c r="V18" s="31">
        <v>435.05</v>
      </c>
      <c r="W18" s="31">
        <v>371.40000000000003</v>
      </c>
      <c r="X18" s="85">
        <v>120.03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2198.91</v>
      </c>
      <c r="G19" s="17">
        <f t="shared" si="4"/>
        <v>1413.92</v>
      </c>
      <c r="H19" s="272">
        <f t="shared" si="2"/>
        <v>784.99</v>
      </c>
      <c r="I19" s="18">
        <v>712.78</v>
      </c>
      <c r="J19" s="31">
        <v>131.45000000000002</v>
      </c>
      <c r="K19" s="31">
        <v>57.62</v>
      </c>
      <c r="L19" s="31">
        <v>223.35</v>
      </c>
      <c r="M19" s="31">
        <v>75.429999999999993</v>
      </c>
      <c r="N19" s="31">
        <v>101.05</v>
      </c>
      <c r="O19" s="31">
        <v>112.24000000000001</v>
      </c>
      <c r="P19" s="85">
        <v>0</v>
      </c>
      <c r="Q19" s="32">
        <v>596.70000000000005</v>
      </c>
      <c r="R19" s="31">
        <v>0</v>
      </c>
      <c r="S19" s="31">
        <v>148.28</v>
      </c>
      <c r="T19" s="31">
        <v>0</v>
      </c>
      <c r="U19" s="31">
        <v>0</v>
      </c>
      <c r="V19" s="31">
        <v>0</v>
      </c>
      <c r="W19" s="31">
        <v>0</v>
      </c>
      <c r="X19" s="85">
        <v>40.01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662.68999999999994</v>
      </c>
      <c r="G20" s="17">
        <f t="shared" si="4"/>
        <v>0</v>
      </c>
      <c r="H20" s="272">
        <f t="shared" si="2"/>
        <v>662.68999999999994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460.09</v>
      </c>
      <c r="T20" s="31">
        <v>202.6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14991.93</v>
      </c>
      <c r="G21" s="17">
        <f t="shared" si="4"/>
        <v>7455.4400000000005</v>
      </c>
      <c r="H21" s="272">
        <f t="shared" si="2"/>
        <v>7536.49</v>
      </c>
      <c r="I21" s="18">
        <v>7455.4400000000005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7536.49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1991.6100000000001</v>
      </c>
      <c r="G22" s="17">
        <f t="shared" si="4"/>
        <v>936.41</v>
      </c>
      <c r="H22" s="272">
        <f t="shared" si="2"/>
        <v>1055.2</v>
      </c>
      <c r="I22" s="18">
        <v>89.399999999999991</v>
      </c>
      <c r="J22" s="31">
        <v>137.96</v>
      </c>
      <c r="K22" s="31">
        <v>126.45</v>
      </c>
      <c r="L22" s="31">
        <v>0</v>
      </c>
      <c r="M22" s="31">
        <v>135.13</v>
      </c>
      <c r="N22" s="31">
        <v>447.46999999999997</v>
      </c>
      <c r="O22" s="31">
        <v>0</v>
      </c>
      <c r="P22" s="85">
        <v>0</v>
      </c>
      <c r="Q22" s="32">
        <v>522.11</v>
      </c>
      <c r="R22" s="31">
        <v>0</v>
      </c>
      <c r="S22" s="31">
        <v>92.32</v>
      </c>
      <c r="T22" s="31">
        <v>239.32</v>
      </c>
      <c r="U22" s="31">
        <v>0</v>
      </c>
      <c r="V22" s="31">
        <v>201.45</v>
      </c>
      <c r="W22" s="31">
        <v>0</v>
      </c>
      <c r="X22" s="85">
        <v>0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4990.8899999999994</v>
      </c>
      <c r="G23" s="17">
        <f>SUM(I23:P23)</f>
        <v>2705.2899999999995</v>
      </c>
      <c r="H23" s="272">
        <f t="shared" si="2"/>
        <v>2285.6</v>
      </c>
      <c r="I23" s="18">
        <v>65.100000000000009</v>
      </c>
      <c r="J23" s="31">
        <v>96.76</v>
      </c>
      <c r="K23" s="31">
        <v>143.22999999999999</v>
      </c>
      <c r="L23" s="31">
        <v>214.64</v>
      </c>
      <c r="M23" s="31">
        <v>348.84</v>
      </c>
      <c r="N23" s="31">
        <v>693.43999999999994</v>
      </c>
      <c r="O23" s="31">
        <v>936.56</v>
      </c>
      <c r="P23" s="85">
        <v>206.72</v>
      </c>
      <c r="Q23" s="32">
        <v>143.07</v>
      </c>
      <c r="R23" s="31">
        <v>0</v>
      </c>
      <c r="S23" s="31">
        <v>129.17999999999998</v>
      </c>
      <c r="T23" s="31">
        <v>0</v>
      </c>
      <c r="U23" s="31">
        <v>0</v>
      </c>
      <c r="V23" s="31">
        <v>1308.1000000000001</v>
      </c>
      <c r="W23" s="31">
        <v>410.78999999999996</v>
      </c>
      <c r="X23" s="85">
        <v>294.45999999999998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77798.5</v>
      </c>
      <c r="G24" s="54">
        <f>SUM(I24:P24)</f>
        <v>41746.119999999995</v>
      </c>
      <c r="H24" s="270">
        <f>SUM(Q24:X24)</f>
        <v>36052.379999999997</v>
      </c>
      <c r="I24" s="55">
        <f>SUM(I25:I53)</f>
        <v>634.52</v>
      </c>
      <c r="J24" s="56">
        <f t="shared" ref="J24:X24" si="5">SUM(J25:J53)</f>
        <v>603.33999999999992</v>
      </c>
      <c r="K24" s="56">
        <f t="shared" si="5"/>
        <v>2029.3200000000002</v>
      </c>
      <c r="L24" s="56">
        <f t="shared" si="5"/>
        <v>7260.7199999999993</v>
      </c>
      <c r="M24" s="56">
        <f t="shared" si="5"/>
        <v>8048.49</v>
      </c>
      <c r="N24" s="56">
        <f t="shared" si="5"/>
        <v>13020.5</v>
      </c>
      <c r="O24" s="56">
        <f t="shared" si="5"/>
        <v>7640.13</v>
      </c>
      <c r="P24" s="253">
        <f t="shared" si="5"/>
        <v>2509.0999999999995</v>
      </c>
      <c r="Q24" s="55">
        <f t="shared" si="5"/>
        <v>501.33</v>
      </c>
      <c r="R24" s="56">
        <f t="shared" si="5"/>
        <v>357.43</v>
      </c>
      <c r="S24" s="56">
        <f>SUM(S25:S53)</f>
        <v>1684.52</v>
      </c>
      <c r="T24" s="56">
        <f t="shared" si="5"/>
        <v>4198.63</v>
      </c>
      <c r="U24" s="56">
        <f t="shared" si="5"/>
        <v>6618.14</v>
      </c>
      <c r="V24" s="56">
        <f t="shared" si="5"/>
        <v>11386.439999999999</v>
      </c>
      <c r="W24" s="56">
        <f t="shared" si="5"/>
        <v>7009.0100000000011</v>
      </c>
      <c r="X24" s="253">
        <f t="shared" si="5"/>
        <v>4296.88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874.47</v>
      </c>
      <c r="G26" s="17">
        <f>SUM(I26:P26)</f>
        <v>649.29</v>
      </c>
      <c r="H26" s="272">
        <f t="shared" si="2"/>
        <v>225.18</v>
      </c>
      <c r="I26" s="32">
        <v>0</v>
      </c>
      <c r="J26" s="31">
        <v>0</v>
      </c>
      <c r="K26" s="31">
        <v>126.45</v>
      </c>
      <c r="L26" s="31">
        <v>315.41000000000003</v>
      </c>
      <c r="M26" s="31">
        <v>75.429999999999993</v>
      </c>
      <c r="N26" s="31">
        <v>101.05</v>
      </c>
      <c r="O26" s="31">
        <v>0</v>
      </c>
      <c r="P26" s="85">
        <v>30.95</v>
      </c>
      <c r="Q26" s="32">
        <v>0</v>
      </c>
      <c r="R26" s="31">
        <v>0</v>
      </c>
      <c r="S26" s="31">
        <v>0</v>
      </c>
      <c r="T26" s="31">
        <v>0</v>
      </c>
      <c r="U26" s="31">
        <v>180.69</v>
      </c>
      <c r="V26" s="31">
        <v>44.49</v>
      </c>
      <c r="W26" s="31">
        <v>0</v>
      </c>
      <c r="X26" s="85">
        <v>0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31.95</v>
      </c>
      <c r="G27" s="17">
        <f t="shared" ref="G27:G43" si="6">SUM(I27:P27)</f>
        <v>31.95</v>
      </c>
      <c r="H27" s="272">
        <f t="shared" si="2"/>
        <v>0</v>
      </c>
      <c r="I27" s="32">
        <v>0</v>
      </c>
      <c r="J27" s="31">
        <v>0</v>
      </c>
      <c r="K27" s="31">
        <v>31.95</v>
      </c>
      <c r="L27" s="31">
        <v>0</v>
      </c>
      <c r="M27" s="31">
        <v>0</v>
      </c>
      <c r="N27" s="31">
        <v>0</v>
      </c>
      <c r="O27" s="31">
        <v>0</v>
      </c>
      <c r="P27" s="85">
        <v>0</v>
      </c>
      <c r="Q27" s="32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85">
        <v>0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967.62000000000012</v>
      </c>
      <c r="G28" s="17">
        <f t="shared" si="6"/>
        <v>318.83</v>
      </c>
      <c r="H28" s="272">
        <f t="shared" si="2"/>
        <v>648.79000000000008</v>
      </c>
      <c r="I28" s="32">
        <v>0</v>
      </c>
      <c r="J28" s="31">
        <v>0</v>
      </c>
      <c r="K28" s="31">
        <v>47.190000000000005</v>
      </c>
      <c r="L28" s="31">
        <v>131.24</v>
      </c>
      <c r="M28" s="31">
        <v>103.58000000000001</v>
      </c>
      <c r="N28" s="31">
        <v>36.82</v>
      </c>
      <c r="O28" s="31">
        <v>0</v>
      </c>
      <c r="P28" s="85">
        <v>0</v>
      </c>
      <c r="Q28" s="32">
        <v>0</v>
      </c>
      <c r="R28" s="31">
        <v>0</v>
      </c>
      <c r="S28" s="31">
        <v>167.68</v>
      </c>
      <c r="T28" s="31">
        <v>85.46</v>
      </c>
      <c r="U28" s="31">
        <v>128.58000000000001</v>
      </c>
      <c r="V28" s="31">
        <v>159.85</v>
      </c>
      <c r="W28" s="31">
        <v>0</v>
      </c>
      <c r="X28" s="85">
        <v>107.22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817.01</v>
      </c>
      <c r="G29" s="17">
        <f t="shared" si="6"/>
        <v>773.96</v>
      </c>
      <c r="H29" s="272">
        <f t="shared" si="2"/>
        <v>43.05</v>
      </c>
      <c r="I29" s="32">
        <v>0</v>
      </c>
      <c r="J29" s="31">
        <v>0</v>
      </c>
      <c r="K29" s="31">
        <v>47.190000000000005</v>
      </c>
      <c r="L29" s="31">
        <v>425.75</v>
      </c>
      <c r="M29" s="31">
        <v>0</v>
      </c>
      <c r="N29" s="31">
        <v>137.87</v>
      </c>
      <c r="O29" s="31">
        <v>80.22</v>
      </c>
      <c r="P29" s="85">
        <v>82.93</v>
      </c>
      <c r="Q29" s="32">
        <v>0</v>
      </c>
      <c r="R29" s="31">
        <v>0</v>
      </c>
      <c r="S29" s="31">
        <v>0</v>
      </c>
      <c r="T29" s="31">
        <v>0</v>
      </c>
      <c r="U29" s="31">
        <v>0</v>
      </c>
      <c r="V29" s="31">
        <v>43.05</v>
      </c>
      <c r="W29" s="31">
        <v>0</v>
      </c>
      <c r="X29" s="85">
        <v>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785.73</v>
      </c>
      <c r="G30" s="17">
        <f t="shared" si="6"/>
        <v>478.96999999999997</v>
      </c>
      <c r="H30" s="272">
        <f t="shared" si="2"/>
        <v>306.76</v>
      </c>
      <c r="I30" s="32">
        <v>0</v>
      </c>
      <c r="J30" s="31">
        <v>72.239999999999995</v>
      </c>
      <c r="K30" s="31">
        <v>171.22</v>
      </c>
      <c r="L30" s="31">
        <v>94.44</v>
      </c>
      <c r="M30" s="31">
        <v>0</v>
      </c>
      <c r="N30" s="31">
        <v>0</v>
      </c>
      <c r="O30" s="31">
        <v>141.07</v>
      </c>
      <c r="P30" s="85">
        <v>0</v>
      </c>
      <c r="Q30" s="32">
        <v>0</v>
      </c>
      <c r="R30" s="31">
        <v>0</v>
      </c>
      <c r="S30" s="31">
        <v>0</v>
      </c>
      <c r="T30" s="31">
        <v>43.71</v>
      </c>
      <c r="U30" s="31">
        <v>0</v>
      </c>
      <c r="V30" s="31">
        <v>119.24</v>
      </c>
      <c r="W30" s="31">
        <v>143.81</v>
      </c>
      <c r="X30" s="85">
        <v>0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613.82999999999993</v>
      </c>
      <c r="G31" s="17">
        <f t="shared" si="6"/>
        <v>80.540000000000006</v>
      </c>
      <c r="H31" s="272">
        <f t="shared" si="2"/>
        <v>533.29</v>
      </c>
      <c r="I31" s="32">
        <v>0</v>
      </c>
      <c r="J31" s="31">
        <v>0</v>
      </c>
      <c r="K31" s="31">
        <v>0</v>
      </c>
      <c r="L31" s="31">
        <v>80.540000000000006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290.26</v>
      </c>
      <c r="U31" s="31">
        <v>154.04000000000002</v>
      </c>
      <c r="V31" s="31">
        <v>88.99</v>
      </c>
      <c r="W31" s="31">
        <v>0</v>
      </c>
      <c r="X31" s="85">
        <v>0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262.33</v>
      </c>
      <c r="G32" s="17">
        <f t="shared" si="6"/>
        <v>0</v>
      </c>
      <c r="H32" s="272">
        <f t="shared" si="2"/>
        <v>262.33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87.42</v>
      </c>
      <c r="U32" s="31">
        <v>85.72</v>
      </c>
      <c r="V32" s="31">
        <v>0</v>
      </c>
      <c r="W32" s="31">
        <v>49.18</v>
      </c>
      <c r="X32" s="85">
        <v>40.01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329.86</v>
      </c>
      <c r="G33" s="17">
        <f t="shared" si="6"/>
        <v>145.99</v>
      </c>
      <c r="H33" s="272">
        <f>SUM(Q33:X33)</f>
        <v>183.87</v>
      </c>
      <c r="I33" s="32">
        <v>0</v>
      </c>
      <c r="J33" s="31">
        <v>0</v>
      </c>
      <c r="K33" s="31">
        <v>21.5</v>
      </c>
      <c r="L33" s="31">
        <v>124.49000000000001</v>
      </c>
      <c r="M33" s="31">
        <v>0</v>
      </c>
      <c r="N33" s="31">
        <v>0</v>
      </c>
      <c r="O33" s="31">
        <v>0</v>
      </c>
      <c r="P33" s="85">
        <v>0</v>
      </c>
      <c r="Q33" s="32">
        <v>30.57</v>
      </c>
      <c r="R33" s="31">
        <v>0</v>
      </c>
      <c r="S33" s="31">
        <v>0</v>
      </c>
      <c r="T33" s="31">
        <v>110.44</v>
      </c>
      <c r="U33" s="31">
        <v>42.86</v>
      </c>
      <c r="V33" s="31">
        <v>0</v>
      </c>
      <c r="W33" s="31">
        <v>0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891.72</v>
      </c>
      <c r="G34" s="17">
        <f t="shared" si="6"/>
        <v>612.48</v>
      </c>
      <c r="H34" s="272">
        <f t="shared" si="2"/>
        <v>279.24</v>
      </c>
      <c r="I34" s="32">
        <v>0</v>
      </c>
      <c r="J34" s="31">
        <v>65.72</v>
      </c>
      <c r="K34" s="31">
        <v>21.5</v>
      </c>
      <c r="L34" s="31">
        <v>0</v>
      </c>
      <c r="M34" s="31">
        <v>204.43</v>
      </c>
      <c r="N34" s="31">
        <v>137.87</v>
      </c>
      <c r="O34" s="31">
        <v>182.96</v>
      </c>
      <c r="P34" s="85">
        <v>0</v>
      </c>
      <c r="Q34" s="32">
        <v>0</v>
      </c>
      <c r="R34" s="31">
        <v>0</v>
      </c>
      <c r="S34" s="31">
        <v>0</v>
      </c>
      <c r="T34" s="31">
        <v>117.14</v>
      </c>
      <c r="U34" s="31">
        <v>42.86</v>
      </c>
      <c r="V34" s="31">
        <v>119.24</v>
      </c>
      <c r="W34" s="31">
        <v>0</v>
      </c>
      <c r="X34" s="85">
        <v>0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4355.3599999999997</v>
      </c>
      <c r="G35" s="17">
        <f t="shared" si="6"/>
        <v>2457.3599999999997</v>
      </c>
      <c r="H35" s="272">
        <f t="shared" si="2"/>
        <v>1898</v>
      </c>
      <c r="I35" s="32">
        <v>0</v>
      </c>
      <c r="J35" s="31">
        <v>0</v>
      </c>
      <c r="K35" s="31">
        <v>0</v>
      </c>
      <c r="L35" s="31">
        <v>66.949999999999989</v>
      </c>
      <c r="M35" s="31">
        <v>644.1</v>
      </c>
      <c r="N35" s="31">
        <v>953.38</v>
      </c>
      <c r="O35" s="31">
        <v>461.2</v>
      </c>
      <c r="P35" s="85">
        <v>331.73</v>
      </c>
      <c r="Q35" s="32">
        <v>0</v>
      </c>
      <c r="R35" s="31">
        <v>0</v>
      </c>
      <c r="S35" s="31">
        <v>0</v>
      </c>
      <c r="T35" s="31">
        <v>277.99</v>
      </c>
      <c r="U35" s="31">
        <v>406.12</v>
      </c>
      <c r="V35" s="31">
        <v>1143.26</v>
      </c>
      <c r="W35" s="31">
        <v>70.63</v>
      </c>
      <c r="X35" s="85">
        <v>0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858.99</v>
      </c>
      <c r="G37" s="17">
        <f t="shared" si="6"/>
        <v>510.36000000000007</v>
      </c>
      <c r="H37" s="272">
        <f t="shared" si="2"/>
        <v>348.63</v>
      </c>
      <c r="I37" s="32">
        <v>89.399999999999991</v>
      </c>
      <c r="J37" s="31">
        <v>131.45000000000002</v>
      </c>
      <c r="K37" s="31">
        <v>21.5</v>
      </c>
      <c r="L37" s="31">
        <v>268.01000000000005</v>
      </c>
      <c r="M37" s="31">
        <v>0</v>
      </c>
      <c r="N37" s="31">
        <v>0</v>
      </c>
      <c r="O37" s="31">
        <v>0</v>
      </c>
      <c r="P37" s="85">
        <v>0</v>
      </c>
      <c r="Q37" s="32">
        <v>81.92</v>
      </c>
      <c r="R37" s="31">
        <v>0</v>
      </c>
      <c r="S37" s="31">
        <v>135.64000000000001</v>
      </c>
      <c r="T37" s="31">
        <v>0</v>
      </c>
      <c r="U37" s="31">
        <v>131.07</v>
      </c>
      <c r="V37" s="31">
        <v>0</v>
      </c>
      <c r="W37" s="31">
        <v>0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422.41999999999996</v>
      </c>
      <c r="G38" s="17">
        <f t="shared" si="6"/>
        <v>0</v>
      </c>
      <c r="H38" s="272">
        <f t="shared" si="2"/>
        <v>422.41999999999996</v>
      </c>
      <c r="I38" s="32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85">
        <v>0</v>
      </c>
      <c r="Q38" s="32">
        <v>0</v>
      </c>
      <c r="R38" s="31">
        <v>0</v>
      </c>
      <c r="S38" s="31">
        <v>0</v>
      </c>
      <c r="T38" s="31">
        <v>190.23999999999998</v>
      </c>
      <c r="U38" s="31">
        <v>75.78</v>
      </c>
      <c r="V38" s="31">
        <v>0</v>
      </c>
      <c r="W38" s="31">
        <v>49.18</v>
      </c>
      <c r="X38" s="85">
        <v>107.22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252.10000000000002</v>
      </c>
      <c r="G39" s="17">
        <f t="shared" si="6"/>
        <v>157.46</v>
      </c>
      <c r="H39" s="272">
        <f t="shared" si="2"/>
        <v>94.64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74.53</v>
      </c>
      <c r="O39" s="31">
        <v>0</v>
      </c>
      <c r="P39" s="85">
        <v>82.93</v>
      </c>
      <c r="Q39" s="32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94.64</v>
      </c>
      <c r="X39" s="85">
        <v>0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463.65999999999997</v>
      </c>
      <c r="G40" s="17">
        <f t="shared" si="6"/>
        <v>210.92</v>
      </c>
      <c r="H40" s="272">
        <f t="shared" si="2"/>
        <v>252.74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210.92</v>
      </c>
      <c r="O40" s="31">
        <v>0</v>
      </c>
      <c r="P40" s="85">
        <v>0</v>
      </c>
      <c r="Q40" s="32">
        <v>0</v>
      </c>
      <c r="R40" s="31">
        <v>0</v>
      </c>
      <c r="S40" s="31">
        <v>0</v>
      </c>
      <c r="T40" s="31">
        <v>0</v>
      </c>
      <c r="U40" s="31">
        <v>88.21</v>
      </c>
      <c r="V40" s="31">
        <v>115.35</v>
      </c>
      <c r="W40" s="31">
        <v>49.18</v>
      </c>
      <c r="X40" s="85">
        <v>0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72.239999999999995</v>
      </c>
      <c r="G42" s="17">
        <f t="shared" si="6"/>
        <v>72.239999999999995</v>
      </c>
      <c r="H42" s="272">
        <f t="shared" si="2"/>
        <v>0</v>
      </c>
      <c r="I42" s="32">
        <v>0</v>
      </c>
      <c r="J42" s="31">
        <v>72.239999999999995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9201.880000000001</v>
      </c>
      <c r="G43" s="17">
        <f t="shared" si="6"/>
        <v>3988.0099999999998</v>
      </c>
      <c r="H43" s="272">
        <f t="shared" si="2"/>
        <v>5213.8700000000008</v>
      </c>
      <c r="I43" s="32">
        <v>0</v>
      </c>
      <c r="J43" s="31">
        <v>24.53</v>
      </c>
      <c r="K43" s="31">
        <v>0</v>
      </c>
      <c r="L43" s="31">
        <v>426.26</v>
      </c>
      <c r="M43" s="31">
        <v>949.71</v>
      </c>
      <c r="N43" s="31">
        <v>1303.29</v>
      </c>
      <c r="O43" s="31">
        <v>1064.5</v>
      </c>
      <c r="P43" s="85">
        <v>219.72</v>
      </c>
      <c r="Q43" s="32">
        <v>0</v>
      </c>
      <c r="R43" s="31">
        <v>0</v>
      </c>
      <c r="S43" s="31">
        <v>0</v>
      </c>
      <c r="T43" s="31">
        <v>223.78</v>
      </c>
      <c r="U43" s="31">
        <v>1153.07</v>
      </c>
      <c r="V43" s="31">
        <v>2016.2300000000002</v>
      </c>
      <c r="W43" s="31">
        <v>1284.69</v>
      </c>
      <c r="X43" s="85">
        <v>536.1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23906.730000000003</v>
      </c>
      <c r="G44" s="17">
        <f t="shared" si="4"/>
        <v>13845.09</v>
      </c>
      <c r="H44" s="272">
        <f t="shared" si="2"/>
        <v>10061.640000000001</v>
      </c>
      <c r="I44" s="32">
        <v>0</v>
      </c>
      <c r="J44" s="31">
        <v>0</v>
      </c>
      <c r="K44" s="31">
        <v>218.41</v>
      </c>
      <c r="L44" s="31">
        <v>2191.37</v>
      </c>
      <c r="M44" s="31">
        <v>4416.53</v>
      </c>
      <c r="N44" s="31">
        <v>4242.4799999999996</v>
      </c>
      <c r="O44" s="31">
        <v>2185.4399999999996</v>
      </c>
      <c r="P44" s="85">
        <v>590.86</v>
      </c>
      <c r="Q44" s="32">
        <v>0</v>
      </c>
      <c r="R44" s="31">
        <v>0</v>
      </c>
      <c r="S44" s="31">
        <v>68.900000000000006</v>
      </c>
      <c r="T44" s="31">
        <v>1624.56</v>
      </c>
      <c r="U44" s="31">
        <v>1871.31</v>
      </c>
      <c r="V44" s="31">
        <v>2785.67</v>
      </c>
      <c r="W44" s="31">
        <v>1923.6200000000001</v>
      </c>
      <c r="X44" s="85">
        <v>1787.58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10938.350000000002</v>
      </c>
      <c r="G45" s="17">
        <f t="shared" si="4"/>
        <v>4944.38</v>
      </c>
      <c r="H45" s="272">
        <f t="shared" si="2"/>
        <v>5993.9700000000012</v>
      </c>
      <c r="I45" s="32">
        <v>195.31</v>
      </c>
      <c r="J45" s="31">
        <v>0</v>
      </c>
      <c r="K45" s="31">
        <v>126.45</v>
      </c>
      <c r="L45" s="31">
        <v>179.4</v>
      </c>
      <c r="M45" s="31">
        <v>276.72000000000003</v>
      </c>
      <c r="N45" s="31">
        <v>1991.69</v>
      </c>
      <c r="O45" s="31">
        <v>1595.26</v>
      </c>
      <c r="P45" s="85">
        <v>579.54999999999995</v>
      </c>
      <c r="Q45" s="32">
        <v>0</v>
      </c>
      <c r="R45" s="31">
        <v>0</v>
      </c>
      <c r="S45" s="31">
        <v>140.36000000000001</v>
      </c>
      <c r="T45" s="31">
        <v>142.34</v>
      </c>
      <c r="U45" s="31">
        <v>730.94</v>
      </c>
      <c r="V45" s="31">
        <v>2132.13</v>
      </c>
      <c r="W45" s="31">
        <v>2000.0200000000002</v>
      </c>
      <c r="X45" s="85">
        <v>848.18000000000006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1623.79</v>
      </c>
      <c r="G47" s="17">
        <f t="shared" si="4"/>
        <v>1016.34</v>
      </c>
      <c r="H47" s="272">
        <f t="shared" si="2"/>
        <v>607.45000000000005</v>
      </c>
      <c r="I47" s="32">
        <v>0</v>
      </c>
      <c r="J47" s="31">
        <v>0</v>
      </c>
      <c r="K47" s="31">
        <v>85.61</v>
      </c>
      <c r="L47" s="31">
        <v>242</v>
      </c>
      <c r="M47" s="31">
        <v>0</v>
      </c>
      <c r="N47" s="31">
        <v>298.39999999999998</v>
      </c>
      <c r="O47" s="31">
        <v>224.47</v>
      </c>
      <c r="P47" s="85">
        <v>165.86</v>
      </c>
      <c r="Q47" s="32">
        <v>0</v>
      </c>
      <c r="R47" s="31">
        <v>0</v>
      </c>
      <c r="S47" s="31">
        <v>135.64000000000001</v>
      </c>
      <c r="T47" s="31">
        <v>85.46</v>
      </c>
      <c r="U47" s="31">
        <v>121.13</v>
      </c>
      <c r="V47" s="31">
        <v>86.09</v>
      </c>
      <c r="W47" s="31">
        <v>179.13000000000002</v>
      </c>
      <c r="X47" s="85">
        <v>0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7935.4900000000007</v>
      </c>
      <c r="G48" s="17">
        <f t="shared" si="4"/>
        <v>5225.3500000000004</v>
      </c>
      <c r="H48" s="272">
        <f t="shared" si="2"/>
        <v>2710.1400000000003</v>
      </c>
      <c r="I48" s="32">
        <v>130.20999999999998</v>
      </c>
      <c r="J48" s="31">
        <v>210.2</v>
      </c>
      <c r="K48" s="31">
        <v>642.2600000000001</v>
      </c>
      <c r="L48" s="31">
        <v>1759.5</v>
      </c>
      <c r="M48" s="31">
        <v>557.86</v>
      </c>
      <c r="N48" s="31">
        <v>1257.8800000000001</v>
      </c>
      <c r="O48" s="31">
        <v>667.44</v>
      </c>
      <c r="P48" s="85">
        <v>0</v>
      </c>
      <c r="Q48" s="32">
        <v>245.76999999999998</v>
      </c>
      <c r="R48" s="31">
        <v>357.43</v>
      </c>
      <c r="S48" s="31">
        <v>281.51</v>
      </c>
      <c r="T48" s="31">
        <v>662.32</v>
      </c>
      <c r="U48" s="31">
        <v>367.64000000000004</v>
      </c>
      <c r="V48" s="31">
        <v>445.82</v>
      </c>
      <c r="W48" s="31">
        <v>202.42</v>
      </c>
      <c r="X48" s="85">
        <v>147.22999999999999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6711.41</v>
      </c>
      <c r="G49" s="17">
        <f t="shared" si="4"/>
        <v>3156.42</v>
      </c>
      <c r="H49" s="272">
        <f t="shared" si="2"/>
        <v>3554.9900000000002</v>
      </c>
      <c r="I49" s="32">
        <v>154.5</v>
      </c>
      <c r="J49" s="31">
        <v>0</v>
      </c>
      <c r="K49" s="31">
        <v>277.66999999999996</v>
      </c>
      <c r="L49" s="31">
        <v>535.61</v>
      </c>
      <c r="M49" s="31">
        <v>163.28</v>
      </c>
      <c r="N49" s="31">
        <v>1284.78</v>
      </c>
      <c r="O49" s="31">
        <v>408.84999999999997</v>
      </c>
      <c r="P49" s="85">
        <v>331.73</v>
      </c>
      <c r="Q49" s="32">
        <v>0</v>
      </c>
      <c r="R49" s="31">
        <v>0</v>
      </c>
      <c r="S49" s="31">
        <v>520.37</v>
      </c>
      <c r="T49" s="31">
        <v>0</v>
      </c>
      <c r="U49" s="31">
        <v>693.45</v>
      </c>
      <c r="V49" s="31">
        <v>1294.74</v>
      </c>
      <c r="W49" s="31">
        <v>510.32999999999993</v>
      </c>
      <c r="X49" s="85">
        <v>536.1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4234.3899999999994</v>
      </c>
      <c r="G51" s="17">
        <f t="shared" si="4"/>
        <v>2748.83</v>
      </c>
      <c r="H51" s="272">
        <f t="shared" si="2"/>
        <v>1485.56</v>
      </c>
      <c r="I51" s="32">
        <v>65.100000000000009</v>
      </c>
      <c r="J51" s="31">
        <v>26.96</v>
      </c>
      <c r="K51" s="31">
        <v>190.42000000000002</v>
      </c>
      <c r="L51" s="31">
        <v>419.75</v>
      </c>
      <c r="M51" s="31">
        <v>581.42000000000007</v>
      </c>
      <c r="N51" s="31">
        <v>989.54</v>
      </c>
      <c r="O51" s="31">
        <v>413.75</v>
      </c>
      <c r="P51" s="85">
        <v>61.89</v>
      </c>
      <c r="Q51" s="32">
        <v>0</v>
      </c>
      <c r="R51" s="31">
        <v>0</v>
      </c>
      <c r="S51" s="31">
        <v>0</v>
      </c>
      <c r="T51" s="31">
        <v>169.85</v>
      </c>
      <c r="U51" s="31">
        <v>278.83999999999997</v>
      </c>
      <c r="V51" s="31">
        <v>673.05000000000007</v>
      </c>
      <c r="W51" s="31">
        <v>176.57999999999998</v>
      </c>
      <c r="X51" s="85">
        <v>187.23999999999998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1104.0999999999999</v>
      </c>
      <c r="G52" s="17">
        <f t="shared" si="4"/>
        <v>321.34999999999997</v>
      </c>
      <c r="H52" s="272">
        <f>SUM(Q52:X52)</f>
        <v>782.75</v>
      </c>
      <c r="I52" s="32">
        <v>0</v>
      </c>
      <c r="J52" s="31">
        <v>0</v>
      </c>
      <c r="K52" s="31">
        <v>0</v>
      </c>
      <c r="L52" s="31">
        <v>0</v>
      </c>
      <c r="M52" s="31">
        <v>75.429999999999993</v>
      </c>
      <c r="N52" s="31">
        <v>0</v>
      </c>
      <c r="O52" s="31">
        <v>214.97</v>
      </c>
      <c r="P52" s="85">
        <v>30.95</v>
      </c>
      <c r="Q52" s="32">
        <v>0</v>
      </c>
      <c r="R52" s="31">
        <v>0</v>
      </c>
      <c r="S52" s="31">
        <v>234.42</v>
      </c>
      <c r="T52" s="31">
        <v>87.66</v>
      </c>
      <c r="U52" s="31">
        <v>65.83</v>
      </c>
      <c r="V52" s="31">
        <v>119.24</v>
      </c>
      <c r="W52" s="31">
        <v>275.60000000000002</v>
      </c>
      <c r="X52" s="85">
        <v>0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143.07</v>
      </c>
      <c r="G53" s="17">
        <f>SUM(I53:P53)</f>
        <v>0</v>
      </c>
      <c r="H53" s="272">
        <f>SUM(Q53:X53)</f>
        <v>143.07</v>
      </c>
      <c r="I53" s="32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143.07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27239.230000000003</v>
      </c>
      <c r="G54" s="54">
        <f>SUM(G55:G61)</f>
        <v>15425.28</v>
      </c>
      <c r="H54" s="270">
        <f>SUM(H55:H61)</f>
        <v>11813.95</v>
      </c>
      <c r="I54" s="55">
        <f>SUM(I55:I61)</f>
        <v>837.59</v>
      </c>
      <c r="J54" s="56">
        <f t="shared" ref="J54:X54" si="7">SUM(J55:J61)</f>
        <v>1254.0500000000002</v>
      </c>
      <c r="K54" s="56">
        <f t="shared" si="7"/>
        <v>3906.2699999999995</v>
      </c>
      <c r="L54" s="56">
        <f t="shared" si="7"/>
        <v>4101.72</v>
      </c>
      <c r="M54" s="56">
        <f>SUM(M55:M61)</f>
        <v>1254.6099999999999</v>
      </c>
      <c r="N54" s="56">
        <f t="shared" si="7"/>
        <v>1752.6499999999999</v>
      </c>
      <c r="O54" s="56">
        <f t="shared" si="7"/>
        <v>1458.12</v>
      </c>
      <c r="P54" s="253">
        <f>SUM(P55:P61)</f>
        <v>860.27</v>
      </c>
      <c r="Q54" s="55">
        <f t="shared" si="7"/>
        <v>1043.02</v>
      </c>
      <c r="R54" s="56">
        <f t="shared" si="7"/>
        <v>840.46</v>
      </c>
      <c r="S54" s="56">
        <f t="shared" si="7"/>
        <v>2596.4</v>
      </c>
      <c r="T54" s="56">
        <f t="shared" si="7"/>
        <v>2368.4499999999998</v>
      </c>
      <c r="U54" s="56">
        <f t="shared" si="7"/>
        <v>1368.8</v>
      </c>
      <c r="V54" s="56">
        <f t="shared" si="7"/>
        <v>1866.66</v>
      </c>
      <c r="W54" s="56">
        <f t="shared" si="7"/>
        <v>1288.4600000000003</v>
      </c>
      <c r="X54" s="253">
        <f t="shared" si="7"/>
        <v>441.7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7119.2699999999995</v>
      </c>
      <c r="G55" s="17">
        <f t="shared" si="4"/>
        <v>5330.2199999999993</v>
      </c>
      <c r="H55" s="272">
        <f t="shared" si="2"/>
        <v>1789.0500000000002</v>
      </c>
      <c r="I55" s="255">
        <v>0</v>
      </c>
      <c r="J55" s="33">
        <v>131.45000000000002</v>
      </c>
      <c r="K55" s="33">
        <v>2149.7399999999998</v>
      </c>
      <c r="L55" s="33">
        <v>2068.3199999999997</v>
      </c>
      <c r="M55" s="33">
        <v>427.24</v>
      </c>
      <c r="N55" s="33">
        <v>450.73</v>
      </c>
      <c r="O55" s="33">
        <v>102.74</v>
      </c>
      <c r="P55" s="85">
        <v>0</v>
      </c>
      <c r="Q55" s="255">
        <v>30.57</v>
      </c>
      <c r="R55" s="33">
        <v>274.02999999999997</v>
      </c>
      <c r="S55" s="33">
        <v>422.54</v>
      </c>
      <c r="T55" s="33">
        <v>387.58</v>
      </c>
      <c r="U55" s="33">
        <v>181.69</v>
      </c>
      <c r="V55" s="33">
        <v>492.64000000000004</v>
      </c>
      <c r="W55" s="33">
        <v>0</v>
      </c>
      <c r="X55" s="256">
        <v>0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9295.880000000001</v>
      </c>
      <c r="G56" s="17">
        <f t="shared" si="4"/>
        <v>4390.26</v>
      </c>
      <c r="H56" s="272">
        <f t="shared" si="2"/>
        <v>4905.62</v>
      </c>
      <c r="I56" s="255">
        <v>333.28999999999996</v>
      </c>
      <c r="J56" s="33">
        <v>329.83</v>
      </c>
      <c r="K56" s="33">
        <v>306.36</v>
      </c>
      <c r="L56" s="33">
        <v>634.34</v>
      </c>
      <c r="M56" s="33">
        <v>340.93</v>
      </c>
      <c r="N56" s="33">
        <v>756.66</v>
      </c>
      <c r="O56" s="33">
        <v>1025.3900000000001</v>
      </c>
      <c r="P56" s="85">
        <v>663.46</v>
      </c>
      <c r="Q56" s="255">
        <v>316.7</v>
      </c>
      <c r="R56" s="33">
        <v>29.46</v>
      </c>
      <c r="S56" s="33">
        <v>34.450000000000003</v>
      </c>
      <c r="T56" s="33">
        <v>647.73</v>
      </c>
      <c r="U56" s="33">
        <v>916.92</v>
      </c>
      <c r="V56" s="33">
        <v>1374.02</v>
      </c>
      <c r="W56" s="33">
        <v>1144.6400000000001</v>
      </c>
      <c r="X56" s="256">
        <v>441.7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1884.5</v>
      </c>
      <c r="G57" s="17">
        <f t="shared" si="4"/>
        <v>788.37000000000012</v>
      </c>
      <c r="H57" s="272">
        <f t="shared" si="2"/>
        <v>1096.1299999999999</v>
      </c>
      <c r="I57" s="255">
        <v>65.100000000000009</v>
      </c>
      <c r="J57" s="33">
        <v>315.90000000000003</v>
      </c>
      <c r="K57" s="33">
        <v>21.5</v>
      </c>
      <c r="L57" s="33">
        <v>122.03</v>
      </c>
      <c r="M57" s="33">
        <v>28.150000000000002</v>
      </c>
      <c r="N57" s="33">
        <v>197.35</v>
      </c>
      <c r="O57" s="33">
        <v>38.339999999999996</v>
      </c>
      <c r="P57" s="85">
        <v>0</v>
      </c>
      <c r="Q57" s="255">
        <v>163.85</v>
      </c>
      <c r="R57" s="33">
        <v>266.26</v>
      </c>
      <c r="S57" s="33">
        <v>382.2</v>
      </c>
      <c r="T57" s="33">
        <v>198.1</v>
      </c>
      <c r="U57" s="33">
        <v>85.72</v>
      </c>
      <c r="V57" s="33">
        <v>0</v>
      </c>
      <c r="W57" s="33">
        <v>0</v>
      </c>
      <c r="X57" s="256">
        <v>0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1770.82</v>
      </c>
      <c r="G58" s="17">
        <f t="shared" si="4"/>
        <v>756.18</v>
      </c>
      <c r="H58" s="272">
        <f t="shared" si="2"/>
        <v>1014.64</v>
      </c>
      <c r="I58" s="255">
        <v>24.29</v>
      </c>
      <c r="J58" s="33">
        <v>293.94</v>
      </c>
      <c r="K58" s="33">
        <v>162.42999999999998</v>
      </c>
      <c r="L58" s="33">
        <v>0</v>
      </c>
      <c r="M58" s="33">
        <v>163.28</v>
      </c>
      <c r="N58" s="33">
        <v>0</v>
      </c>
      <c r="O58" s="33">
        <v>112.24000000000001</v>
      </c>
      <c r="P58" s="85">
        <v>0</v>
      </c>
      <c r="Q58" s="255">
        <v>306.91000000000003</v>
      </c>
      <c r="R58" s="33">
        <v>120.63</v>
      </c>
      <c r="S58" s="33">
        <v>177.22</v>
      </c>
      <c r="T58" s="33">
        <v>315.24</v>
      </c>
      <c r="U58" s="33">
        <v>0</v>
      </c>
      <c r="V58" s="33">
        <v>0</v>
      </c>
      <c r="W58" s="33">
        <v>94.64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2624.29</v>
      </c>
      <c r="G59" s="17">
        <f t="shared" si="4"/>
        <v>1247.8899999999999</v>
      </c>
      <c r="H59" s="272">
        <f t="shared" si="2"/>
        <v>1376.4</v>
      </c>
      <c r="I59" s="255">
        <v>0</v>
      </c>
      <c r="J59" s="33">
        <v>24.53</v>
      </c>
      <c r="K59" s="33">
        <v>619.64</v>
      </c>
      <c r="L59" s="33">
        <v>471.99</v>
      </c>
      <c r="M59" s="33">
        <v>131.73000000000002</v>
      </c>
      <c r="N59" s="33">
        <v>0</v>
      </c>
      <c r="O59" s="33">
        <v>0</v>
      </c>
      <c r="P59" s="85">
        <v>0</v>
      </c>
      <c r="Q59" s="255">
        <v>0</v>
      </c>
      <c r="R59" s="33">
        <v>0</v>
      </c>
      <c r="S59" s="33">
        <v>871.6</v>
      </c>
      <c r="T59" s="33">
        <v>504.8</v>
      </c>
      <c r="U59" s="33">
        <v>0</v>
      </c>
      <c r="V59" s="33">
        <v>0</v>
      </c>
      <c r="W59" s="33">
        <v>0</v>
      </c>
      <c r="X59" s="256">
        <v>0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816.37</v>
      </c>
      <c r="G60" s="17">
        <f t="shared" si="4"/>
        <v>816.37</v>
      </c>
      <c r="H60" s="272">
        <f t="shared" si="2"/>
        <v>0</v>
      </c>
      <c r="I60" s="255">
        <v>65.100000000000009</v>
      </c>
      <c r="J60" s="33">
        <v>65.72</v>
      </c>
      <c r="K60" s="33">
        <v>173.64</v>
      </c>
      <c r="L60" s="33">
        <v>273.83999999999997</v>
      </c>
      <c r="M60" s="33">
        <v>0</v>
      </c>
      <c r="N60" s="33">
        <v>199.73</v>
      </c>
      <c r="O60" s="33">
        <v>38.339999999999996</v>
      </c>
      <c r="P60" s="85">
        <v>0</v>
      </c>
      <c r="Q60" s="255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3728.1000000000004</v>
      </c>
      <c r="G61" s="17">
        <f t="shared" si="4"/>
        <v>2095.9900000000002</v>
      </c>
      <c r="H61" s="272">
        <f t="shared" si="2"/>
        <v>1632.1100000000001</v>
      </c>
      <c r="I61" s="255">
        <v>349.81</v>
      </c>
      <c r="J61" s="33">
        <v>92.679999999999993</v>
      </c>
      <c r="K61" s="33">
        <v>472.96</v>
      </c>
      <c r="L61" s="33">
        <v>531.20000000000005</v>
      </c>
      <c r="M61" s="33">
        <v>163.28</v>
      </c>
      <c r="N61" s="33">
        <v>148.18</v>
      </c>
      <c r="O61" s="33">
        <v>141.07</v>
      </c>
      <c r="P61" s="85">
        <v>196.81</v>
      </c>
      <c r="Q61" s="255">
        <v>224.99</v>
      </c>
      <c r="R61" s="33">
        <v>150.07999999999998</v>
      </c>
      <c r="S61" s="33">
        <v>708.39</v>
      </c>
      <c r="T61" s="33">
        <v>315</v>
      </c>
      <c r="U61" s="33">
        <v>184.47</v>
      </c>
      <c r="V61" s="33">
        <v>0</v>
      </c>
      <c r="W61" s="33">
        <v>49.18</v>
      </c>
      <c r="X61" s="256">
        <v>0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35431.75</v>
      </c>
      <c r="G62" s="97">
        <f t="shared" si="4"/>
        <v>16045.72</v>
      </c>
      <c r="H62" s="274">
        <f>SUM(Q62:X62)</f>
        <v>19386.03</v>
      </c>
      <c r="I62" s="98">
        <v>113.69</v>
      </c>
      <c r="J62" s="94">
        <v>49.050000000000004</v>
      </c>
      <c r="K62" s="94">
        <v>158.88</v>
      </c>
      <c r="L62" s="94">
        <v>36.89</v>
      </c>
      <c r="M62" s="94">
        <v>405.39</v>
      </c>
      <c r="N62" s="94">
        <v>2900.23</v>
      </c>
      <c r="O62" s="94">
        <v>7111.01</v>
      </c>
      <c r="P62" s="95">
        <v>5270.58</v>
      </c>
      <c r="Q62" s="98">
        <v>0</v>
      </c>
      <c r="R62" s="94">
        <v>470.27000000000004</v>
      </c>
      <c r="S62" s="94">
        <v>0</v>
      </c>
      <c r="T62" s="94">
        <v>412.16999999999996</v>
      </c>
      <c r="U62" s="94">
        <v>42.86</v>
      </c>
      <c r="V62" s="94">
        <v>4520.29</v>
      </c>
      <c r="W62" s="94">
        <v>7918.46</v>
      </c>
      <c r="X62" s="95">
        <v>6021.9800000000005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172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45615.027000000002</v>
      </c>
      <c r="G6" s="60">
        <f>SUM(I6:P6)</f>
        <v>23262.780999999999</v>
      </c>
      <c r="H6" s="268">
        <f>SUM(Q6:X6)</f>
        <v>22352.245999999999</v>
      </c>
      <c r="I6" s="61">
        <v>2017.0840000000001</v>
      </c>
      <c r="J6" s="62">
        <v>4058.6329999999998</v>
      </c>
      <c r="K6" s="62">
        <v>5910.5720000000001</v>
      </c>
      <c r="L6" s="62">
        <v>6600.3969999999999</v>
      </c>
      <c r="M6" s="62">
        <v>2316.0129999999999</v>
      </c>
      <c r="N6" s="62">
        <v>1487.8720000000001</v>
      </c>
      <c r="O6" s="62">
        <v>653.92499999999995</v>
      </c>
      <c r="P6" s="249">
        <v>218.285</v>
      </c>
      <c r="Q6" s="61">
        <v>1853.66</v>
      </c>
      <c r="R6" s="62">
        <v>3848.817</v>
      </c>
      <c r="S6" s="62">
        <v>5779.45</v>
      </c>
      <c r="T6" s="62">
        <v>6296.0829999999996</v>
      </c>
      <c r="U6" s="62">
        <v>2212.6930000000002</v>
      </c>
      <c r="V6" s="62">
        <v>1424.9</v>
      </c>
      <c r="W6" s="62">
        <v>718.20299999999997</v>
      </c>
      <c r="X6" s="249">
        <v>218.44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350453.56</v>
      </c>
      <c r="G9" s="50">
        <f>SUM(I9:P9)</f>
        <v>196670.16999999998</v>
      </c>
      <c r="H9" s="269">
        <f>SUM(Q9:X9)</f>
        <v>153783.39000000001</v>
      </c>
      <c r="I9" s="51">
        <f t="shared" ref="I9:X9" si="0">I10+I24+I54+I62</f>
        <v>21779.63</v>
      </c>
      <c r="J9" s="52">
        <f t="shared" si="0"/>
        <v>4019.28</v>
      </c>
      <c r="K9" s="52">
        <f t="shared" si="0"/>
        <v>10796.92</v>
      </c>
      <c r="L9" s="52">
        <f t="shared" si="0"/>
        <v>28041.139999999996</v>
      </c>
      <c r="M9" s="52">
        <f t="shared" si="0"/>
        <v>26099.75</v>
      </c>
      <c r="N9" s="52">
        <f t="shared" si="0"/>
        <v>39551.43</v>
      </c>
      <c r="O9" s="52">
        <f t="shared" si="0"/>
        <v>41267.609999999993</v>
      </c>
      <c r="P9" s="252">
        <f t="shared" si="0"/>
        <v>25114.409999999996</v>
      </c>
      <c r="Q9" s="51">
        <f t="shared" si="0"/>
        <v>19197.629999999997</v>
      </c>
      <c r="R9" s="52">
        <f t="shared" si="0"/>
        <v>3913.2099999999996</v>
      </c>
      <c r="S9" s="52">
        <f t="shared" si="0"/>
        <v>9924.8499999999985</v>
      </c>
      <c r="T9" s="52">
        <f t="shared" si="0"/>
        <v>15864.77</v>
      </c>
      <c r="U9" s="52">
        <f t="shared" si="0"/>
        <v>16118.96</v>
      </c>
      <c r="V9" s="52">
        <f t="shared" si="0"/>
        <v>30220.480000000007</v>
      </c>
      <c r="W9" s="52">
        <f t="shared" si="0"/>
        <v>37890.570000000007</v>
      </c>
      <c r="X9" s="252">
        <f t="shared" si="0"/>
        <v>20652.919999999998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162909.47</v>
      </c>
      <c r="G10" s="54">
        <f>SUM(I10:P10)</f>
        <v>87017.94</v>
      </c>
      <c r="H10" s="270">
        <f>SUM(Q10:X10)</f>
        <v>75891.53</v>
      </c>
      <c r="I10" s="55">
        <f>SUM(I11:I23)</f>
        <v>18761.560000000001</v>
      </c>
      <c r="J10" s="56">
        <f>SUM(J11:J23)</f>
        <v>2035.09</v>
      </c>
      <c r="K10" s="56">
        <f>SUM(K11:K23)</f>
        <v>3487.3900000000003</v>
      </c>
      <c r="L10" s="56">
        <f t="shared" ref="L10:X10" si="1">SUM(L11:L23)</f>
        <v>9868.65</v>
      </c>
      <c r="M10" s="56">
        <f t="shared" si="1"/>
        <v>9436.43</v>
      </c>
      <c r="N10" s="56">
        <f t="shared" si="1"/>
        <v>15922.89</v>
      </c>
      <c r="O10" s="56">
        <f t="shared" si="1"/>
        <v>17241.32</v>
      </c>
      <c r="P10" s="253">
        <f t="shared" si="1"/>
        <v>10264.61</v>
      </c>
      <c r="Q10" s="55">
        <f t="shared" si="1"/>
        <v>16893.599999999999</v>
      </c>
      <c r="R10" s="56">
        <f t="shared" si="1"/>
        <v>2268.02</v>
      </c>
      <c r="S10" s="56">
        <f t="shared" si="1"/>
        <v>4746.21</v>
      </c>
      <c r="T10" s="56">
        <f t="shared" si="1"/>
        <v>6124.8300000000008</v>
      </c>
      <c r="U10" s="56">
        <f t="shared" si="1"/>
        <v>5624.0300000000007</v>
      </c>
      <c r="V10" s="56">
        <f t="shared" si="1"/>
        <v>12782.550000000001</v>
      </c>
      <c r="W10" s="56">
        <f t="shared" si="1"/>
        <v>17721.030000000002</v>
      </c>
      <c r="X10" s="253">
        <f t="shared" si="1"/>
        <v>9731.26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19290.71</v>
      </c>
      <c r="G11" s="19">
        <f>SUM(I11:P11)</f>
        <v>13569.19</v>
      </c>
      <c r="H11" s="271">
        <f t="shared" ref="H11:H61" si="2">SUM(Q11:X11)</f>
        <v>5721.52</v>
      </c>
      <c r="I11" s="18">
        <v>71.17</v>
      </c>
      <c r="J11" s="31">
        <v>86.9</v>
      </c>
      <c r="K11" s="31">
        <v>324.43</v>
      </c>
      <c r="L11" s="31">
        <v>3230.25</v>
      </c>
      <c r="M11" s="31">
        <v>3037.75</v>
      </c>
      <c r="N11" s="31">
        <v>3663.15</v>
      </c>
      <c r="O11" s="31">
        <v>2304.2600000000002</v>
      </c>
      <c r="P11" s="85">
        <v>851.28000000000009</v>
      </c>
      <c r="Q11" s="32">
        <v>54.370000000000005</v>
      </c>
      <c r="R11" s="31">
        <v>86.04</v>
      </c>
      <c r="S11" s="31">
        <v>657.39</v>
      </c>
      <c r="T11" s="31">
        <v>1320.99</v>
      </c>
      <c r="U11" s="31">
        <v>1208.8900000000001</v>
      </c>
      <c r="V11" s="31">
        <v>899.1</v>
      </c>
      <c r="W11" s="31">
        <v>1207.25</v>
      </c>
      <c r="X11" s="85">
        <v>287.49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400.70999999999992</v>
      </c>
      <c r="G12" s="19">
        <f t="shared" ref="G12:G62" si="4">SUM(I12:P12)</f>
        <v>226.34999999999997</v>
      </c>
      <c r="H12" s="271">
        <f t="shared" si="2"/>
        <v>174.35999999999999</v>
      </c>
      <c r="I12" s="18">
        <v>0</v>
      </c>
      <c r="J12" s="31">
        <v>0</v>
      </c>
      <c r="K12" s="31">
        <v>28.11</v>
      </c>
      <c r="L12" s="31">
        <v>167.54</v>
      </c>
      <c r="M12" s="31">
        <v>0</v>
      </c>
      <c r="N12" s="31">
        <v>0</v>
      </c>
      <c r="O12" s="31">
        <v>30.700000000000003</v>
      </c>
      <c r="P12" s="85">
        <v>0</v>
      </c>
      <c r="Q12" s="32">
        <v>0</v>
      </c>
      <c r="R12" s="31">
        <v>0</v>
      </c>
      <c r="S12" s="31">
        <v>23.88</v>
      </c>
      <c r="T12" s="31">
        <v>73.48</v>
      </c>
      <c r="U12" s="31">
        <v>0</v>
      </c>
      <c r="V12" s="31">
        <v>52.46</v>
      </c>
      <c r="W12" s="31">
        <v>0</v>
      </c>
      <c r="X12" s="85">
        <v>24.54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53158.48</v>
      </c>
      <c r="G13" s="19">
        <f t="shared" si="4"/>
        <v>26034.940000000002</v>
      </c>
      <c r="H13" s="271">
        <f t="shared" si="2"/>
        <v>27123.54</v>
      </c>
      <c r="I13" s="18">
        <v>1375.42</v>
      </c>
      <c r="J13" s="31">
        <v>255.52999999999997</v>
      </c>
      <c r="K13" s="31">
        <v>616.43999999999994</v>
      </c>
      <c r="L13" s="31">
        <v>1469.13</v>
      </c>
      <c r="M13" s="31">
        <v>1708.77</v>
      </c>
      <c r="N13" s="31">
        <v>5447.66</v>
      </c>
      <c r="O13" s="31">
        <v>8543.23</v>
      </c>
      <c r="P13" s="85">
        <v>6618.76</v>
      </c>
      <c r="Q13" s="32">
        <v>1488.99</v>
      </c>
      <c r="R13" s="31">
        <v>503.2</v>
      </c>
      <c r="S13" s="31">
        <v>643.03</v>
      </c>
      <c r="T13" s="31">
        <v>882.82</v>
      </c>
      <c r="U13" s="31">
        <v>1845.1</v>
      </c>
      <c r="V13" s="31">
        <v>5426.75</v>
      </c>
      <c r="W13" s="31">
        <v>9774.8100000000013</v>
      </c>
      <c r="X13" s="85">
        <v>6558.84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863.56</v>
      </c>
      <c r="G14" s="19">
        <f t="shared" si="4"/>
        <v>474.96</v>
      </c>
      <c r="H14" s="271">
        <f t="shared" si="2"/>
        <v>388.6</v>
      </c>
      <c r="I14" s="18">
        <v>126.6</v>
      </c>
      <c r="J14" s="31">
        <v>52.23</v>
      </c>
      <c r="K14" s="31">
        <v>0</v>
      </c>
      <c r="L14" s="31">
        <v>113.14</v>
      </c>
      <c r="M14" s="31">
        <v>0</v>
      </c>
      <c r="N14" s="31">
        <v>60.17</v>
      </c>
      <c r="O14" s="31">
        <v>122.82</v>
      </c>
      <c r="P14" s="85">
        <v>0</v>
      </c>
      <c r="Q14" s="32">
        <v>261.54000000000002</v>
      </c>
      <c r="R14" s="31">
        <v>0</v>
      </c>
      <c r="S14" s="31">
        <v>48.980000000000004</v>
      </c>
      <c r="T14" s="31">
        <v>0</v>
      </c>
      <c r="U14" s="31">
        <v>25.62</v>
      </c>
      <c r="V14" s="31">
        <v>52.46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737.39</v>
      </c>
      <c r="G15" s="17">
        <f t="shared" si="4"/>
        <v>505.9</v>
      </c>
      <c r="H15" s="272">
        <f t="shared" si="2"/>
        <v>231.48999999999998</v>
      </c>
      <c r="I15" s="18">
        <v>151.91999999999999</v>
      </c>
      <c r="J15" s="31">
        <v>87.62</v>
      </c>
      <c r="K15" s="31">
        <v>28.11</v>
      </c>
      <c r="L15" s="31">
        <v>59.85</v>
      </c>
      <c r="M15" s="31">
        <v>35.07</v>
      </c>
      <c r="N15" s="31">
        <v>143.33000000000001</v>
      </c>
      <c r="O15" s="31">
        <v>0</v>
      </c>
      <c r="P15" s="85">
        <v>0</v>
      </c>
      <c r="Q15" s="32">
        <v>0</v>
      </c>
      <c r="R15" s="31">
        <v>98.03</v>
      </c>
      <c r="S15" s="31">
        <v>60.81</v>
      </c>
      <c r="T15" s="31">
        <v>19.07</v>
      </c>
      <c r="U15" s="31">
        <v>24.26</v>
      </c>
      <c r="V15" s="31">
        <v>29.32</v>
      </c>
      <c r="W15" s="31">
        <v>0</v>
      </c>
      <c r="X15" s="85">
        <v>0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4508.8099999999995</v>
      </c>
      <c r="G16" s="17">
        <f t="shared" si="4"/>
        <v>2443.37</v>
      </c>
      <c r="H16" s="272">
        <f t="shared" si="2"/>
        <v>2065.44</v>
      </c>
      <c r="I16" s="18">
        <v>222.48999999999998</v>
      </c>
      <c r="J16" s="31">
        <v>203.73</v>
      </c>
      <c r="K16" s="31">
        <v>395.22</v>
      </c>
      <c r="L16" s="31">
        <v>479.15999999999997</v>
      </c>
      <c r="M16" s="31">
        <v>336.06</v>
      </c>
      <c r="N16" s="31">
        <v>398.72999999999996</v>
      </c>
      <c r="O16" s="31">
        <v>326.58</v>
      </c>
      <c r="P16" s="85">
        <v>81.400000000000006</v>
      </c>
      <c r="Q16" s="32">
        <v>455.86</v>
      </c>
      <c r="R16" s="31">
        <v>234.16</v>
      </c>
      <c r="S16" s="31">
        <v>248.37</v>
      </c>
      <c r="T16" s="31">
        <v>387.71</v>
      </c>
      <c r="U16" s="31">
        <v>138.74</v>
      </c>
      <c r="V16" s="31">
        <v>251.66</v>
      </c>
      <c r="W16" s="31">
        <v>299.86</v>
      </c>
      <c r="X16" s="85">
        <v>49.08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28655.53</v>
      </c>
      <c r="G17" s="17">
        <f t="shared" si="4"/>
        <v>15396.53</v>
      </c>
      <c r="H17" s="272">
        <f t="shared" si="2"/>
        <v>13259</v>
      </c>
      <c r="I17" s="18">
        <v>1320.8</v>
      </c>
      <c r="J17" s="31">
        <v>836.5</v>
      </c>
      <c r="K17" s="31">
        <v>1642.61</v>
      </c>
      <c r="L17" s="31">
        <v>2968.77</v>
      </c>
      <c r="M17" s="31">
        <v>2523.3500000000004</v>
      </c>
      <c r="N17" s="31">
        <v>3006.11</v>
      </c>
      <c r="O17" s="31">
        <v>2209.5</v>
      </c>
      <c r="P17" s="85">
        <v>888.89</v>
      </c>
      <c r="Q17" s="32">
        <v>1156.8899999999999</v>
      </c>
      <c r="R17" s="31">
        <v>884.91</v>
      </c>
      <c r="S17" s="31">
        <v>1581.47</v>
      </c>
      <c r="T17" s="31">
        <v>2143.4700000000003</v>
      </c>
      <c r="U17" s="31">
        <v>1571.1399999999999</v>
      </c>
      <c r="V17" s="31">
        <v>2936.93</v>
      </c>
      <c r="W17" s="31">
        <v>2254.69</v>
      </c>
      <c r="X17" s="85">
        <v>729.5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11580.630000000001</v>
      </c>
      <c r="G18" s="17">
        <f>SUM(I18:P18)</f>
        <v>6638.6900000000005</v>
      </c>
      <c r="H18" s="272">
        <f t="shared" si="2"/>
        <v>4941.9400000000005</v>
      </c>
      <c r="I18" s="18">
        <v>2310.7600000000002</v>
      </c>
      <c r="J18" s="31">
        <v>252.6</v>
      </c>
      <c r="K18" s="31">
        <v>28.11</v>
      </c>
      <c r="L18" s="31">
        <v>172.75</v>
      </c>
      <c r="M18" s="31">
        <v>604.02</v>
      </c>
      <c r="N18" s="31">
        <v>1197.9100000000001</v>
      </c>
      <c r="O18" s="31">
        <v>1318.03</v>
      </c>
      <c r="P18" s="85">
        <v>754.51</v>
      </c>
      <c r="Q18" s="32">
        <v>1931.7</v>
      </c>
      <c r="R18" s="31">
        <v>97.98</v>
      </c>
      <c r="S18" s="31">
        <v>86.12</v>
      </c>
      <c r="T18" s="31">
        <v>19.09</v>
      </c>
      <c r="U18" s="31">
        <v>179.9</v>
      </c>
      <c r="V18" s="31">
        <v>685.76</v>
      </c>
      <c r="W18" s="31">
        <v>1248.1599999999999</v>
      </c>
      <c r="X18" s="85">
        <v>693.23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6980.19</v>
      </c>
      <c r="G19" s="17">
        <f t="shared" si="4"/>
        <v>3974.46</v>
      </c>
      <c r="H19" s="272">
        <f t="shared" si="2"/>
        <v>3005.7299999999996</v>
      </c>
      <c r="I19" s="18">
        <v>1616.58</v>
      </c>
      <c r="J19" s="31">
        <v>57.69</v>
      </c>
      <c r="K19" s="31">
        <v>80.259999999999991</v>
      </c>
      <c r="L19" s="31">
        <v>386.29999999999995</v>
      </c>
      <c r="M19" s="31">
        <v>321.75</v>
      </c>
      <c r="N19" s="31">
        <v>738.29</v>
      </c>
      <c r="O19" s="31">
        <v>480.25</v>
      </c>
      <c r="P19" s="85">
        <v>293.33999999999997</v>
      </c>
      <c r="Q19" s="32">
        <v>1314.4</v>
      </c>
      <c r="R19" s="31">
        <v>66.430000000000007</v>
      </c>
      <c r="S19" s="31">
        <v>101.09</v>
      </c>
      <c r="T19" s="31">
        <v>216.07999999999998</v>
      </c>
      <c r="U19" s="31">
        <v>137.35</v>
      </c>
      <c r="V19" s="31">
        <v>406.43</v>
      </c>
      <c r="W19" s="31">
        <v>596.82999999999993</v>
      </c>
      <c r="X19" s="85">
        <v>167.12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1106.21</v>
      </c>
      <c r="G20" s="17">
        <f t="shared" si="4"/>
        <v>0</v>
      </c>
      <c r="H20" s="272">
        <f t="shared" si="2"/>
        <v>1106.21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744.66</v>
      </c>
      <c r="T20" s="31">
        <v>361.54999999999995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20020.739999999998</v>
      </c>
      <c r="G21" s="17">
        <f t="shared" si="4"/>
        <v>10595.560000000001</v>
      </c>
      <c r="H21" s="272">
        <f t="shared" si="2"/>
        <v>9425.1799999999985</v>
      </c>
      <c r="I21" s="18">
        <v>10595.560000000001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9425.1799999999985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4155.12</v>
      </c>
      <c r="G22" s="17">
        <f t="shared" si="4"/>
        <v>1752.91</v>
      </c>
      <c r="H22" s="272">
        <f t="shared" si="2"/>
        <v>2402.21</v>
      </c>
      <c r="I22" s="18">
        <v>545.25</v>
      </c>
      <c r="J22" s="31">
        <v>86.54</v>
      </c>
      <c r="K22" s="31">
        <v>156.09</v>
      </c>
      <c r="L22" s="31">
        <v>256.29000000000002</v>
      </c>
      <c r="M22" s="31">
        <v>122.91000000000001</v>
      </c>
      <c r="N22" s="31">
        <v>246.09</v>
      </c>
      <c r="O22" s="31">
        <v>273.74</v>
      </c>
      <c r="P22" s="85">
        <v>66</v>
      </c>
      <c r="Q22" s="32">
        <v>511.32</v>
      </c>
      <c r="R22" s="31">
        <v>164.41</v>
      </c>
      <c r="S22" s="31">
        <v>280.90999999999997</v>
      </c>
      <c r="T22" s="31">
        <v>246.60999999999999</v>
      </c>
      <c r="U22" s="31">
        <v>68.180000000000007</v>
      </c>
      <c r="V22" s="31">
        <v>649.83000000000004</v>
      </c>
      <c r="W22" s="31">
        <v>411.98</v>
      </c>
      <c r="X22" s="85">
        <v>68.97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11451.39</v>
      </c>
      <c r="G23" s="17">
        <f>SUM(I23:P23)</f>
        <v>5405.08</v>
      </c>
      <c r="H23" s="272">
        <f t="shared" si="2"/>
        <v>6046.3099999999995</v>
      </c>
      <c r="I23" s="18">
        <v>425.01</v>
      </c>
      <c r="J23" s="31">
        <v>115.75</v>
      </c>
      <c r="K23" s="31">
        <v>188.01000000000002</v>
      </c>
      <c r="L23" s="31">
        <v>565.47</v>
      </c>
      <c r="M23" s="31">
        <v>746.75</v>
      </c>
      <c r="N23" s="31">
        <v>1021.4499999999999</v>
      </c>
      <c r="O23" s="31">
        <v>1632.21</v>
      </c>
      <c r="P23" s="85">
        <v>710.43</v>
      </c>
      <c r="Q23" s="32">
        <v>293.35000000000002</v>
      </c>
      <c r="R23" s="31">
        <v>132.86000000000001</v>
      </c>
      <c r="S23" s="31">
        <v>269.5</v>
      </c>
      <c r="T23" s="31">
        <v>453.96</v>
      </c>
      <c r="U23" s="31">
        <v>424.85</v>
      </c>
      <c r="V23" s="31">
        <v>1391.8500000000001</v>
      </c>
      <c r="W23" s="31">
        <v>1927.45</v>
      </c>
      <c r="X23" s="85">
        <v>1152.49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136103.56000000003</v>
      </c>
      <c r="G24" s="54">
        <f>SUM(I24:P24)</f>
        <v>78977.050000000017</v>
      </c>
      <c r="H24" s="270">
        <f>SUM(Q24:X24)</f>
        <v>57126.51</v>
      </c>
      <c r="I24" s="55">
        <f>SUM(I25:I53)</f>
        <v>2076.1</v>
      </c>
      <c r="J24" s="56">
        <f t="shared" ref="J24:X24" si="5">SUM(J25:J53)</f>
        <v>714.87000000000012</v>
      </c>
      <c r="K24" s="56">
        <f t="shared" si="5"/>
        <v>2580.92</v>
      </c>
      <c r="L24" s="56">
        <f t="shared" si="5"/>
        <v>11753.2</v>
      </c>
      <c r="M24" s="56">
        <f t="shared" si="5"/>
        <v>14165.8</v>
      </c>
      <c r="N24" s="56">
        <f t="shared" si="5"/>
        <v>20269.600000000002</v>
      </c>
      <c r="O24" s="56">
        <f t="shared" si="5"/>
        <v>18512.070000000003</v>
      </c>
      <c r="P24" s="253">
        <f t="shared" si="5"/>
        <v>8904.49</v>
      </c>
      <c r="Q24" s="55">
        <f t="shared" si="5"/>
        <v>1534.5900000000001</v>
      </c>
      <c r="R24" s="56">
        <f t="shared" si="5"/>
        <v>920.7399999999999</v>
      </c>
      <c r="S24" s="56">
        <f>SUM(S25:S53)</f>
        <v>2496.61</v>
      </c>
      <c r="T24" s="56">
        <f t="shared" si="5"/>
        <v>7861.78</v>
      </c>
      <c r="U24" s="56">
        <f t="shared" si="5"/>
        <v>9530.2999999999993</v>
      </c>
      <c r="V24" s="56">
        <f t="shared" si="5"/>
        <v>14674.330000000002</v>
      </c>
      <c r="W24" s="56">
        <f t="shared" si="5"/>
        <v>14729.78</v>
      </c>
      <c r="X24" s="253">
        <f t="shared" si="5"/>
        <v>5378.38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2829.1499999999996</v>
      </c>
      <c r="G26" s="17">
        <f>SUM(I26:P26)</f>
        <v>1580.0799999999997</v>
      </c>
      <c r="H26" s="272">
        <f t="shared" si="2"/>
        <v>1249.07</v>
      </c>
      <c r="I26" s="32">
        <v>0</v>
      </c>
      <c r="J26" s="31">
        <v>0</v>
      </c>
      <c r="K26" s="31">
        <v>28.46</v>
      </c>
      <c r="L26" s="31">
        <v>355.7</v>
      </c>
      <c r="M26" s="31">
        <v>518.79</v>
      </c>
      <c r="N26" s="31">
        <v>340.02</v>
      </c>
      <c r="O26" s="31">
        <v>214.28</v>
      </c>
      <c r="P26" s="85">
        <v>122.83</v>
      </c>
      <c r="Q26" s="32">
        <v>0</v>
      </c>
      <c r="R26" s="31">
        <v>0</v>
      </c>
      <c r="S26" s="31">
        <v>38.730000000000004</v>
      </c>
      <c r="T26" s="31">
        <v>283.04000000000002</v>
      </c>
      <c r="U26" s="31">
        <v>304.74</v>
      </c>
      <c r="V26" s="31">
        <v>252.11</v>
      </c>
      <c r="W26" s="31">
        <v>296.83999999999997</v>
      </c>
      <c r="X26" s="85">
        <v>73.61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534.05999999999995</v>
      </c>
      <c r="G27" s="17">
        <f t="shared" ref="G27:G43" si="6">SUM(I27:P27)</f>
        <v>335.53</v>
      </c>
      <c r="H27" s="272">
        <f t="shared" si="2"/>
        <v>198.53</v>
      </c>
      <c r="I27" s="32">
        <v>0</v>
      </c>
      <c r="J27" s="31">
        <v>0</v>
      </c>
      <c r="K27" s="31">
        <v>28.46</v>
      </c>
      <c r="L27" s="31">
        <v>29.77</v>
      </c>
      <c r="M27" s="31">
        <v>172.48</v>
      </c>
      <c r="N27" s="31">
        <v>77.69</v>
      </c>
      <c r="O27" s="31">
        <v>0</v>
      </c>
      <c r="P27" s="85">
        <v>27.130000000000003</v>
      </c>
      <c r="Q27" s="32">
        <v>0</v>
      </c>
      <c r="R27" s="31">
        <v>0</v>
      </c>
      <c r="S27" s="31">
        <v>0</v>
      </c>
      <c r="T27" s="31">
        <v>47.86</v>
      </c>
      <c r="U27" s="31">
        <v>95.17</v>
      </c>
      <c r="V27" s="31">
        <v>0</v>
      </c>
      <c r="W27" s="31">
        <v>55.5</v>
      </c>
      <c r="X27" s="85">
        <v>0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1228.81</v>
      </c>
      <c r="G28" s="17">
        <f t="shared" si="6"/>
        <v>331.91</v>
      </c>
      <c r="H28" s="272">
        <f t="shared" si="2"/>
        <v>896.9</v>
      </c>
      <c r="I28" s="32">
        <v>0</v>
      </c>
      <c r="J28" s="31">
        <v>0</v>
      </c>
      <c r="K28" s="31">
        <v>0</v>
      </c>
      <c r="L28" s="31">
        <v>90.6</v>
      </c>
      <c r="M28" s="31">
        <v>181.14</v>
      </c>
      <c r="N28" s="31">
        <v>60.17</v>
      </c>
      <c r="O28" s="31">
        <v>0</v>
      </c>
      <c r="P28" s="85">
        <v>0</v>
      </c>
      <c r="Q28" s="32">
        <v>0</v>
      </c>
      <c r="R28" s="31">
        <v>0</v>
      </c>
      <c r="S28" s="31">
        <v>48.980000000000004</v>
      </c>
      <c r="T28" s="31">
        <v>256.88</v>
      </c>
      <c r="U28" s="31">
        <v>192.31</v>
      </c>
      <c r="V28" s="31">
        <v>161.1</v>
      </c>
      <c r="W28" s="31">
        <v>217.73999999999998</v>
      </c>
      <c r="X28" s="85">
        <v>19.89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1719.6599999999999</v>
      </c>
      <c r="G29" s="17">
        <f t="shared" si="6"/>
        <v>1125.2</v>
      </c>
      <c r="H29" s="272">
        <f t="shared" si="2"/>
        <v>594.45999999999992</v>
      </c>
      <c r="I29" s="32">
        <v>0</v>
      </c>
      <c r="J29" s="31">
        <v>0</v>
      </c>
      <c r="K29" s="31">
        <v>0</v>
      </c>
      <c r="L29" s="31">
        <v>318.72000000000003</v>
      </c>
      <c r="M29" s="31">
        <v>312.95</v>
      </c>
      <c r="N29" s="31">
        <v>317.74</v>
      </c>
      <c r="O29" s="31">
        <v>121.52</v>
      </c>
      <c r="P29" s="85">
        <v>54.269999999999996</v>
      </c>
      <c r="Q29" s="32">
        <v>0</v>
      </c>
      <c r="R29" s="31">
        <v>0</v>
      </c>
      <c r="S29" s="31">
        <v>69.709999999999994</v>
      </c>
      <c r="T29" s="31">
        <v>154.87</v>
      </c>
      <c r="U29" s="31">
        <v>137.35</v>
      </c>
      <c r="V29" s="31">
        <v>210.03</v>
      </c>
      <c r="W29" s="31">
        <v>22.5</v>
      </c>
      <c r="X29" s="85">
        <v>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4305.3500000000004</v>
      </c>
      <c r="G30" s="17">
        <f t="shared" si="6"/>
        <v>2399.92</v>
      </c>
      <c r="H30" s="272">
        <f t="shared" si="2"/>
        <v>1905.4299999999998</v>
      </c>
      <c r="I30" s="32">
        <v>75.959999999999994</v>
      </c>
      <c r="J30" s="31">
        <v>0</v>
      </c>
      <c r="K30" s="31">
        <v>76.34</v>
      </c>
      <c r="L30" s="31">
        <v>513.16999999999996</v>
      </c>
      <c r="M30" s="31">
        <v>573.35</v>
      </c>
      <c r="N30" s="31">
        <v>772.79</v>
      </c>
      <c r="O30" s="31">
        <v>293.47000000000003</v>
      </c>
      <c r="P30" s="85">
        <v>94.839999999999989</v>
      </c>
      <c r="Q30" s="32">
        <v>22.04</v>
      </c>
      <c r="R30" s="31">
        <v>63.1</v>
      </c>
      <c r="S30" s="31">
        <v>122.05000000000001</v>
      </c>
      <c r="T30" s="31">
        <v>537.01</v>
      </c>
      <c r="U30" s="31">
        <v>476.49</v>
      </c>
      <c r="V30" s="31">
        <v>412.62</v>
      </c>
      <c r="W30" s="31">
        <v>223.04</v>
      </c>
      <c r="X30" s="85">
        <v>49.08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671.83999999999992</v>
      </c>
      <c r="G31" s="17">
        <f t="shared" si="6"/>
        <v>0</v>
      </c>
      <c r="H31" s="272">
        <f t="shared" si="2"/>
        <v>671.83999999999992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47.559999999999995</v>
      </c>
      <c r="T31" s="31">
        <v>269.27</v>
      </c>
      <c r="U31" s="31">
        <v>134.72999999999999</v>
      </c>
      <c r="V31" s="31">
        <v>164.78</v>
      </c>
      <c r="W31" s="31">
        <v>55.5</v>
      </c>
      <c r="X31" s="85">
        <v>0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457.18</v>
      </c>
      <c r="G32" s="17">
        <f t="shared" si="6"/>
        <v>0</v>
      </c>
      <c r="H32" s="272">
        <f t="shared" si="2"/>
        <v>457.18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31.55</v>
      </c>
      <c r="S32" s="31">
        <v>0</v>
      </c>
      <c r="T32" s="31">
        <v>113.22</v>
      </c>
      <c r="U32" s="31">
        <v>105.74</v>
      </c>
      <c r="V32" s="31">
        <v>134.22999999999999</v>
      </c>
      <c r="W32" s="31">
        <v>28.01</v>
      </c>
      <c r="X32" s="85">
        <v>44.43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1238.0900000000001</v>
      </c>
      <c r="G33" s="17">
        <f t="shared" si="6"/>
        <v>412.25</v>
      </c>
      <c r="H33" s="272">
        <f>SUM(Q33:X33)</f>
        <v>825.84</v>
      </c>
      <c r="I33" s="32">
        <v>41.06</v>
      </c>
      <c r="J33" s="31">
        <v>0</v>
      </c>
      <c r="K33" s="31">
        <v>137.54</v>
      </c>
      <c r="L33" s="31">
        <v>58.45</v>
      </c>
      <c r="M33" s="31">
        <v>117.37</v>
      </c>
      <c r="N33" s="31">
        <v>0</v>
      </c>
      <c r="O33" s="31">
        <v>30.700000000000003</v>
      </c>
      <c r="P33" s="85">
        <v>27.130000000000003</v>
      </c>
      <c r="Q33" s="32">
        <v>27.18</v>
      </c>
      <c r="R33" s="31">
        <v>129.58000000000001</v>
      </c>
      <c r="S33" s="31">
        <v>22.91</v>
      </c>
      <c r="T33" s="31">
        <v>405.11</v>
      </c>
      <c r="U33" s="31">
        <v>31.61</v>
      </c>
      <c r="V33" s="31">
        <v>132.36000000000001</v>
      </c>
      <c r="W33" s="31">
        <v>28.01</v>
      </c>
      <c r="X33" s="85">
        <v>49.08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3399.97</v>
      </c>
      <c r="G34" s="17">
        <f t="shared" si="6"/>
        <v>1781.09</v>
      </c>
      <c r="H34" s="272">
        <f t="shared" si="2"/>
        <v>1618.8799999999999</v>
      </c>
      <c r="I34" s="32">
        <v>75.959999999999994</v>
      </c>
      <c r="J34" s="31">
        <v>29.21</v>
      </c>
      <c r="K34" s="31">
        <v>56.92</v>
      </c>
      <c r="L34" s="31">
        <v>321.14</v>
      </c>
      <c r="M34" s="31">
        <v>651.5</v>
      </c>
      <c r="N34" s="31">
        <v>441.02000000000004</v>
      </c>
      <c r="O34" s="31">
        <v>205.34</v>
      </c>
      <c r="P34" s="85">
        <v>0</v>
      </c>
      <c r="Q34" s="32">
        <v>27.18</v>
      </c>
      <c r="R34" s="31">
        <v>69.75</v>
      </c>
      <c r="S34" s="31">
        <v>232.92</v>
      </c>
      <c r="T34" s="31">
        <v>383.12</v>
      </c>
      <c r="U34" s="31">
        <v>363.01</v>
      </c>
      <c r="V34" s="31">
        <v>358.29</v>
      </c>
      <c r="W34" s="31">
        <v>111</v>
      </c>
      <c r="X34" s="85">
        <v>73.61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6110.51</v>
      </c>
      <c r="G35" s="17">
        <f t="shared" si="6"/>
        <v>3808.35</v>
      </c>
      <c r="H35" s="272">
        <f t="shared" si="2"/>
        <v>2302.1600000000003</v>
      </c>
      <c r="I35" s="32">
        <v>75.959999999999994</v>
      </c>
      <c r="J35" s="31">
        <v>57.69</v>
      </c>
      <c r="K35" s="31">
        <v>141.96</v>
      </c>
      <c r="L35" s="31">
        <v>456.99</v>
      </c>
      <c r="M35" s="31">
        <v>656.98</v>
      </c>
      <c r="N35" s="31">
        <v>1059.76</v>
      </c>
      <c r="O35" s="31">
        <v>847.93</v>
      </c>
      <c r="P35" s="85">
        <v>511.08</v>
      </c>
      <c r="Q35" s="32">
        <v>81.55</v>
      </c>
      <c r="R35" s="31">
        <v>69.75</v>
      </c>
      <c r="S35" s="31">
        <v>114.96000000000001</v>
      </c>
      <c r="T35" s="31">
        <v>231.33</v>
      </c>
      <c r="U35" s="31">
        <v>444.52000000000004</v>
      </c>
      <c r="V35" s="31">
        <v>744.80000000000007</v>
      </c>
      <c r="W35" s="31">
        <v>451.61</v>
      </c>
      <c r="X35" s="85">
        <v>163.64000000000001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2111.79</v>
      </c>
      <c r="G37" s="17">
        <f t="shared" si="6"/>
        <v>957.53999999999985</v>
      </c>
      <c r="H37" s="272">
        <f t="shared" si="2"/>
        <v>1154.25</v>
      </c>
      <c r="I37" s="32">
        <v>194.89000000000001</v>
      </c>
      <c r="J37" s="31">
        <v>86.9</v>
      </c>
      <c r="K37" s="31">
        <v>136.47</v>
      </c>
      <c r="L37" s="31">
        <v>29.77</v>
      </c>
      <c r="M37" s="31">
        <v>198.83999999999997</v>
      </c>
      <c r="N37" s="31">
        <v>115.61</v>
      </c>
      <c r="O37" s="31">
        <v>140.79</v>
      </c>
      <c r="P37" s="85">
        <v>54.269999999999996</v>
      </c>
      <c r="Q37" s="32">
        <v>73.830000000000013</v>
      </c>
      <c r="R37" s="31">
        <v>34.880000000000003</v>
      </c>
      <c r="S37" s="31">
        <v>254.52</v>
      </c>
      <c r="T37" s="31">
        <v>47.04</v>
      </c>
      <c r="U37" s="31">
        <v>177.15</v>
      </c>
      <c r="V37" s="31">
        <v>390.07</v>
      </c>
      <c r="W37" s="31">
        <v>83.25</v>
      </c>
      <c r="X37" s="85">
        <v>93.509999999999991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1988.23</v>
      </c>
      <c r="G38" s="17">
        <f t="shared" si="6"/>
        <v>1015.8399999999999</v>
      </c>
      <c r="H38" s="272">
        <f t="shared" si="2"/>
        <v>972.39</v>
      </c>
      <c r="I38" s="32">
        <v>71.17</v>
      </c>
      <c r="J38" s="31">
        <v>28.85</v>
      </c>
      <c r="K38" s="31">
        <v>133.52000000000001</v>
      </c>
      <c r="L38" s="31">
        <v>204.22</v>
      </c>
      <c r="M38" s="31">
        <v>123.16000000000001</v>
      </c>
      <c r="N38" s="31">
        <v>339.24</v>
      </c>
      <c r="O38" s="31">
        <v>61.41</v>
      </c>
      <c r="P38" s="85">
        <v>54.269999999999996</v>
      </c>
      <c r="Q38" s="32">
        <v>22.04</v>
      </c>
      <c r="R38" s="31">
        <v>63.1</v>
      </c>
      <c r="S38" s="31">
        <v>84.69</v>
      </c>
      <c r="T38" s="31">
        <v>284.12</v>
      </c>
      <c r="U38" s="31">
        <v>111.72</v>
      </c>
      <c r="V38" s="31">
        <v>247.95000000000002</v>
      </c>
      <c r="W38" s="31">
        <v>134.22999999999999</v>
      </c>
      <c r="X38" s="85">
        <v>24.54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732.96</v>
      </c>
      <c r="G39" s="17">
        <f t="shared" si="6"/>
        <v>441.94000000000005</v>
      </c>
      <c r="H39" s="272">
        <f t="shared" si="2"/>
        <v>291.02</v>
      </c>
      <c r="I39" s="32">
        <v>45.85</v>
      </c>
      <c r="J39" s="31">
        <v>28.85</v>
      </c>
      <c r="K39" s="31">
        <v>0</v>
      </c>
      <c r="L39" s="31">
        <v>30.74</v>
      </c>
      <c r="M39" s="31">
        <v>82.55</v>
      </c>
      <c r="N39" s="31">
        <v>89.080000000000013</v>
      </c>
      <c r="O39" s="31">
        <v>120.87</v>
      </c>
      <c r="P39" s="85">
        <v>44</v>
      </c>
      <c r="Q39" s="32">
        <v>27.18</v>
      </c>
      <c r="R39" s="31">
        <v>0</v>
      </c>
      <c r="S39" s="31">
        <v>22.91</v>
      </c>
      <c r="T39" s="31">
        <v>0</v>
      </c>
      <c r="U39" s="31">
        <v>49.88</v>
      </c>
      <c r="V39" s="31">
        <v>23.77</v>
      </c>
      <c r="W39" s="31">
        <v>167.28</v>
      </c>
      <c r="X39" s="85">
        <v>0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2609.3199999999997</v>
      </c>
      <c r="G40" s="17">
        <f t="shared" si="6"/>
        <v>1098.68</v>
      </c>
      <c r="H40" s="272">
        <f t="shared" si="2"/>
        <v>1510.6399999999999</v>
      </c>
      <c r="I40" s="32">
        <v>0</v>
      </c>
      <c r="J40" s="31">
        <v>0</v>
      </c>
      <c r="K40" s="31">
        <v>47.669999999999995</v>
      </c>
      <c r="L40" s="31">
        <v>151.10999999999999</v>
      </c>
      <c r="M40" s="31">
        <v>140.28</v>
      </c>
      <c r="N40" s="31">
        <v>313.13</v>
      </c>
      <c r="O40" s="31">
        <v>256.55</v>
      </c>
      <c r="P40" s="85">
        <v>189.94</v>
      </c>
      <c r="Q40" s="32">
        <v>0</v>
      </c>
      <c r="R40" s="31">
        <v>0</v>
      </c>
      <c r="S40" s="31">
        <v>0</v>
      </c>
      <c r="T40" s="31">
        <v>70.63</v>
      </c>
      <c r="U40" s="31">
        <v>253.22</v>
      </c>
      <c r="V40" s="31">
        <v>382.37</v>
      </c>
      <c r="W40" s="31">
        <v>547.27</v>
      </c>
      <c r="X40" s="85">
        <v>257.14999999999998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24.54</v>
      </c>
      <c r="G42" s="17">
        <f t="shared" si="6"/>
        <v>0</v>
      </c>
      <c r="H42" s="272">
        <f t="shared" si="2"/>
        <v>24.54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24.54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35648.720000000001</v>
      </c>
      <c r="G43" s="17">
        <f t="shared" si="6"/>
        <v>19095.489999999998</v>
      </c>
      <c r="H43" s="272">
        <f t="shared" si="2"/>
        <v>16553.23</v>
      </c>
      <c r="I43" s="32">
        <v>0</v>
      </c>
      <c r="J43" s="31">
        <v>0</v>
      </c>
      <c r="K43" s="31">
        <v>193.39999999999998</v>
      </c>
      <c r="L43" s="31">
        <v>1667.6100000000001</v>
      </c>
      <c r="M43" s="31">
        <v>2628.97</v>
      </c>
      <c r="N43" s="31">
        <v>5238.3499999999995</v>
      </c>
      <c r="O43" s="31">
        <v>6146.35</v>
      </c>
      <c r="P43" s="85">
        <v>3220.8100000000004</v>
      </c>
      <c r="Q43" s="32">
        <v>0</v>
      </c>
      <c r="R43" s="31">
        <v>34.880000000000003</v>
      </c>
      <c r="S43" s="31">
        <v>130.52000000000001</v>
      </c>
      <c r="T43" s="31">
        <v>1134.9100000000001</v>
      </c>
      <c r="U43" s="31">
        <v>2728.9500000000003</v>
      </c>
      <c r="V43" s="31">
        <v>4605</v>
      </c>
      <c r="W43" s="31">
        <v>5549.62</v>
      </c>
      <c r="X43" s="85">
        <v>2369.35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27300.57</v>
      </c>
      <c r="G44" s="17">
        <f t="shared" si="4"/>
        <v>17754.169999999998</v>
      </c>
      <c r="H44" s="272">
        <f t="shared" si="2"/>
        <v>9546.4000000000015</v>
      </c>
      <c r="I44" s="32">
        <v>50.64</v>
      </c>
      <c r="J44" s="31">
        <v>116.47</v>
      </c>
      <c r="K44" s="31">
        <v>364.38</v>
      </c>
      <c r="L44" s="31">
        <v>2693.5</v>
      </c>
      <c r="M44" s="31">
        <v>3234.57</v>
      </c>
      <c r="N44" s="31">
        <v>5245.82</v>
      </c>
      <c r="O44" s="31">
        <v>4092.2900000000004</v>
      </c>
      <c r="P44" s="85">
        <v>1956.5</v>
      </c>
      <c r="Q44" s="32">
        <v>54.370000000000005</v>
      </c>
      <c r="R44" s="31">
        <v>0</v>
      </c>
      <c r="S44" s="31">
        <v>362.17</v>
      </c>
      <c r="T44" s="31">
        <v>1514.8500000000001</v>
      </c>
      <c r="U44" s="31">
        <v>1449.1000000000001</v>
      </c>
      <c r="V44" s="31">
        <v>2750.9700000000003</v>
      </c>
      <c r="W44" s="31">
        <v>2789.8999999999996</v>
      </c>
      <c r="X44" s="85">
        <v>625.04000000000008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10404.669999999998</v>
      </c>
      <c r="G45" s="17">
        <f t="shared" si="4"/>
        <v>5945.4499999999989</v>
      </c>
      <c r="H45" s="272">
        <f t="shared" si="2"/>
        <v>4459.22</v>
      </c>
      <c r="I45" s="32">
        <v>227.88</v>
      </c>
      <c r="J45" s="31">
        <v>58.05</v>
      </c>
      <c r="K45" s="31">
        <v>108.72</v>
      </c>
      <c r="L45" s="31">
        <v>397.31</v>
      </c>
      <c r="M45" s="31">
        <v>529.83000000000004</v>
      </c>
      <c r="N45" s="31">
        <v>1640.27</v>
      </c>
      <c r="O45" s="31">
        <v>1846.17</v>
      </c>
      <c r="P45" s="85">
        <v>1137.2199999999998</v>
      </c>
      <c r="Q45" s="32">
        <v>232.89000000000001</v>
      </c>
      <c r="R45" s="31">
        <v>31.55</v>
      </c>
      <c r="S45" s="31">
        <v>91.649999999999991</v>
      </c>
      <c r="T45" s="31">
        <v>186.62</v>
      </c>
      <c r="U45" s="31">
        <v>413.63</v>
      </c>
      <c r="V45" s="31">
        <v>1000.1500000000001</v>
      </c>
      <c r="W45" s="31">
        <v>1760.94</v>
      </c>
      <c r="X45" s="85">
        <v>741.79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5817.7199999999993</v>
      </c>
      <c r="G47" s="17">
        <f t="shared" si="4"/>
        <v>2762.0299999999997</v>
      </c>
      <c r="H47" s="272">
        <f t="shared" si="2"/>
        <v>3055.69</v>
      </c>
      <c r="I47" s="32">
        <v>0</v>
      </c>
      <c r="J47" s="31">
        <v>0</v>
      </c>
      <c r="K47" s="31">
        <v>108.00999999999999</v>
      </c>
      <c r="L47" s="31">
        <v>552.52</v>
      </c>
      <c r="M47" s="31">
        <v>279.75</v>
      </c>
      <c r="N47" s="31">
        <v>832.96</v>
      </c>
      <c r="O47" s="31">
        <v>744.58999999999992</v>
      </c>
      <c r="P47" s="85">
        <v>244.2</v>
      </c>
      <c r="Q47" s="32">
        <v>27.18</v>
      </c>
      <c r="R47" s="31">
        <v>0</v>
      </c>
      <c r="S47" s="31">
        <v>203.38</v>
      </c>
      <c r="T47" s="31">
        <v>526.0200000000001</v>
      </c>
      <c r="U47" s="31">
        <v>400.59</v>
      </c>
      <c r="V47" s="31">
        <v>769.2600000000001</v>
      </c>
      <c r="W47" s="31">
        <v>918.87</v>
      </c>
      <c r="X47" s="85">
        <v>210.39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6121.76</v>
      </c>
      <c r="G48" s="17">
        <f t="shared" si="4"/>
        <v>4648.78</v>
      </c>
      <c r="H48" s="272">
        <f t="shared" si="2"/>
        <v>1472.98</v>
      </c>
      <c r="I48" s="32">
        <v>197.77</v>
      </c>
      <c r="J48" s="31">
        <v>29.21</v>
      </c>
      <c r="K48" s="31">
        <v>115.97</v>
      </c>
      <c r="L48" s="31">
        <v>1507.6499999999999</v>
      </c>
      <c r="M48" s="31">
        <v>1366.05</v>
      </c>
      <c r="N48" s="31">
        <v>661.17000000000007</v>
      </c>
      <c r="O48" s="31">
        <v>574.42999999999995</v>
      </c>
      <c r="P48" s="85">
        <v>196.53</v>
      </c>
      <c r="Q48" s="32">
        <v>184.28</v>
      </c>
      <c r="R48" s="31">
        <v>66.430000000000007</v>
      </c>
      <c r="S48" s="31">
        <v>101.09</v>
      </c>
      <c r="T48" s="31">
        <v>285.60999999999996</v>
      </c>
      <c r="U48" s="31">
        <v>422.59000000000003</v>
      </c>
      <c r="V48" s="31">
        <v>239.78</v>
      </c>
      <c r="W48" s="31">
        <v>50.51</v>
      </c>
      <c r="X48" s="85">
        <v>122.69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6984.6299999999992</v>
      </c>
      <c r="G49" s="17">
        <f t="shared" si="4"/>
        <v>4177.37</v>
      </c>
      <c r="H49" s="272">
        <f t="shared" si="2"/>
        <v>2807.2599999999998</v>
      </c>
      <c r="I49" s="32">
        <v>303.83999999999997</v>
      </c>
      <c r="J49" s="31">
        <v>87.62</v>
      </c>
      <c r="K49" s="31">
        <v>314.02000000000004</v>
      </c>
      <c r="L49" s="31">
        <v>785.71</v>
      </c>
      <c r="M49" s="31">
        <v>751.48</v>
      </c>
      <c r="N49" s="31">
        <v>789.43</v>
      </c>
      <c r="O49" s="31">
        <v>844.31000000000006</v>
      </c>
      <c r="P49" s="85">
        <v>300.95999999999998</v>
      </c>
      <c r="Q49" s="32">
        <v>244.64</v>
      </c>
      <c r="R49" s="31">
        <v>259.74</v>
      </c>
      <c r="S49" s="31">
        <v>224.24</v>
      </c>
      <c r="T49" s="31">
        <v>395.16</v>
      </c>
      <c r="U49" s="31">
        <v>396.74</v>
      </c>
      <c r="V49" s="31">
        <v>590.18000000000006</v>
      </c>
      <c r="W49" s="31">
        <v>460.46999999999997</v>
      </c>
      <c r="X49" s="85">
        <v>236.09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10133.329999999998</v>
      </c>
      <c r="G51" s="17">
        <f t="shared" si="4"/>
        <v>7045.7799999999988</v>
      </c>
      <c r="H51" s="272">
        <f t="shared" si="2"/>
        <v>3087.55</v>
      </c>
      <c r="I51" s="32">
        <v>101.28</v>
      </c>
      <c r="J51" s="31">
        <v>87.26</v>
      </c>
      <c r="K51" s="31">
        <v>461.09</v>
      </c>
      <c r="L51" s="31">
        <v>1391.74</v>
      </c>
      <c r="M51" s="31">
        <v>1364.3700000000001</v>
      </c>
      <c r="N51" s="31">
        <v>1607.95</v>
      </c>
      <c r="O51" s="31">
        <v>1465.27</v>
      </c>
      <c r="P51" s="85">
        <v>566.81999999999994</v>
      </c>
      <c r="Q51" s="32">
        <v>54.370000000000005</v>
      </c>
      <c r="R51" s="31">
        <v>34.880000000000003</v>
      </c>
      <c r="S51" s="31">
        <v>188.54000000000002</v>
      </c>
      <c r="T51" s="31">
        <v>565</v>
      </c>
      <c r="U51" s="31">
        <v>705.08</v>
      </c>
      <c r="V51" s="31">
        <v>879.22</v>
      </c>
      <c r="W51" s="31">
        <v>527.16</v>
      </c>
      <c r="X51" s="85">
        <v>133.30000000000001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2549.79</v>
      </c>
      <c r="G52" s="17">
        <f t="shared" si="4"/>
        <v>1566.15</v>
      </c>
      <c r="H52" s="272">
        <f>SUM(Q52:X52)</f>
        <v>983.64</v>
      </c>
      <c r="I52" s="32">
        <v>25.32</v>
      </c>
      <c r="J52" s="31">
        <v>47.07</v>
      </c>
      <c r="K52" s="31">
        <v>104.3</v>
      </c>
      <c r="L52" s="31">
        <v>173.18</v>
      </c>
      <c r="M52" s="31">
        <v>281.39</v>
      </c>
      <c r="N52" s="31">
        <v>327.40000000000003</v>
      </c>
      <c r="O52" s="31">
        <v>505.8</v>
      </c>
      <c r="P52" s="85">
        <v>101.69</v>
      </c>
      <c r="Q52" s="32">
        <v>0</v>
      </c>
      <c r="R52" s="31">
        <v>0</v>
      </c>
      <c r="S52" s="31">
        <v>135.08000000000001</v>
      </c>
      <c r="T52" s="31">
        <v>170.11</v>
      </c>
      <c r="U52" s="31">
        <v>135.97999999999999</v>
      </c>
      <c r="V52" s="31">
        <v>225.29</v>
      </c>
      <c r="W52" s="31">
        <v>250.52999999999997</v>
      </c>
      <c r="X52" s="85">
        <v>66.650000000000006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1180.9100000000001</v>
      </c>
      <c r="G53" s="17">
        <f>SUM(I53:P53)</f>
        <v>693.50000000000011</v>
      </c>
      <c r="H53" s="272">
        <f>SUM(Q53:X53)</f>
        <v>487.41</v>
      </c>
      <c r="I53" s="32">
        <v>588.5200000000001</v>
      </c>
      <c r="J53" s="31">
        <v>57.69</v>
      </c>
      <c r="K53" s="31">
        <v>23.689999999999998</v>
      </c>
      <c r="L53" s="31">
        <v>23.599999999999998</v>
      </c>
      <c r="M53" s="31">
        <v>0</v>
      </c>
      <c r="N53" s="31">
        <v>0</v>
      </c>
      <c r="O53" s="31">
        <v>0</v>
      </c>
      <c r="P53" s="85">
        <v>0</v>
      </c>
      <c r="Q53" s="32">
        <v>455.86</v>
      </c>
      <c r="R53" s="31">
        <v>31.55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30993.55</v>
      </c>
      <c r="G54" s="54">
        <f>SUM(G55:G61)</f>
        <v>20460.68</v>
      </c>
      <c r="H54" s="270">
        <f>SUM(H55:H61)</f>
        <v>10532.869999999999</v>
      </c>
      <c r="I54" s="55">
        <f>SUM(I55:I61)</f>
        <v>764.73</v>
      </c>
      <c r="J54" s="56">
        <f t="shared" ref="J54:X54" si="7">SUM(J55:J61)</f>
        <v>1182.06</v>
      </c>
      <c r="K54" s="56">
        <f t="shared" si="7"/>
        <v>4362.38</v>
      </c>
      <c r="L54" s="56">
        <f t="shared" si="7"/>
        <v>5839.7800000000007</v>
      </c>
      <c r="M54" s="56">
        <f>SUM(M55:M61)</f>
        <v>2052.87</v>
      </c>
      <c r="N54" s="56">
        <f t="shared" si="7"/>
        <v>2515.13</v>
      </c>
      <c r="O54" s="56">
        <f t="shared" si="7"/>
        <v>2166.63</v>
      </c>
      <c r="P54" s="253">
        <f>SUM(P55:P61)</f>
        <v>1577.1000000000001</v>
      </c>
      <c r="Q54" s="55">
        <f t="shared" si="7"/>
        <v>502.76</v>
      </c>
      <c r="R54" s="56">
        <f t="shared" si="7"/>
        <v>658.02</v>
      </c>
      <c r="S54" s="56">
        <f t="shared" si="7"/>
        <v>2506.3199999999997</v>
      </c>
      <c r="T54" s="56">
        <f t="shared" si="7"/>
        <v>1728.6699999999998</v>
      </c>
      <c r="U54" s="56">
        <f t="shared" si="7"/>
        <v>691.3</v>
      </c>
      <c r="V54" s="56">
        <f t="shared" si="7"/>
        <v>1403.24</v>
      </c>
      <c r="W54" s="56">
        <f t="shared" si="7"/>
        <v>1846.96</v>
      </c>
      <c r="X54" s="253">
        <f t="shared" si="7"/>
        <v>1195.5999999999999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6951.02</v>
      </c>
      <c r="G55" s="17">
        <f t="shared" si="4"/>
        <v>6100.35</v>
      </c>
      <c r="H55" s="272">
        <f t="shared" si="2"/>
        <v>850.67000000000007</v>
      </c>
      <c r="I55" s="255">
        <v>25.32</v>
      </c>
      <c r="J55" s="33">
        <v>262.79999999999995</v>
      </c>
      <c r="K55" s="33">
        <v>1874.02</v>
      </c>
      <c r="L55" s="33">
        <v>2225.54</v>
      </c>
      <c r="M55" s="33">
        <v>471.71000000000004</v>
      </c>
      <c r="N55" s="33">
        <v>684.21</v>
      </c>
      <c r="O55" s="33">
        <v>393.95000000000005</v>
      </c>
      <c r="P55" s="85">
        <v>162.80000000000001</v>
      </c>
      <c r="Q55" s="255">
        <v>54.370000000000005</v>
      </c>
      <c r="R55" s="33">
        <v>57.13</v>
      </c>
      <c r="S55" s="33">
        <v>196.73</v>
      </c>
      <c r="T55" s="33">
        <v>218.44</v>
      </c>
      <c r="U55" s="33">
        <v>24.26</v>
      </c>
      <c r="V55" s="33">
        <v>203.63</v>
      </c>
      <c r="W55" s="33">
        <v>22.5</v>
      </c>
      <c r="X55" s="256">
        <v>73.61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6717.3200000000006</v>
      </c>
      <c r="G56" s="17">
        <f t="shared" si="4"/>
        <v>3820.4200000000005</v>
      </c>
      <c r="H56" s="272">
        <f t="shared" si="2"/>
        <v>2896.9</v>
      </c>
      <c r="I56" s="255">
        <v>0</v>
      </c>
      <c r="J56" s="33">
        <v>58.42</v>
      </c>
      <c r="K56" s="33">
        <v>155.73000000000002</v>
      </c>
      <c r="L56" s="33">
        <v>454.72</v>
      </c>
      <c r="M56" s="33">
        <v>371.51</v>
      </c>
      <c r="N56" s="33">
        <v>829.11</v>
      </c>
      <c r="O56" s="33">
        <v>1053.3300000000002</v>
      </c>
      <c r="P56" s="85">
        <v>897.59999999999991</v>
      </c>
      <c r="Q56" s="255">
        <v>0</v>
      </c>
      <c r="R56" s="33">
        <v>31.55</v>
      </c>
      <c r="S56" s="33">
        <v>23.88</v>
      </c>
      <c r="T56" s="33">
        <v>164.83</v>
      </c>
      <c r="U56" s="33">
        <v>212.41</v>
      </c>
      <c r="V56" s="33">
        <v>562.63</v>
      </c>
      <c r="W56" s="33">
        <v>1118.5</v>
      </c>
      <c r="X56" s="256">
        <v>783.1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2553.4300000000003</v>
      </c>
      <c r="G57" s="17">
        <f t="shared" si="4"/>
        <v>1792.9200000000003</v>
      </c>
      <c r="H57" s="272">
        <f t="shared" si="2"/>
        <v>760.5100000000001</v>
      </c>
      <c r="I57" s="255">
        <v>248.41</v>
      </c>
      <c r="J57" s="33">
        <v>313.23</v>
      </c>
      <c r="K57" s="33">
        <v>425.3</v>
      </c>
      <c r="L57" s="33">
        <v>383.72</v>
      </c>
      <c r="M57" s="33">
        <v>146.4</v>
      </c>
      <c r="N57" s="33">
        <v>57.81</v>
      </c>
      <c r="O57" s="33">
        <v>61.41</v>
      </c>
      <c r="P57" s="85">
        <v>156.64000000000001</v>
      </c>
      <c r="Q57" s="255">
        <v>95.009999999999991</v>
      </c>
      <c r="R57" s="33">
        <v>94.710000000000008</v>
      </c>
      <c r="S57" s="33">
        <v>146.91000000000003</v>
      </c>
      <c r="T57" s="33">
        <v>52.040000000000006</v>
      </c>
      <c r="U57" s="33">
        <v>87.470000000000013</v>
      </c>
      <c r="V57" s="33">
        <v>123.77000000000001</v>
      </c>
      <c r="W57" s="33">
        <v>111.52</v>
      </c>
      <c r="X57" s="256">
        <v>49.08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1573.6299999999997</v>
      </c>
      <c r="G58" s="17">
        <f t="shared" si="4"/>
        <v>839.34999999999991</v>
      </c>
      <c r="H58" s="272">
        <f t="shared" si="2"/>
        <v>734.27999999999986</v>
      </c>
      <c r="I58" s="255">
        <v>75.959999999999994</v>
      </c>
      <c r="J58" s="33">
        <v>203.73</v>
      </c>
      <c r="K58" s="33">
        <v>164.58</v>
      </c>
      <c r="L58" s="33">
        <v>178.15</v>
      </c>
      <c r="M58" s="33">
        <v>157.98000000000002</v>
      </c>
      <c r="N58" s="33">
        <v>28.9</v>
      </c>
      <c r="O58" s="33">
        <v>30.05</v>
      </c>
      <c r="P58" s="85">
        <v>0</v>
      </c>
      <c r="Q58" s="255">
        <v>54.370000000000005</v>
      </c>
      <c r="R58" s="33">
        <v>97.98</v>
      </c>
      <c r="S58" s="33">
        <v>164.28</v>
      </c>
      <c r="T58" s="33">
        <v>293.16999999999996</v>
      </c>
      <c r="U58" s="33">
        <v>43.92</v>
      </c>
      <c r="V58" s="33">
        <v>0</v>
      </c>
      <c r="W58" s="33">
        <v>56.02</v>
      </c>
      <c r="X58" s="256">
        <v>24.54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4705.2099999999991</v>
      </c>
      <c r="G59" s="17">
        <f t="shared" si="4"/>
        <v>2367.41</v>
      </c>
      <c r="H59" s="272">
        <f t="shared" si="2"/>
        <v>2337.7999999999997</v>
      </c>
      <c r="I59" s="255">
        <v>0</v>
      </c>
      <c r="J59" s="33">
        <v>52.89</v>
      </c>
      <c r="K59" s="33">
        <v>924.84</v>
      </c>
      <c r="L59" s="33">
        <v>1114.01</v>
      </c>
      <c r="M59" s="33">
        <v>92.78</v>
      </c>
      <c r="N59" s="33">
        <v>182.89</v>
      </c>
      <c r="O59" s="33">
        <v>0</v>
      </c>
      <c r="P59" s="85">
        <v>0</v>
      </c>
      <c r="Q59" s="255">
        <v>0</v>
      </c>
      <c r="R59" s="33">
        <v>94.649999999999991</v>
      </c>
      <c r="S59" s="33">
        <v>1426.62</v>
      </c>
      <c r="T59" s="33">
        <v>617.29999999999995</v>
      </c>
      <c r="U59" s="33">
        <v>104.38</v>
      </c>
      <c r="V59" s="33">
        <v>52.46</v>
      </c>
      <c r="W59" s="33">
        <v>22.5</v>
      </c>
      <c r="X59" s="256">
        <v>19.89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998.21</v>
      </c>
      <c r="G60" s="17">
        <f t="shared" si="4"/>
        <v>750.16000000000008</v>
      </c>
      <c r="H60" s="272">
        <f t="shared" si="2"/>
        <v>248.04999999999998</v>
      </c>
      <c r="I60" s="255">
        <v>25.32</v>
      </c>
      <c r="J60" s="33">
        <v>0</v>
      </c>
      <c r="K60" s="33">
        <v>136.28</v>
      </c>
      <c r="L60" s="33">
        <v>380.35</v>
      </c>
      <c r="M60" s="33">
        <v>87.84</v>
      </c>
      <c r="N60" s="33">
        <v>62.54</v>
      </c>
      <c r="O60" s="33">
        <v>30.700000000000003</v>
      </c>
      <c r="P60" s="85">
        <v>27.130000000000003</v>
      </c>
      <c r="Q60" s="255">
        <v>0</v>
      </c>
      <c r="R60" s="33">
        <v>0</v>
      </c>
      <c r="S60" s="33">
        <v>69.709999999999994</v>
      </c>
      <c r="T60" s="33">
        <v>96.61</v>
      </c>
      <c r="U60" s="33">
        <v>0</v>
      </c>
      <c r="V60" s="33">
        <v>26.23</v>
      </c>
      <c r="W60" s="33">
        <v>55.5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7494.7300000000005</v>
      </c>
      <c r="G61" s="17">
        <f t="shared" si="4"/>
        <v>4790.0700000000006</v>
      </c>
      <c r="H61" s="272">
        <f t="shared" si="2"/>
        <v>2704.66</v>
      </c>
      <c r="I61" s="255">
        <v>389.72</v>
      </c>
      <c r="J61" s="33">
        <v>290.99</v>
      </c>
      <c r="K61" s="33">
        <v>681.63</v>
      </c>
      <c r="L61" s="33">
        <v>1103.2900000000002</v>
      </c>
      <c r="M61" s="33">
        <v>724.65</v>
      </c>
      <c r="N61" s="33">
        <v>669.67</v>
      </c>
      <c r="O61" s="33">
        <v>597.19000000000005</v>
      </c>
      <c r="P61" s="85">
        <v>332.93</v>
      </c>
      <c r="Q61" s="255">
        <v>299.01</v>
      </c>
      <c r="R61" s="33">
        <v>282</v>
      </c>
      <c r="S61" s="33">
        <v>478.19</v>
      </c>
      <c r="T61" s="33">
        <v>286.27999999999997</v>
      </c>
      <c r="U61" s="33">
        <v>218.85999999999999</v>
      </c>
      <c r="V61" s="33">
        <v>434.52000000000004</v>
      </c>
      <c r="W61" s="33">
        <v>460.42</v>
      </c>
      <c r="X61" s="256">
        <v>245.38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20446.98</v>
      </c>
      <c r="G62" s="97">
        <f t="shared" si="4"/>
        <v>10214.5</v>
      </c>
      <c r="H62" s="274">
        <f>SUM(Q62:X62)</f>
        <v>10232.48</v>
      </c>
      <c r="I62" s="98">
        <v>177.24</v>
      </c>
      <c r="J62" s="94">
        <v>87.26</v>
      </c>
      <c r="K62" s="94">
        <v>366.23</v>
      </c>
      <c r="L62" s="94">
        <v>579.51</v>
      </c>
      <c r="M62" s="94">
        <v>444.65</v>
      </c>
      <c r="N62" s="94">
        <v>843.81</v>
      </c>
      <c r="O62" s="94">
        <v>3347.5899999999997</v>
      </c>
      <c r="P62" s="95">
        <v>4368.21</v>
      </c>
      <c r="Q62" s="98">
        <v>266.67999999999995</v>
      </c>
      <c r="R62" s="94">
        <v>66.430000000000007</v>
      </c>
      <c r="S62" s="94">
        <v>175.71</v>
      </c>
      <c r="T62" s="94">
        <v>149.49</v>
      </c>
      <c r="U62" s="94">
        <v>273.33000000000004</v>
      </c>
      <c r="V62" s="94">
        <v>1360.3600000000001</v>
      </c>
      <c r="W62" s="94">
        <v>3592.8</v>
      </c>
      <c r="X62" s="95">
        <v>4347.68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171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28930.258999999998</v>
      </c>
      <c r="G6" s="60">
        <f>SUM(I6:P6)</f>
        <v>14693.701999999999</v>
      </c>
      <c r="H6" s="268">
        <f>SUM(Q6:X6)</f>
        <v>14236.556999999999</v>
      </c>
      <c r="I6" s="61">
        <v>1387.6320000000001</v>
      </c>
      <c r="J6" s="62">
        <v>2881.1109999999999</v>
      </c>
      <c r="K6" s="62">
        <v>4105.6639999999998</v>
      </c>
      <c r="L6" s="62">
        <v>4021.0239999999999</v>
      </c>
      <c r="M6" s="62">
        <v>1193.252</v>
      </c>
      <c r="N6" s="62">
        <v>714.36400000000003</v>
      </c>
      <c r="O6" s="62">
        <v>298.13799999999998</v>
      </c>
      <c r="P6" s="249">
        <v>92.516999999999996</v>
      </c>
      <c r="Q6" s="61">
        <v>1325.912</v>
      </c>
      <c r="R6" s="62">
        <v>2740.306</v>
      </c>
      <c r="S6" s="62">
        <v>3909.741</v>
      </c>
      <c r="T6" s="62">
        <v>3812.9830000000002</v>
      </c>
      <c r="U6" s="62">
        <v>1159.492</v>
      </c>
      <c r="V6" s="62">
        <v>805.60400000000004</v>
      </c>
      <c r="W6" s="62">
        <v>367.74200000000002</v>
      </c>
      <c r="X6" s="249">
        <v>114.777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238347.71000000002</v>
      </c>
      <c r="G9" s="50">
        <f>SUM(I9:P9)</f>
        <v>132998.79</v>
      </c>
      <c r="H9" s="269">
        <f>SUM(Q9:X9)</f>
        <v>105348.92000000001</v>
      </c>
      <c r="I9" s="51">
        <f t="shared" ref="I9:X9" si="0">I10+I24+I54+I62</f>
        <v>12436.569999999998</v>
      </c>
      <c r="J9" s="52">
        <f t="shared" si="0"/>
        <v>2509.9499999999998</v>
      </c>
      <c r="K9" s="52">
        <f t="shared" si="0"/>
        <v>8307.81</v>
      </c>
      <c r="L9" s="52">
        <f t="shared" si="0"/>
        <v>20424.18</v>
      </c>
      <c r="M9" s="52">
        <f t="shared" si="0"/>
        <v>16843.64</v>
      </c>
      <c r="N9" s="52">
        <f t="shared" si="0"/>
        <v>26006.940000000002</v>
      </c>
      <c r="O9" s="52">
        <f t="shared" si="0"/>
        <v>28916.080000000002</v>
      </c>
      <c r="P9" s="252">
        <f t="shared" si="0"/>
        <v>17553.62</v>
      </c>
      <c r="Q9" s="51">
        <f t="shared" si="0"/>
        <v>12649.919999999998</v>
      </c>
      <c r="R9" s="52">
        <f t="shared" si="0"/>
        <v>2313.84</v>
      </c>
      <c r="S9" s="52">
        <f t="shared" si="0"/>
        <v>6472.670000000001</v>
      </c>
      <c r="T9" s="52">
        <f t="shared" si="0"/>
        <v>10270.210000000001</v>
      </c>
      <c r="U9" s="52">
        <f t="shared" si="0"/>
        <v>9145.4700000000012</v>
      </c>
      <c r="V9" s="52">
        <f t="shared" si="0"/>
        <v>19652.07</v>
      </c>
      <c r="W9" s="52">
        <f t="shared" si="0"/>
        <v>26141.09</v>
      </c>
      <c r="X9" s="252">
        <f t="shared" si="0"/>
        <v>18703.650000000001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77211.62</v>
      </c>
      <c r="G10" s="54">
        <f>SUM(I10:P10)</f>
        <v>38931.68</v>
      </c>
      <c r="H10" s="270">
        <f>SUM(Q10:X10)</f>
        <v>38279.94</v>
      </c>
      <c r="I10" s="55">
        <f>SUM(I11:I23)</f>
        <v>10469.779999999999</v>
      </c>
      <c r="J10" s="56">
        <f>SUM(J11:J23)</f>
        <v>852.6</v>
      </c>
      <c r="K10" s="56">
        <f>SUM(K11:K23)</f>
        <v>1551.65</v>
      </c>
      <c r="L10" s="56">
        <f t="shared" ref="L10:X10" si="1">SUM(L11:L23)</f>
        <v>3865.42</v>
      </c>
      <c r="M10" s="56">
        <f t="shared" si="1"/>
        <v>3818.4500000000003</v>
      </c>
      <c r="N10" s="56">
        <f t="shared" si="1"/>
        <v>5984.25</v>
      </c>
      <c r="O10" s="56">
        <f t="shared" si="1"/>
        <v>6912.7000000000007</v>
      </c>
      <c r="P10" s="253">
        <f t="shared" si="1"/>
        <v>5476.83</v>
      </c>
      <c r="Q10" s="55">
        <f t="shared" si="1"/>
        <v>11294.71</v>
      </c>
      <c r="R10" s="56">
        <f t="shared" si="1"/>
        <v>775.7700000000001</v>
      </c>
      <c r="S10" s="56">
        <f t="shared" si="1"/>
        <v>2479.8500000000004</v>
      </c>
      <c r="T10" s="56">
        <f t="shared" si="1"/>
        <v>3697.3599999999997</v>
      </c>
      <c r="U10" s="56">
        <f t="shared" si="1"/>
        <v>1941.18</v>
      </c>
      <c r="V10" s="56">
        <f t="shared" si="1"/>
        <v>5749.21</v>
      </c>
      <c r="W10" s="56">
        <f t="shared" si="1"/>
        <v>8418.3900000000012</v>
      </c>
      <c r="X10" s="253">
        <f t="shared" si="1"/>
        <v>3923.47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9391.02</v>
      </c>
      <c r="G11" s="19">
        <f>SUM(I11:P11)</f>
        <v>6734.4900000000007</v>
      </c>
      <c r="H11" s="271">
        <f t="shared" ref="H11:H61" si="2">SUM(Q11:X11)</f>
        <v>2656.53</v>
      </c>
      <c r="I11" s="18">
        <v>0</v>
      </c>
      <c r="J11" s="31">
        <v>18.66</v>
      </c>
      <c r="K11" s="31">
        <v>476.66999999999996</v>
      </c>
      <c r="L11" s="31">
        <v>1760.73</v>
      </c>
      <c r="M11" s="31">
        <v>1443.83</v>
      </c>
      <c r="N11" s="31">
        <v>1212.1200000000001</v>
      </c>
      <c r="O11" s="31">
        <v>1365.69</v>
      </c>
      <c r="P11" s="85">
        <v>456.78999999999996</v>
      </c>
      <c r="Q11" s="32">
        <v>88.74</v>
      </c>
      <c r="R11" s="31">
        <v>0</v>
      </c>
      <c r="S11" s="31">
        <v>210.52</v>
      </c>
      <c r="T11" s="31">
        <v>1346.27</v>
      </c>
      <c r="U11" s="31">
        <v>322.70999999999998</v>
      </c>
      <c r="V11" s="31">
        <v>325.52</v>
      </c>
      <c r="W11" s="31">
        <v>323.93</v>
      </c>
      <c r="X11" s="85">
        <v>38.839999999999996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416.56</v>
      </c>
      <c r="G12" s="19">
        <f t="shared" ref="G12:G62" si="4">SUM(I12:P12)</f>
        <v>288.12</v>
      </c>
      <c r="H12" s="271">
        <f t="shared" si="2"/>
        <v>128.44</v>
      </c>
      <c r="I12" s="18">
        <v>0</v>
      </c>
      <c r="J12" s="31">
        <v>0</v>
      </c>
      <c r="K12" s="31">
        <v>98.5</v>
      </c>
      <c r="L12" s="31">
        <v>21.77</v>
      </c>
      <c r="M12" s="31">
        <v>0</v>
      </c>
      <c r="N12" s="31">
        <v>167.85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88.929999999999993</v>
      </c>
      <c r="U12" s="31">
        <v>16.91</v>
      </c>
      <c r="V12" s="31">
        <v>22.599999999999998</v>
      </c>
      <c r="W12" s="31">
        <v>0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12147.329999999998</v>
      </c>
      <c r="G13" s="19">
        <f t="shared" si="4"/>
        <v>5694.87</v>
      </c>
      <c r="H13" s="271">
        <f t="shared" si="2"/>
        <v>6452.4599999999991</v>
      </c>
      <c r="I13" s="18">
        <v>560.15000000000009</v>
      </c>
      <c r="J13" s="31">
        <v>108.82</v>
      </c>
      <c r="K13" s="31">
        <v>196.35</v>
      </c>
      <c r="L13" s="31">
        <v>543.5</v>
      </c>
      <c r="M13" s="31">
        <v>394.88</v>
      </c>
      <c r="N13" s="31">
        <v>869.34999999999991</v>
      </c>
      <c r="O13" s="31">
        <v>1580.24</v>
      </c>
      <c r="P13" s="85">
        <v>1441.5800000000002</v>
      </c>
      <c r="Q13" s="32">
        <v>852.97</v>
      </c>
      <c r="R13" s="31">
        <v>166.16</v>
      </c>
      <c r="S13" s="31">
        <v>389.01000000000005</v>
      </c>
      <c r="T13" s="31">
        <v>641.11</v>
      </c>
      <c r="U13" s="31">
        <v>265.52</v>
      </c>
      <c r="V13" s="31">
        <v>919.08</v>
      </c>
      <c r="W13" s="31">
        <v>2784.21</v>
      </c>
      <c r="X13" s="85">
        <v>434.40000000000003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554.77</v>
      </c>
      <c r="G14" s="19">
        <f t="shared" si="4"/>
        <v>207.65</v>
      </c>
      <c r="H14" s="271">
        <f t="shared" si="2"/>
        <v>347.12</v>
      </c>
      <c r="I14" s="18">
        <v>66.53</v>
      </c>
      <c r="J14" s="31">
        <v>108.82</v>
      </c>
      <c r="K14" s="31">
        <v>0</v>
      </c>
      <c r="L14" s="31">
        <v>32.300000000000004</v>
      </c>
      <c r="M14" s="31">
        <v>0</v>
      </c>
      <c r="N14" s="31">
        <v>0</v>
      </c>
      <c r="O14" s="31">
        <v>0</v>
      </c>
      <c r="P14" s="85">
        <v>0</v>
      </c>
      <c r="Q14" s="32">
        <v>196.83999999999997</v>
      </c>
      <c r="R14" s="31">
        <v>18.12</v>
      </c>
      <c r="S14" s="31">
        <v>0</v>
      </c>
      <c r="T14" s="31">
        <v>132.16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420.38</v>
      </c>
      <c r="G15" s="17">
        <f t="shared" si="4"/>
        <v>259.89</v>
      </c>
      <c r="H15" s="272">
        <f t="shared" si="2"/>
        <v>160.49</v>
      </c>
      <c r="I15" s="18">
        <v>14.51</v>
      </c>
      <c r="J15" s="31">
        <v>109.28999999999999</v>
      </c>
      <c r="K15" s="31">
        <v>39.059999999999995</v>
      </c>
      <c r="L15" s="31">
        <v>74.7</v>
      </c>
      <c r="M15" s="31">
        <v>22.33</v>
      </c>
      <c r="N15" s="31">
        <v>0</v>
      </c>
      <c r="O15" s="31">
        <v>0</v>
      </c>
      <c r="P15" s="85">
        <v>0</v>
      </c>
      <c r="Q15" s="32">
        <v>77.410000000000011</v>
      </c>
      <c r="R15" s="31">
        <v>83.08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85">
        <v>0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1985.42</v>
      </c>
      <c r="G16" s="17">
        <f t="shared" si="4"/>
        <v>1276.42</v>
      </c>
      <c r="H16" s="272">
        <f t="shared" si="2"/>
        <v>709</v>
      </c>
      <c r="I16" s="18">
        <v>336.75</v>
      </c>
      <c r="J16" s="31">
        <v>171.11</v>
      </c>
      <c r="K16" s="31">
        <v>271.22000000000003</v>
      </c>
      <c r="L16" s="31">
        <v>43.54</v>
      </c>
      <c r="M16" s="31">
        <v>227.11999999999998</v>
      </c>
      <c r="N16" s="31">
        <v>0</v>
      </c>
      <c r="O16" s="31">
        <v>226.68</v>
      </c>
      <c r="P16" s="85">
        <v>0</v>
      </c>
      <c r="Q16" s="32">
        <v>108.10000000000001</v>
      </c>
      <c r="R16" s="31">
        <v>101.2</v>
      </c>
      <c r="S16" s="31">
        <v>40.410000000000004</v>
      </c>
      <c r="T16" s="31">
        <v>286.66999999999996</v>
      </c>
      <c r="U16" s="31">
        <v>39</v>
      </c>
      <c r="V16" s="31">
        <v>133.61999999999998</v>
      </c>
      <c r="W16" s="31">
        <v>0</v>
      </c>
      <c r="X16" s="85">
        <v>0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8162.2300000000014</v>
      </c>
      <c r="G17" s="17">
        <f t="shared" si="4"/>
        <v>3985.4100000000003</v>
      </c>
      <c r="H17" s="272">
        <f t="shared" si="2"/>
        <v>4176.8200000000006</v>
      </c>
      <c r="I17" s="18">
        <v>480.21000000000004</v>
      </c>
      <c r="J17" s="31">
        <v>213.03</v>
      </c>
      <c r="K17" s="31">
        <v>56.63</v>
      </c>
      <c r="L17" s="31">
        <v>989.54</v>
      </c>
      <c r="M17" s="31">
        <v>730.18000000000006</v>
      </c>
      <c r="N17" s="31">
        <v>636.41999999999996</v>
      </c>
      <c r="O17" s="31">
        <v>503.12</v>
      </c>
      <c r="P17" s="85">
        <v>376.28000000000003</v>
      </c>
      <c r="Q17" s="32">
        <v>393.67999999999995</v>
      </c>
      <c r="R17" s="31">
        <v>142.60999999999999</v>
      </c>
      <c r="S17" s="31">
        <v>223.61</v>
      </c>
      <c r="T17" s="31">
        <v>308.32</v>
      </c>
      <c r="U17" s="31">
        <v>363.35</v>
      </c>
      <c r="V17" s="31">
        <v>979.03</v>
      </c>
      <c r="W17" s="31">
        <v>1239.44</v>
      </c>
      <c r="X17" s="85">
        <v>526.78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7793.05</v>
      </c>
      <c r="G18" s="17">
        <f>SUM(I18:P18)</f>
        <v>4264.26</v>
      </c>
      <c r="H18" s="272">
        <f t="shared" si="2"/>
        <v>3528.79</v>
      </c>
      <c r="I18" s="18">
        <v>2257</v>
      </c>
      <c r="J18" s="31">
        <v>0</v>
      </c>
      <c r="K18" s="31">
        <v>102.81</v>
      </c>
      <c r="L18" s="31">
        <v>0</v>
      </c>
      <c r="M18" s="31">
        <v>106.82</v>
      </c>
      <c r="N18" s="31">
        <v>438.90000000000003</v>
      </c>
      <c r="O18" s="31">
        <v>857.03</v>
      </c>
      <c r="P18" s="85">
        <v>501.70000000000005</v>
      </c>
      <c r="Q18" s="32">
        <v>2165.88</v>
      </c>
      <c r="R18" s="31">
        <v>31.099999999999998</v>
      </c>
      <c r="S18" s="31">
        <v>72.789999999999992</v>
      </c>
      <c r="T18" s="31">
        <v>0</v>
      </c>
      <c r="U18" s="31">
        <v>0</v>
      </c>
      <c r="V18" s="31">
        <v>29.14</v>
      </c>
      <c r="W18" s="31">
        <v>662.55</v>
      </c>
      <c r="X18" s="85">
        <v>567.33000000000004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2776.3999999999996</v>
      </c>
      <c r="G19" s="17">
        <f t="shared" si="4"/>
        <v>1466.25</v>
      </c>
      <c r="H19" s="272">
        <f t="shared" si="2"/>
        <v>1310.1499999999999</v>
      </c>
      <c r="I19" s="18">
        <v>272.13</v>
      </c>
      <c r="J19" s="31">
        <v>18.66</v>
      </c>
      <c r="K19" s="31">
        <v>35.15</v>
      </c>
      <c r="L19" s="31">
        <v>67.790000000000006</v>
      </c>
      <c r="M19" s="31">
        <v>151.47999999999999</v>
      </c>
      <c r="N19" s="31">
        <v>197.9</v>
      </c>
      <c r="O19" s="31">
        <v>311.26</v>
      </c>
      <c r="P19" s="85">
        <v>411.88</v>
      </c>
      <c r="Q19" s="32">
        <v>640.07999999999993</v>
      </c>
      <c r="R19" s="31">
        <v>49.22</v>
      </c>
      <c r="S19" s="31">
        <v>137.05000000000001</v>
      </c>
      <c r="T19" s="31">
        <v>0</v>
      </c>
      <c r="U19" s="31">
        <v>99.62</v>
      </c>
      <c r="V19" s="31">
        <v>133.61999999999998</v>
      </c>
      <c r="W19" s="31">
        <v>211.72</v>
      </c>
      <c r="X19" s="85">
        <v>38.839999999999996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930.93000000000006</v>
      </c>
      <c r="G20" s="17">
        <f t="shared" si="4"/>
        <v>0</v>
      </c>
      <c r="H20" s="272">
        <f t="shared" si="2"/>
        <v>930.93000000000006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758.73</v>
      </c>
      <c r="T20" s="31">
        <v>172.2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12041.64</v>
      </c>
      <c r="G21" s="17">
        <f t="shared" si="4"/>
        <v>6007.95</v>
      </c>
      <c r="H21" s="272">
        <f t="shared" si="2"/>
        <v>6033.69</v>
      </c>
      <c r="I21" s="18">
        <v>6007.95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6033.69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5578.23</v>
      </c>
      <c r="G22" s="17">
        <f t="shared" si="4"/>
        <v>2226.35</v>
      </c>
      <c r="H22" s="272">
        <f t="shared" si="2"/>
        <v>3351.8799999999997</v>
      </c>
      <c r="I22" s="18">
        <v>341.49</v>
      </c>
      <c r="J22" s="31">
        <v>0</v>
      </c>
      <c r="K22" s="31">
        <v>98.5</v>
      </c>
      <c r="L22" s="31">
        <v>148.13000000000002</v>
      </c>
      <c r="M22" s="31">
        <v>339.2</v>
      </c>
      <c r="N22" s="31">
        <v>839.33</v>
      </c>
      <c r="O22" s="31">
        <v>324.96999999999997</v>
      </c>
      <c r="P22" s="85">
        <v>134.72999999999999</v>
      </c>
      <c r="Q22" s="32">
        <v>451.73999999999995</v>
      </c>
      <c r="R22" s="31">
        <v>101.2</v>
      </c>
      <c r="S22" s="31">
        <v>188.15</v>
      </c>
      <c r="T22" s="31">
        <v>191.6</v>
      </c>
      <c r="U22" s="31">
        <v>320.87</v>
      </c>
      <c r="V22" s="31">
        <v>1157.02</v>
      </c>
      <c r="W22" s="31">
        <v>763.18</v>
      </c>
      <c r="X22" s="85">
        <v>178.12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15013.66</v>
      </c>
      <c r="G23" s="17">
        <f>SUM(I23:P23)</f>
        <v>6520.0199999999995</v>
      </c>
      <c r="H23" s="272">
        <f t="shared" si="2"/>
        <v>8493.6400000000012</v>
      </c>
      <c r="I23" s="18">
        <v>133.06</v>
      </c>
      <c r="J23" s="31">
        <v>104.21</v>
      </c>
      <c r="K23" s="31">
        <v>176.76</v>
      </c>
      <c r="L23" s="31">
        <v>183.42</v>
      </c>
      <c r="M23" s="31">
        <v>402.61</v>
      </c>
      <c r="N23" s="31">
        <v>1622.3799999999999</v>
      </c>
      <c r="O23" s="31">
        <v>1743.71</v>
      </c>
      <c r="P23" s="85">
        <v>2153.87</v>
      </c>
      <c r="Q23" s="32">
        <v>285.58</v>
      </c>
      <c r="R23" s="31">
        <v>83.08</v>
      </c>
      <c r="S23" s="31">
        <v>459.58</v>
      </c>
      <c r="T23" s="31">
        <v>530.1</v>
      </c>
      <c r="U23" s="31">
        <v>513.20000000000005</v>
      </c>
      <c r="V23" s="31">
        <v>2049.5800000000004</v>
      </c>
      <c r="W23" s="31">
        <v>2433.36</v>
      </c>
      <c r="X23" s="85">
        <v>2139.16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96159.239999999991</v>
      </c>
      <c r="G24" s="54">
        <f>SUM(I24:P24)</f>
        <v>59391.65</v>
      </c>
      <c r="H24" s="270">
        <f>SUM(Q24:X24)</f>
        <v>36767.589999999997</v>
      </c>
      <c r="I24" s="55">
        <f>SUM(I25:I53)</f>
        <v>1279.0900000000001</v>
      </c>
      <c r="J24" s="56">
        <f t="shared" ref="J24:X24" si="5">SUM(J25:J53)</f>
        <v>496.79000000000008</v>
      </c>
      <c r="K24" s="56">
        <f t="shared" si="5"/>
        <v>2105.1299999999997</v>
      </c>
      <c r="L24" s="56">
        <f t="shared" si="5"/>
        <v>11786.6</v>
      </c>
      <c r="M24" s="56">
        <f t="shared" si="5"/>
        <v>10014.91</v>
      </c>
      <c r="N24" s="56">
        <f t="shared" si="5"/>
        <v>15651.800000000001</v>
      </c>
      <c r="O24" s="56">
        <f t="shared" si="5"/>
        <v>13408.54</v>
      </c>
      <c r="P24" s="253">
        <f t="shared" si="5"/>
        <v>4648.79</v>
      </c>
      <c r="Q24" s="55">
        <f t="shared" si="5"/>
        <v>992.21</v>
      </c>
      <c r="R24" s="56">
        <f t="shared" si="5"/>
        <v>651.03</v>
      </c>
      <c r="S24" s="56">
        <f>SUM(S25:S53)</f>
        <v>1468.4999999999998</v>
      </c>
      <c r="T24" s="56">
        <f t="shared" si="5"/>
        <v>4746.670000000001</v>
      </c>
      <c r="U24" s="56">
        <f t="shared" si="5"/>
        <v>5379.4100000000008</v>
      </c>
      <c r="V24" s="56">
        <f t="shared" si="5"/>
        <v>9198.9499999999989</v>
      </c>
      <c r="W24" s="56">
        <f t="shared" si="5"/>
        <v>9629.5399999999991</v>
      </c>
      <c r="X24" s="253">
        <f t="shared" si="5"/>
        <v>4701.28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2377.3199999999997</v>
      </c>
      <c r="G26" s="17">
        <f>SUM(I26:P26)</f>
        <v>1912.87</v>
      </c>
      <c r="H26" s="272">
        <f t="shared" si="2"/>
        <v>464.45</v>
      </c>
      <c r="I26" s="32">
        <v>0</v>
      </c>
      <c r="J26" s="31">
        <v>0</v>
      </c>
      <c r="K26" s="31">
        <v>120.92</v>
      </c>
      <c r="L26" s="31">
        <v>423.12</v>
      </c>
      <c r="M26" s="31">
        <v>322.79000000000002</v>
      </c>
      <c r="N26" s="31">
        <v>655.89</v>
      </c>
      <c r="O26" s="31">
        <v>184.21</v>
      </c>
      <c r="P26" s="85">
        <v>205.94</v>
      </c>
      <c r="Q26" s="32">
        <v>0</v>
      </c>
      <c r="R26" s="31">
        <v>0</v>
      </c>
      <c r="S26" s="31">
        <v>0</v>
      </c>
      <c r="T26" s="31">
        <v>133.35</v>
      </c>
      <c r="U26" s="31">
        <v>44.19</v>
      </c>
      <c r="V26" s="31">
        <v>45.199999999999996</v>
      </c>
      <c r="W26" s="31">
        <v>241.71</v>
      </c>
      <c r="X26" s="85">
        <v>0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745.42</v>
      </c>
      <c r="G27" s="17">
        <f t="shared" ref="G27:G43" si="6">SUM(I27:P27)</f>
        <v>579.88</v>
      </c>
      <c r="H27" s="272">
        <f t="shared" si="2"/>
        <v>165.54</v>
      </c>
      <c r="I27" s="32">
        <v>0</v>
      </c>
      <c r="J27" s="31">
        <v>0</v>
      </c>
      <c r="K27" s="31">
        <v>0</v>
      </c>
      <c r="L27" s="31">
        <v>24.25</v>
      </c>
      <c r="M27" s="31">
        <v>228.08999999999997</v>
      </c>
      <c r="N27" s="31">
        <v>278.11</v>
      </c>
      <c r="O27" s="31">
        <v>49.43</v>
      </c>
      <c r="P27" s="85">
        <v>0</v>
      </c>
      <c r="Q27" s="32">
        <v>0</v>
      </c>
      <c r="R27" s="31">
        <v>0</v>
      </c>
      <c r="S27" s="31">
        <v>18.04</v>
      </c>
      <c r="T27" s="31">
        <v>108.5</v>
      </c>
      <c r="U27" s="31">
        <v>39</v>
      </c>
      <c r="V27" s="31">
        <v>0</v>
      </c>
      <c r="W27" s="31">
        <v>0</v>
      </c>
      <c r="X27" s="85">
        <v>0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630.29000000000008</v>
      </c>
      <c r="G28" s="17">
        <f t="shared" si="6"/>
        <v>327.12</v>
      </c>
      <c r="H28" s="272">
        <f t="shared" si="2"/>
        <v>303.17000000000007</v>
      </c>
      <c r="I28" s="32">
        <v>0</v>
      </c>
      <c r="J28" s="31">
        <v>0</v>
      </c>
      <c r="K28" s="31">
        <v>0</v>
      </c>
      <c r="L28" s="31">
        <v>54.07</v>
      </c>
      <c r="M28" s="31">
        <v>22.33</v>
      </c>
      <c r="N28" s="31">
        <v>24.04</v>
      </c>
      <c r="O28" s="31">
        <v>226.68</v>
      </c>
      <c r="P28" s="85">
        <v>0</v>
      </c>
      <c r="Q28" s="32">
        <v>0</v>
      </c>
      <c r="R28" s="31">
        <v>0</v>
      </c>
      <c r="S28" s="31">
        <v>0</v>
      </c>
      <c r="T28" s="31">
        <v>0</v>
      </c>
      <c r="U28" s="31">
        <v>155.04000000000002</v>
      </c>
      <c r="V28" s="31">
        <v>0</v>
      </c>
      <c r="W28" s="31">
        <v>148.13000000000002</v>
      </c>
      <c r="X28" s="85">
        <v>0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68.699999999999989</v>
      </c>
      <c r="G29" s="17">
        <f t="shared" si="6"/>
        <v>68.699999999999989</v>
      </c>
      <c r="H29" s="272">
        <f t="shared" si="2"/>
        <v>0</v>
      </c>
      <c r="I29" s="32">
        <v>0</v>
      </c>
      <c r="J29" s="31">
        <v>0</v>
      </c>
      <c r="K29" s="31">
        <v>0</v>
      </c>
      <c r="L29" s="31">
        <v>0</v>
      </c>
      <c r="M29" s="31">
        <v>44.66</v>
      </c>
      <c r="N29" s="31">
        <v>24.04</v>
      </c>
      <c r="O29" s="31">
        <v>0</v>
      </c>
      <c r="P29" s="85">
        <v>0</v>
      </c>
      <c r="Q29" s="32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85">
        <v>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587.94000000000005</v>
      </c>
      <c r="G30" s="17">
        <f t="shared" si="6"/>
        <v>457.55000000000007</v>
      </c>
      <c r="H30" s="272">
        <f t="shared" si="2"/>
        <v>130.39000000000001</v>
      </c>
      <c r="I30" s="32">
        <v>0</v>
      </c>
      <c r="J30" s="31">
        <v>0</v>
      </c>
      <c r="K30" s="31">
        <v>98.5</v>
      </c>
      <c r="L30" s="31">
        <v>222.42000000000002</v>
      </c>
      <c r="M30" s="31">
        <v>23.290000000000003</v>
      </c>
      <c r="N30" s="31">
        <v>0</v>
      </c>
      <c r="O30" s="31">
        <v>113.34</v>
      </c>
      <c r="P30" s="85">
        <v>0</v>
      </c>
      <c r="Q30" s="32">
        <v>0</v>
      </c>
      <c r="R30" s="31">
        <v>0</v>
      </c>
      <c r="S30" s="31">
        <v>0</v>
      </c>
      <c r="T30" s="31">
        <v>0</v>
      </c>
      <c r="U30" s="31">
        <v>66.290000000000006</v>
      </c>
      <c r="V30" s="31">
        <v>0</v>
      </c>
      <c r="W30" s="31">
        <v>64.100000000000009</v>
      </c>
      <c r="X30" s="85">
        <v>0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443.8</v>
      </c>
      <c r="G31" s="17">
        <f t="shared" si="6"/>
        <v>0</v>
      </c>
      <c r="H31" s="272">
        <f t="shared" si="2"/>
        <v>443.8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0</v>
      </c>
      <c r="T31" s="31">
        <v>0</v>
      </c>
      <c r="U31" s="31">
        <v>340.16</v>
      </c>
      <c r="V31" s="31">
        <v>103.64</v>
      </c>
      <c r="W31" s="31">
        <v>0</v>
      </c>
      <c r="X31" s="85">
        <v>0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695.25000000000011</v>
      </c>
      <c r="G32" s="17">
        <f t="shared" si="6"/>
        <v>0</v>
      </c>
      <c r="H32" s="272">
        <f t="shared" si="2"/>
        <v>695.25000000000011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150.32000000000002</v>
      </c>
      <c r="U32" s="31">
        <v>33.81</v>
      </c>
      <c r="V32" s="31">
        <v>148.85000000000002</v>
      </c>
      <c r="W32" s="31">
        <v>323.43</v>
      </c>
      <c r="X32" s="85">
        <v>38.839999999999996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730.80000000000007</v>
      </c>
      <c r="G33" s="17">
        <f t="shared" si="6"/>
        <v>381.22</v>
      </c>
      <c r="H33" s="272">
        <f>SUM(Q33:X33)</f>
        <v>349.58000000000004</v>
      </c>
      <c r="I33" s="32">
        <v>0</v>
      </c>
      <c r="J33" s="31">
        <v>85.55</v>
      </c>
      <c r="K33" s="31">
        <v>103.02</v>
      </c>
      <c r="L33" s="31">
        <v>168.61</v>
      </c>
      <c r="M33" s="31">
        <v>0</v>
      </c>
      <c r="N33" s="31">
        <v>24.04</v>
      </c>
      <c r="O33" s="31">
        <v>0</v>
      </c>
      <c r="P33" s="85">
        <v>0</v>
      </c>
      <c r="Q33" s="32">
        <v>0</v>
      </c>
      <c r="R33" s="31">
        <v>18.12</v>
      </c>
      <c r="S33" s="31">
        <v>18.04</v>
      </c>
      <c r="T33" s="31">
        <v>90.09</v>
      </c>
      <c r="U33" s="31">
        <v>77.52000000000001</v>
      </c>
      <c r="V33" s="31">
        <v>0</v>
      </c>
      <c r="W33" s="31">
        <v>145.81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1259.51</v>
      </c>
      <c r="G34" s="17">
        <f t="shared" si="6"/>
        <v>513.89</v>
      </c>
      <c r="H34" s="272">
        <f t="shared" si="2"/>
        <v>745.62</v>
      </c>
      <c r="I34" s="32">
        <v>0</v>
      </c>
      <c r="J34" s="31">
        <v>0</v>
      </c>
      <c r="K34" s="31">
        <v>22.419999999999998</v>
      </c>
      <c r="L34" s="31">
        <v>329.26</v>
      </c>
      <c r="M34" s="31">
        <v>23.290000000000003</v>
      </c>
      <c r="N34" s="31">
        <v>114.2</v>
      </c>
      <c r="O34" s="31">
        <v>24.72</v>
      </c>
      <c r="P34" s="85">
        <v>0</v>
      </c>
      <c r="Q34" s="32">
        <v>19.349999999999998</v>
      </c>
      <c r="R34" s="31">
        <v>101.2</v>
      </c>
      <c r="S34" s="31">
        <v>0</v>
      </c>
      <c r="T34" s="31">
        <v>305.13</v>
      </c>
      <c r="U34" s="31">
        <v>22.1</v>
      </c>
      <c r="V34" s="31">
        <v>87.42</v>
      </c>
      <c r="W34" s="31">
        <v>32.300000000000004</v>
      </c>
      <c r="X34" s="85">
        <v>178.12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4341.54</v>
      </c>
      <c r="G35" s="17">
        <f t="shared" si="6"/>
        <v>2769.91</v>
      </c>
      <c r="H35" s="272">
        <f t="shared" si="2"/>
        <v>1571.63</v>
      </c>
      <c r="I35" s="32">
        <v>14.51</v>
      </c>
      <c r="J35" s="31">
        <v>108.82</v>
      </c>
      <c r="K35" s="31">
        <v>103.02</v>
      </c>
      <c r="L35" s="31">
        <v>310.56</v>
      </c>
      <c r="M35" s="31">
        <v>855.23</v>
      </c>
      <c r="N35" s="31">
        <v>600.16999999999996</v>
      </c>
      <c r="O35" s="31">
        <v>732.68999999999994</v>
      </c>
      <c r="P35" s="85">
        <v>44.91</v>
      </c>
      <c r="Q35" s="32">
        <v>0</v>
      </c>
      <c r="R35" s="31">
        <v>0</v>
      </c>
      <c r="S35" s="31">
        <v>18.04</v>
      </c>
      <c r="T35" s="31">
        <v>108.5</v>
      </c>
      <c r="U35" s="31">
        <v>116.52</v>
      </c>
      <c r="V35" s="31">
        <v>678.35</v>
      </c>
      <c r="W35" s="31">
        <v>309.14000000000004</v>
      </c>
      <c r="X35" s="85">
        <v>341.08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682.53</v>
      </c>
      <c r="G37" s="17">
        <f t="shared" si="6"/>
        <v>454.40999999999997</v>
      </c>
      <c r="H37" s="272">
        <f t="shared" si="2"/>
        <v>228.12000000000003</v>
      </c>
      <c r="I37" s="32">
        <v>147.57</v>
      </c>
      <c r="J37" s="31">
        <v>108.82</v>
      </c>
      <c r="K37" s="31">
        <v>43.9</v>
      </c>
      <c r="L37" s="31">
        <v>124.07</v>
      </c>
      <c r="M37" s="31">
        <v>0</v>
      </c>
      <c r="N37" s="31">
        <v>30.05</v>
      </c>
      <c r="O37" s="31">
        <v>0</v>
      </c>
      <c r="P37" s="85">
        <v>0</v>
      </c>
      <c r="Q37" s="32">
        <v>0</v>
      </c>
      <c r="R37" s="31">
        <v>173.72000000000003</v>
      </c>
      <c r="S37" s="31">
        <v>0</v>
      </c>
      <c r="T37" s="31">
        <v>0</v>
      </c>
      <c r="U37" s="31">
        <v>0</v>
      </c>
      <c r="V37" s="31">
        <v>22.599999999999998</v>
      </c>
      <c r="W37" s="31">
        <v>31.8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2559.66</v>
      </c>
      <c r="G38" s="17">
        <f t="shared" si="6"/>
        <v>2016.17</v>
      </c>
      <c r="H38" s="272">
        <f t="shared" si="2"/>
        <v>543.49</v>
      </c>
      <c r="I38" s="32">
        <v>66.53</v>
      </c>
      <c r="J38" s="31">
        <v>132.55000000000001</v>
      </c>
      <c r="K38" s="31">
        <v>17.579999999999998</v>
      </c>
      <c r="L38" s="31">
        <v>318.68</v>
      </c>
      <c r="M38" s="31">
        <v>422.85</v>
      </c>
      <c r="N38" s="31">
        <v>786.39</v>
      </c>
      <c r="O38" s="31">
        <v>226.68</v>
      </c>
      <c r="P38" s="85">
        <v>44.91</v>
      </c>
      <c r="Q38" s="32">
        <v>0</v>
      </c>
      <c r="R38" s="31">
        <v>0</v>
      </c>
      <c r="S38" s="31">
        <v>340.82</v>
      </c>
      <c r="T38" s="31">
        <v>99.03</v>
      </c>
      <c r="U38" s="31">
        <v>0</v>
      </c>
      <c r="V38" s="31">
        <v>103.64</v>
      </c>
      <c r="W38" s="31">
        <v>0</v>
      </c>
      <c r="X38" s="85">
        <v>0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355.73</v>
      </c>
      <c r="G39" s="17">
        <f t="shared" si="6"/>
        <v>316.2</v>
      </c>
      <c r="H39" s="272">
        <f t="shared" si="2"/>
        <v>39.53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1">
        <v>110.25999999999999</v>
      </c>
      <c r="O39" s="31">
        <v>0</v>
      </c>
      <c r="P39" s="85">
        <v>205.94</v>
      </c>
      <c r="Q39" s="32">
        <v>0</v>
      </c>
      <c r="R39" s="31">
        <v>0</v>
      </c>
      <c r="S39" s="31">
        <v>15.87</v>
      </c>
      <c r="T39" s="31">
        <v>23.66</v>
      </c>
      <c r="U39" s="31">
        <v>0</v>
      </c>
      <c r="V39" s="31">
        <v>0</v>
      </c>
      <c r="W39" s="31">
        <v>0</v>
      </c>
      <c r="X39" s="85">
        <v>0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197.70999999999998</v>
      </c>
      <c r="G40" s="17">
        <f t="shared" si="6"/>
        <v>84.82</v>
      </c>
      <c r="H40" s="272">
        <f t="shared" si="2"/>
        <v>112.88999999999999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60.1</v>
      </c>
      <c r="O40" s="31">
        <v>24.72</v>
      </c>
      <c r="P40" s="85">
        <v>0</v>
      </c>
      <c r="Q40" s="32">
        <v>0</v>
      </c>
      <c r="R40" s="31">
        <v>0</v>
      </c>
      <c r="S40" s="31">
        <v>0</v>
      </c>
      <c r="T40" s="31">
        <v>19.650000000000002</v>
      </c>
      <c r="U40" s="31">
        <v>0</v>
      </c>
      <c r="V40" s="31">
        <v>22.599999999999998</v>
      </c>
      <c r="W40" s="31">
        <v>31.8</v>
      </c>
      <c r="X40" s="85">
        <v>38.839999999999996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0</v>
      </c>
      <c r="G42" s="17">
        <f t="shared" si="6"/>
        <v>0</v>
      </c>
      <c r="H42" s="272">
        <f t="shared" si="2"/>
        <v>0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26065.919999999998</v>
      </c>
      <c r="G43" s="17">
        <f t="shared" si="6"/>
        <v>14721.55</v>
      </c>
      <c r="H43" s="272">
        <f t="shared" si="2"/>
        <v>11344.369999999999</v>
      </c>
      <c r="I43" s="32">
        <v>0</v>
      </c>
      <c r="J43" s="31">
        <v>0</v>
      </c>
      <c r="K43" s="31">
        <v>21.48</v>
      </c>
      <c r="L43" s="31">
        <v>908.64</v>
      </c>
      <c r="M43" s="31">
        <v>2533.17</v>
      </c>
      <c r="N43" s="31">
        <v>5207.9399999999996</v>
      </c>
      <c r="O43" s="31">
        <v>4706.6100000000006</v>
      </c>
      <c r="P43" s="85">
        <v>1343.71</v>
      </c>
      <c r="Q43" s="32">
        <v>0</v>
      </c>
      <c r="R43" s="31">
        <v>83.08</v>
      </c>
      <c r="S43" s="31">
        <v>145.57999999999998</v>
      </c>
      <c r="T43" s="31">
        <v>523.54</v>
      </c>
      <c r="U43" s="31">
        <v>1515.5400000000002</v>
      </c>
      <c r="V43" s="31">
        <v>3617.02</v>
      </c>
      <c r="W43" s="31">
        <v>3591.32</v>
      </c>
      <c r="X43" s="85">
        <v>1868.29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23440.02</v>
      </c>
      <c r="G44" s="17">
        <f t="shared" si="4"/>
        <v>14985.9</v>
      </c>
      <c r="H44" s="272">
        <f t="shared" si="2"/>
        <v>8454.1200000000008</v>
      </c>
      <c r="I44" s="32">
        <v>66.53</v>
      </c>
      <c r="J44" s="31">
        <v>23.73</v>
      </c>
      <c r="K44" s="31">
        <v>347.66</v>
      </c>
      <c r="L44" s="31">
        <v>3216.75</v>
      </c>
      <c r="M44" s="31">
        <v>3649.9799999999996</v>
      </c>
      <c r="N44" s="31">
        <v>3233.2200000000003</v>
      </c>
      <c r="O44" s="31">
        <v>3065.84</v>
      </c>
      <c r="P44" s="85">
        <v>1382.19</v>
      </c>
      <c r="Q44" s="32">
        <v>0</v>
      </c>
      <c r="R44" s="31">
        <v>0</v>
      </c>
      <c r="S44" s="31">
        <v>597.11</v>
      </c>
      <c r="T44" s="31">
        <v>1411.44</v>
      </c>
      <c r="U44" s="31">
        <v>1340.93</v>
      </c>
      <c r="V44" s="31">
        <v>1699.25</v>
      </c>
      <c r="W44" s="31">
        <v>2388.04</v>
      </c>
      <c r="X44" s="85">
        <v>1017.35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9367.4900000000016</v>
      </c>
      <c r="G45" s="17">
        <f t="shared" si="4"/>
        <v>5941.8200000000006</v>
      </c>
      <c r="H45" s="272">
        <f t="shared" si="2"/>
        <v>3425.67</v>
      </c>
      <c r="I45" s="32">
        <v>0</v>
      </c>
      <c r="J45" s="31">
        <v>0</v>
      </c>
      <c r="K45" s="31">
        <v>0</v>
      </c>
      <c r="L45" s="31">
        <v>872.09</v>
      </c>
      <c r="M45" s="31">
        <v>611.70000000000005</v>
      </c>
      <c r="N45" s="31">
        <v>1876.94</v>
      </c>
      <c r="O45" s="31">
        <v>1912.45</v>
      </c>
      <c r="P45" s="85">
        <v>668.64</v>
      </c>
      <c r="Q45" s="32">
        <v>19.349999999999998</v>
      </c>
      <c r="R45" s="31">
        <v>83.08</v>
      </c>
      <c r="S45" s="31">
        <v>0</v>
      </c>
      <c r="T45" s="31">
        <v>127.89</v>
      </c>
      <c r="U45" s="31">
        <v>533.86</v>
      </c>
      <c r="V45" s="31">
        <v>1070.29</v>
      </c>
      <c r="W45" s="31">
        <v>1084.92</v>
      </c>
      <c r="X45" s="85">
        <v>506.28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1597.8000000000002</v>
      </c>
      <c r="G47" s="17">
        <f t="shared" si="4"/>
        <v>1248.73</v>
      </c>
      <c r="H47" s="272">
        <f t="shared" si="2"/>
        <v>349.07000000000005</v>
      </c>
      <c r="I47" s="32">
        <v>0</v>
      </c>
      <c r="J47" s="31">
        <v>0</v>
      </c>
      <c r="K47" s="31">
        <v>21.48</v>
      </c>
      <c r="L47" s="31">
        <v>620.52</v>
      </c>
      <c r="M47" s="31">
        <v>0</v>
      </c>
      <c r="N47" s="31">
        <v>182.39</v>
      </c>
      <c r="O47" s="31">
        <v>173.49</v>
      </c>
      <c r="P47" s="85">
        <v>250.85000000000002</v>
      </c>
      <c r="Q47" s="32">
        <v>0</v>
      </c>
      <c r="R47" s="31">
        <v>0</v>
      </c>
      <c r="S47" s="31">
        <v>0</v>
      </c>
      <c r="T47" s="31">
        <v>0</v>
      </c>
      <c r="U47" s="31">
        <v>22.1</v>
      </c>
      <c r="V47" s="31">
        <v>148.85000000000002</v>
      </c>
      <c r="W47" s="31">
        <v>0</v>
      </c>
      <c r="X47" s="85">
        <v>178.12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5522.9400000000005</v>
      </c>
      <c r="G48" s="17">
        <f t="shared" si="4"/>
        <v>3840.7100000000005</v>
      </c>
      <c r="H48" s="272">
        <f t="shared" si="2"/>
        <v>1682.2299999999998</v>
      </c>
      <c r="I48" s="32">
        <v>121.56</v>
      </c>
      <c r="J48" s="31">
        <v>18.66</v>
      </c>
      <c r="K48" s="31">
        <v>629.44999999999993</v>
      </c>
      <c r="L48" s="31">
        <v>1961.1000000000001</v>
      </c>
      <c r="M48" s="31">
        <v>517.70000000000005</v>
      </c>
      <c r="N48" s="31">
        <v>518.09</v>
      </c>
      <c r="O48" s="31">
        <v>74.149999999999991</v>
      </c>
      <c r="P48" s="85">
        <v>0</v>
      </c>
      <c r="Q48" s="32">
        <v>177.49</v>
      </c>
      <c r="R48" s="31">
        <v>49.22</v>
      </c>
      <c r="S48" s="31">
        <v>114.48</v>
      </c>
      <c r="T48" s="31">
        <v>583.13</v>
      </c>
      <c r="U48" s="31">
        <v>407.13</v>
      </c>
      <c r="V48" s="31">
        <v>318.97999999999996</v>
      </c>
      <c r="W48" s="31">
        <v>31.8</v>
      </c>
      <c r="X48" s="85">
        <v>0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7925.0599999999995</v>
      </c>
      <c r="G49" s="17">
        <f t="shared" si="4"/>
        <v>4670.49</v>
      </c>
      <c r="H49" s="272">
        <f t="shared" si="2"/>
        <v>3254.5699999999997</v>
      </c>
      <c r="I49" s="32">
        <v>309.64000000000004</v>
      </c>
      <c r="J49" s="31">
        <v>18.66</v>
      </c>
      <c r="K49" s="31">
        <v>488.84</v>
      </c>
      <c r="L49" s="31">
        <v>1438.7</v>
      </c>
      <c r="M49" s="31">
        <v>361.65000000000003</v>
      </c>
      <c r="N49" s="31">
        <v>984.15</v>
      </c>
      <c r="O49" s="31">
        <v>862.91</v>
      </c>
      <c r="P49" s="85">
        <v>205.94</v>
      </c>
      <c r="Q49" s="32">
        <v>0</v>
      </c>
      <c r="R49" s="31">
        <v>0</v>
      </c>
      <c r="S49" s="31">
        <v>90.83</v>
      </c>
      <c r="T49" s="31">
        <v>658.54</v>
      </c>
      <c r="U49" s="31">
        <v>423.97</v>
      </c>
      <c r="V49" s="31">
        <v>487.44</v>
      </c>
      <c r="W49" s="31">
        <v>1059.43</v>
      </c>
      <c r="X49" s="85">
        <v>534.3599999999999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3626.7000000000003</v>
      </c>
      <c r="G51" s="17">
        <f t="shared" si="4"/>
        <v>2349.5100000000002</v>
      </c>
      <c r="H51" s="272">
        <f t="shared" si="2"/>
        <v>1277.19</v>
      </c>
      <c r="I51" s="32">
        <v>0</v>
      </c>
      <c r="J51" s="31">
        <v>0</v>
      </c>
      <c r="K51" s="31">
        <v>64.44</v>
      </c>
      <c r="L51" s="31">
        <v>645.63</v>
      </c>
      <c r="M51" s="31">
        <v>249.20000000000002</v>
      </c>
      <c r="N51" s="31">
        <v>611.0100000000001</v>
      </c>
      <c r="O51" s="31">
        <v>779.23</v>
      </c>
      <c r="P51" s="85">
        <v>0</v>
      </c>
      <c r="Q51" s="32">
        <v>0</v>
      </c>
      <c r="R51" s="31">
        <v>142.60999999999999</v>
      </c>
      <c r="S51" s="31">
        <v>49.07</v>
      </c>
      <c r="T51" s="31">
        <v>367.58000000000004</v>
      </c>
      <c r="U51" s="31">
        <v>163.72999999999999</v>
      </c>
      <c r="V51" s="31">
        <v>408.39</v>
      </c>
      <c r="W51" s="31">
        <v>145.81</v>
      </c>
      <c r="X51" s="85">
        <v>0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1582.35</v>
      </c>
      <c r="G52" s="17">
        <f t="shared" si="4"/>
        <v>1256.07</v>
      </c>
      <c r="H52" s="272">
        <f>SUM(Q52:X52)</f>
        <v>326.27999999999997</v>
      </c>
      <c r="I52" s="32">
        <v>81.040000000000006</v>
      </c>
      <c r="J52" s="31">
        <v>0</v>
      </c>
      <c r="K52" s="31">
        <v>0</v>
      </c>
      <c r="L52" s="31">
        <v>148.13000000000002</v>
      </c>
      <c r="M52" s="31">
        <v>148.97999999999999</v>
      </c>
      <c r="N52" s="31">
        <v>330.77</v>
      </c>
      <c r="O52" s="31">
        <v>251.39000000000001</v>
      </c>
      <c r="P52" s="85">
        <v>295.76000000000005</v>
      </c>
      <c r="Q52" s="32">
        <v>0</v>
      </c>
      <c r="R52" s="31">
        <v>0</v>
      </c>
      <c r="S52" s="31">
        <v>24.54</v>
      </c>
      <c r="T52" s="31">
        <v>16.93</v>
      </c>
      <c r="U52" s="31">
        <v>77.52000000000001</v>
      </c>
      <c r="V52" s="31">
        <v>207.29</v>
      </c>
      <c r="W52" s="31">
        <v>0</v>
      </c>
      <c r="X52" s="85">
        <v>0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1354.7600000000002</v>
      </c>
      <c r="G53" s="17">
        <f>SUM(I53:P53)</f>
        <v>494.13000000000005</v>
      </c>
      <c r="H53" s="272">
        <f>SUM(Q53:X53)</f>
        <v>860.63000000000011</v>
      </c>
      <c r="I53" s="32">
        <v>471.71000000000004</v>
      </c>
      <c r="J53" s="31">
        <v>0</v>
      </c>
      <c r="K53" s="31">
        <v>22.419999999999998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776.0200000000001</v>
      </c>
      <c r="R53" s="31">
        <v>0</v>
      </c>
      <c r="S53" s="31">
        <v>36.08</v>
      </c>
      <c r="T53" s="31">
        <v>19.39</v>
      </c>
      <c r="U53" s="31">
        <v>0</v>
      </c>
      <c r="V53" s="31">
        <v>29.14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21517.37</v>
      </c>
      <c r="G54" s="54">
        <f>SUM(G55:G61)</f>
        <v>15124.41</v>
      </c>
      <c r="H54" s="270">
        <f>SUM(H55:H61)</f>
        <v>6392.96</v>
      </c>
      <c r="I54" s="55">
        <f>SUM(I55:I61)</f>
        <v>525.63</v>
      </c>
      <c r="J54" s="56">
        <f t="shared" ref="J54:X54" si="7">SUM(J55:J61)</f>
        <v>990.69</v>
      </c>
      <c r="K54" s="56">
        <f t="shared" si="7"/>
        <v>4307.3100000000004</v>
      </c>
      <c r="L54" s="56">
        <f t="shared" si="7"/>
        <v>4310.8</v>
      </c>
      <c r="M54" s="56">
        <f>SUM(M55:M61)</f>
        <v>1705.3999999999999</v>
      </c>
      <c r="N54" s="56">
        <f t="shared" si="7"/>
        <v>1354.3</v>
      </c>
      <c r="O54" s="56">
        <f t="shared" si="7"/>
        <v>1428.58</v>
      </c>
      <c r="P54" s="253">
        <f>SUM(P55:P61)</f>
        <v>501.69999999999993</v>
      </c>
      <c r="Q54" s="55">
        <f t="shared" si="7"/>
        <v>166.16</v>
      </c>
      <c r="R54" s="56">
        <f t="shared" si="7"/>
        <v>578.26</v>
      </c>
      <c r="S54" s="56">
        <f t="shared" si="7"/>
        <v>2141.19</v>
      </c>
      <c r="T54" s="56">
        <f t="shared" si="7"/>
        <v>1292.6199999999999</v>
      </c>
      <c r="U54" s="56">
        <f t="shared" si="7"/>
        <v>346.56</v>
      </c>
      <c r="V54" s="56">
        <f t="shared" si="7"/>
        <v>846.57999999999993</v>
      </c>
      <c r="W54" s="56">
        <f t="shared" si="7"/>
        <v>749.69</v>
      </c>
      <c r="X54" s="253">
        <f t="shared" si="7"/>
        <v>271.89999999999998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5346.72</v>
      </c>
      <c r="G55" s="17">
        <f t="shared" si="4"/>
        <v>4223.6400000000003</v>
      </c>
      <c r="H55" s="272">
        <f t="shared" si="2"/>
        <v>1123.08</v>
      </c>
      <c r="I55" s="255">
        <v>66.53</v>
      </c>
      <c r="J55" s="33">
        <v>133.02000000000001</v>
      </c>
      <c r="K55" s="33">
        <v>1169.73</v>
      </c>
      <c r="L55" s="33">
        <v>1688.94</v>
      </c>
      <c r="M55" s="33">
        <v>523.03</v>
      </c>
      <c r="N55" s="33">
        <v>198.36</v>
      </c>
      <c r="O55" s="33">
        <v>399.11999999999995</v>
      </c>
      <c r="P55" s="85">
        <v>44.91</v>
      </c>
      <c r="Q55" s="255">
        <v>0</v>
      </c>
      <c r="R55" s="33">
        <v>0</v>
      </c>
      <c r="S55" s="33">
        <v>205.87</v>
      </c>
      <c r="T55" s="33">
        <v>350.95</v>
      </c>
      <c r="U55" s="33">
        <v>111.33</v>
      </c>
      <c r="V55" s="33">
        <v>416.09000000000003</v>
      </c>
      <c r="W55" s="33">
        <v>0</v>
      </c>
      <c r="X55" s="256">
        <v>38.839999999999996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3189.21</v>
      </c>
      <c r="G56" s="17">
        <f t="shared" si="4"/>
        <v>1997.33</v>
      </c>
      <c r="H56" s="272">
        <f t="shared" si="2"/>
        <v>1191.8799999999999</v>
      </c>
      <c r="I56" s="255">
        <v>43.52</v>
      </c>
      <c r="J56" s="33">
        <v>108.82</v>
      </c>
      <c r="K56" s="33">
        <v>120.92</v>
      </c>
      <c r="L56" s="33">
        <v>186.47</v>
      </c>
      <c r="M56" s="33">
        <v>171.31</v>
      </c>
      <c r="N56" s="33">
        <v>412.41</v>
      </c>
      <c r="O56" s="33">
        <v>542</v>
      </c>
      <c r="P56" s="85">
        <v>411.88</v>
      </c>
      <c r="Q56" s="255">
        <v>0</v>
      </c>
      <c r="R56" s="33">
        <v>0</v>
      </c>
      <c r="S56" s="33">
        <v>155.51999999999998</v>
      </c>
      <c r="T56" s="33">
        <v>112.58999999999999</v>
      </c>
      <c r="U56" s="33">
        <v>140.32</v>
      </c>
      <c r="V56" s="33">
        <v>96.949999999999989</v>
      </c>
      <c r="W56" s="33">
        <v>453.44</v>
      </c>
      <c r="X56" s="256">
        <v>233.06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1993.8899999999999</v>
      </c>
      <c r="G57" s="17">
        <f t="shared" si="4"/>
        <v>1573.35</v>
      </c>
      <c r="H57" s="272">
        <f t="shared" si="2"/>
        <v>420.53999999999996</v>
      </c>
      <c r="I57" s="255">
        <v>266.11</v>
      </c>
      <c r="J57" s="33">
        <v>450.26</v>
      </c>
      <c r="K57" s="33">
        <v>406.01</v>
      </c>
      <c r="L57" s="33">
        <v>78.33</v>
      </c>
      <c r="M57" s="33">
        <v>204.79</v>
      </c>
      <c r="N57" s="33">
        <v>167.85</v>
      </c>
      <c r="O57" s="33">
        <v>0</v>
      </c>
      <c r="P57" s="85">
        <v>0</v>
      </c>
      <c r="Q57" s="255">
        <v>38.71</v>
      </c>
      <c r="R57" s="33">
        <v>142.60999999999999</v>
      </c>
      <c r="S57" s="33">
        <v>161.58000000000001</v>
      </c>
      <c r="T57" s="33">
        <v>77.64</v>
      </c>
      <c r="U57" s="33">
        <v>0</v>
      </c>
      <c r="V57" s="33">
        <v>0</v>
      </c>
      <c r="W57" s="33">
        <v>0</v>
      </c>
      <c r="X57" s="256">
        <v>0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616.31999999999994</v>
      </c>
      <c r="G58" s="17">
        <f t="shared" si="4"/>
        <v>242.34999999999997</v>
      </c>
      <c r="H58" s="272">
        <f t="shared" si="2"/>
        <v>373.96999999999997</v>
      </c>
      <c r="I58" s="255">
        <v>0</v>
      </c>
      <c r="J58" s="33">
        <v>0</v>
      </c>
      <c r="K58" s="33">
        <v>22.419999999999998</v>
      </c>
      <c r="L58" s="33">
        <v>219.92999999999998</v>
      </c>
      <c r="M58" s="33">
        <v>0</v>
      </c>
      <c r="N58" s="33">
        <v>0</v>
      </c>
      <c r="O58" s="33">
        <v>0</v>
      </c>
      <c r="P58" s="85">
        <v>0</v>
      </c>
      <c r="Q58" s="255">
        <v>88.74</v>
      </c>
      <c r="R58" s="33">
        <v>285.22999999999996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4644.88</v>
      </c>
      <c r="G59" s="17">
        <f t="shared" si="4"/>
        <v>3087.4300000000003</v>
      </c>
      <c r="H59" s="272">
        <f t="shared" si="2"/>
        <v>1557.4499999999998</v>
      </c>
      <c r="I59" s="255">
        <v>0</v>
      </c>
      <c r="J59" s="33">
        <v>108.82</v>
      </c>
      <c r="K59" s="33">
        <v>1374.3700000000001</v>
      </c>
      <c r="L59" s="33">
        <v>906.34</v>
      </c>
      <c r="M59" s="33">
        <v>481.96</v>
      </c>
      <c r="N59" s="33">
        <v>215.94</v>
      </c>
      <c r="O59" s="33">
        <v>0</v>
      </c>
      <c r="P59" s="85">
        <v>0</v>
      </c>
      <c r="Q59" s="255">
        <v>0</v>
      </c>
      <c r="R59" s="33">
        <v>36.24</v>
      </c>
      <c r="S59" s="33">
        <v>1057.56</v>
      </c>
      <c r="T59" s="33">
        <v>217.35999999999999</v>
      </c>
      <c r="U59" s="33">
        <v>39</v>
      </c>
      <c r="V59" s="33">
        <v>207.29</v>
      </c>
      <c r="W59" s="33">
        <v>0</v>
      </c>
      <c r="X59" s="256">
        <v>0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1433.9999999999998</v>
      </c>
      <c r="G60" s="17">
        <f t="shared" si="4"/>
        <v>1126.7499999999998</v>
      </c>
      <c r="H60" s="272">
        <f t="shared" si="2"/>
        <v>307.25</v>
      </c>
      <c r="I60" s="255">
        <v>0</v>
      </c>
      <c r="J60" s="33">
        <v>0</v>
      </c>
      <c r="K60" s="33">
        <v>516.78</v>
      </c>
      <c r="L60" s="33">
        <v>579.91999999999996</v>
      </c>
      <c r="M60" s="33">
        <v>0</v>
      </c>
      <c r="N60" s="33">
        <v>30.05</v>
      </c>
      <c r="O60" s="33">
        <v>0</v>
      </c>
      <c r="P60" s="85">
        <v>0</v>
      </c>
      <c r="Q60" s="255">
        <v>0</v>
      </c>
      <c r="R60" s="33">
        <v>83.08</v>
      </c>
      <c r="S60" s="33">
        <v>100.77</v>
      </c>
      <c r="T60" s="33">
        <v>101.3</v>
      </c>
      <c r="U60" s="33">
        <v>22.1</v>
      </c>
      <c r="V60" s="33">
        <v>0</v>
      </c>
      <c r="W60" s="33">
        <v>0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4292.3500000000004</v>
      </c>
      <c r="G61" s="17">
        <f t="shared" si="4"/>
        <v>2873.56</v>
      </c>
      <c r="H61" s="272">
        <f t="shared" si="2"/>
        <v>1418.79</v>
      </c>
      <c r="I61" s="255">
        <v>149.47</v>
      </c>
      <c r="J61" s="33">
        <v>189.76999999999998</v>
      </c>
      <c r="K61" s="33">
        <v>697.08</v>
      </c>
      <c r="L61" s="33">
        <v>650.87</v>
      </c>
      <c r="M61" s="33">
        <v>324.31</v>
      </c>
      <c r="N61" s="33">
        <v>329.69</v>
      </c>
      <c r="O61" s="33">
        <v>487.46</v>
      </c>
      <c r="P61" s="85">
        <v>44.91</v>
      </c>
      <c r="Q61" s="255">
        <v>38.71</v>
      </c>
      <c r="R61" s="33">
        <v>31.099999999999998</v>
      </c>
      <c r="S61" s="33">
        <v>459.89000000000004</v>
      </c>
      <c r="T61" s="33">
        <v>432.78</v>
      </c>
      <c r="U61" s="33">
        <v>33.81</v>
      </c>
      <c r="V61" s="33">
        <v>126.25</v>
      </c>
      <c r="W61" s="33">
        <v>296.25</v>
      </c>
      <c r="X61" s="256">
        <v>0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43459.479999999996</v>
      </c>
      <c r="G62" s="97">
        <f t="shared" si="4"/>
        <v>19551.05</v>
      </c>
      <c r="H62" s="274">
        <f>SUM(Q62:X62)</f>
        <v>23908.43</v>
      </c>
      <c r="I62" s="98">
        <v>162.07</v>
      </c>
      <c r="J62" s="94">
        <v>169.87</v>
      </c>
      <c r="K62" s="94">
        <v>343.72</v>
      </c>
      <c r="L62" s="94">
        <v>461.36</v>
      </c>
      <c r="M62" s="94">
        <v>1304.8800000000001</v>
      </c>
      <c r="N62" s="94">
        <v>3016.5899999999997</v>
      </c>
      <c r="O62" s="94">
        <v>7166.26</v>
      </c>
      <c r="P62" s="95">
        <v>6926.3</v>
      </c>
      <c r="Q62" s="98">
        <v>196.83999999999997</v>
      </c>
      <c r="R62" s="94">
        <v>308.77999999999997</v>
      </c>
      <c r="S62" s="94">
        <v>383.13000000000005</v>
      </c>
      <c r="T62" s="94">
        <v>533.56000000000006</v>
      </c>
      <c r="U62" s="94">
        <v>1478.3200000000002</v>
      </c>
      <c r="V62" s="94">
        <v>3857.33</v>
      </c>
      <c r="W62" s="94">
        <v>7343.47</v>
      </c>
      <c r="X62" s="95">
        <v>9807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170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81423.65400000001</v>
      </c>
      <c r="G6" s="60">
        <f>SUM(I6:P6)</f>
        <v>42440.42500000001</v>
      </c>
      <c r="H6" s="268">
        <f>SUM(Q6:X6)</f>
        <v>38983.228999999999</v>
      </c>
      <c r="I6" s="61">
        <v>4134.982</v>
      </c>
      <c r="J6" s="62">
        <v>8679.1669999999995</v>
      </c>
      <c r="K6" s="62">
        <v>11766.058000000001</v>
      </c>
      <c r="L6" s="62">
        <v>11192.308000000001</v>
      </c>
      <c r="M6" s="62">
        <v>3404.66</v>
      </c>
      <c r="N6" s="62">
        <v>1964.8</v>
      </c>
      <c r="O6" s="62">
        <v>942.95299999999997</v>
      </c>
      <c r="P6" s="249">
        <v>355.49700000000001</v>
      </c>
      <c r="Q6" s="61">
        <v>3743.43</v>
      </c>
      <c r="R6" s="62">
        <v>7936.0240000000003</v>
      </c>
      <c r="S6" s="62">
        <v>10331.692999999999</v>
      </c>
      <c r="T6" s="62">
        <v>10283.049000000001</v>
      </c>
      <c r="U6" s="62">
        <v>3111.3589999999999</v>
      </c>
      <c r="V6" s="62">
        <v>2025.3150000000001</v>
      </c>
      <c r="W6" s="62">
        <v>1118.1310000000001</v>
      </c>
      <c r="X6" s="249">
        <v>434.22800000000001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681512.07000000007</v>
      </c>
      <c r="G9" s="50">
        <f>SUM(I9:P9)</f>
        <v>382453.5</v>
      </c>
      <c r="H9" s="269">
        <f>SUM(Q9:X9)</f>
        <v>299058.57000000007</v>
      </c>
      <c r="I9" s="51">
        <f t="shared" ref="I9:X9" si="0">I10+I24+I54+I62</f>
        <v>52732.900000000009</v>
      </c>
      <c r="J9" s="52">
        <f t="shared" si="0"/>
        <v>9743.7999999999993</v>
      </c>
      <c r="K9" s="52">
        <f t="shared" si="0"/>
        <v>26622.840000000004</v>
      </c>
      <c r="L9" s="52">
        <f t="shared" si="0"/>
        <v>54038.490000000005</v>
      </c>
      <c r="M9" s="52">
        <f t="shared" si="0"/>
        <v>45404.05999999999</v>
      </c>
      <c r="N9" s="52">
        <f t="shared" si="0"/>
        <v>64222.68</v>
      </c>
      <c r="O9" s="52">
        <f t="shared" si="0"/>
        <v>73871.110000000015</v>
      </c>
      <c r="P9" s="252">
        <f t="shared" si="0"/>
        <v>55817.619999999995</v>
      </c>
      <c r="Q9" s="51">
        <f t="shared" si="0"/>
        <v>46661.54</v>
      </c>
      <c r="R9" s="52">
        <f t="shared" si="0"/>
        <v>8843.0500000000011</v>
      </c>
      <c r="S9" s="52">
        <f t="shared" si="0"/>
        <v>19155.480000000003</v>
      </c>
      <c r="T9" s="52">
        <f t="shared" si="0"/>
        <v>23560.16</v>
      </c>
      <c r="U9" s="52">
        <f t="shared" si="0"/>
        <v>21464.799999999999</v>
      </c>
      <c r="V9" s="52">
        <f t="shared" si="0"/>
        <v>45099.130000000005</v>
      </c>
      <c r="W9" s="52">
        <f t="shared" si="0"/>
        <v>69957.58</v>
      </c>
      <c r="X9" s="252">
        <f t="shared" si="0"/>
        <v>64316.829999999994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204835.41</v>
      </c>
      <c r="G10" s="54">
        <f>SUM(I10:P10)</f>
        <v>109758.75</v>
      </c>
      <c r="H10" s="270">
        <f>SUM(Q10:X10)</f>
        <v>95076.66</v>
      </c>
      <c r="I10" s="55">
        <f>SUM(I11:I23)</f>
        <v>47120.540000000008</v>
      </c>
      <c r="J10" s="56">
        <f>SUM(J11:J23)</f>
        <v>4051.72</v>
      </c>
      <c r="K10" s="56">
        <f>SUM(K11:K23)</f>
        <v>5034.3200000000006</v>
      </c>
      <c r="L10" s="56">
        <f t="shared" ref="L10:X10" si="1">SUM(L11:L23)</f>
        <v>10483.11</v>
      </c>
      <c r="M10" s="56">
        <f t="shared" si="1"/>
        <v>9683.239999999998</v>
      </c>
      <c r="N10" s="56">
        <f t="shared" si="1"/>
        <v>12421.21</v>
      </c>
      <c r="O10" s="56">
        <f t="shared" si="1"/>
        <v>13226.29</v>
      </c>
      <c r="P10" s="253">
        <f t="shared" si="1"/>
        <v>7738.32</v>
      </c>
      <c r="Q10" s="55">
        <f t="shared" si="1"/>
        <v>41421.119999999995</v>
      </c>
      <c r="R10" s="56">
        <f t="shared" si="1"/>
        <v>4372.6500000000005</v>
      </c>
      <c r="S10" s="56">
        <f t="shared" si="1"/>
        <v>7527.5100000000011</v>
      </c>
      <c r="T10" s="56">
        <f t="shared" si="1"/>
        <v>7000.75</v>
      </c>
      <c r="U10" s="56">
        <f t="shared" si="1"/>
        <v>4197.2599999999993</v>
      </c>
      <c r="V10" s="56">
        <f t="shared" si="1"/>
        <v>10417.14</v>
      </c>
      <c r="W10" s="56">
        <f t="shared" si="1"/>
        <v>11844.8</v>
      </c>
      <c r="X10" s="253">
        <f t="shared" si="1"/>
        <v>8295.43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25407.38</v>
      </c>
      <c r="G11" s="19">
        <f>SUM(I11:P11)</f>
        <v>18954.670000000002</v>
      </c>
      <c r="H11" s="271">
        <f t="shared" ref="H11:H61" si="2">SUM(Q11:X11)</f>
        <v>6452.71</v>
      </c>
      <c r="I11" s="18">
        <v>43.75</v>
      </c>
      <c r="J11" s="31">
        <v>100.43</v>
      </c>
      <c r="K11" s="31">
        <v>1780.67</v>
      </c>
      <c r="L11" s="31">
        <v>5808.34</v>
      </c>
      <c r="M11" s="31">
        <v>5059.6899999999996</v>
      </c>
      <c r="N11" s="31">
        <v>3506.7200000000003</v>
      </c>
      <c r="O11" s="31">
        <v>1912.4399999999998</v>
      </c>
      <c r="P11" s="85">
        <v>742.63</v>
      </c>
      <c r="Q11" s="32">
        <v>88.940000000000012</v>
      </c>
      <c r="R11" s="31">
        <v>241.62</v>
      </c>
      <c r="S11" s="31">
        <v>1060.3</v>
      </c>
      <c r="T11" s="31">
        <v>1906.55</v>
      </c>
      <c r="U11" s="31">
        <v>1074.32</v>
      </c>
      <c r="V11" s="31">
        <v>1088.5</v>
      </c>
      <c r="W11" s="31">
        <v>711.35</v>
      </c>
      <c r="X11" s="85">
        <v>281.13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656.78</v>
      </c>
      <c r="G12" s="19">
        <f t="shared" ref="G12:G62" si="4">SUM(I12:P12)</f>
        <v>373.97</v>
      </c>
      <c r="H12" s="271">
        <f t="shared" si="2"/>
        <v>282.80999999999995</v>
      </c>
      <c r="I12" s="18">
        <v>0</v>
      </c>
      <c r="J12" s="31">
        <v>0</v>
      </c>
      <c r="K12" s="31">
        <v>48.230000000000004</v>
      </c>
      <c r="L12" s="31">
        <v>265.5</v>
      </c>
      <c r="M12" s="31">
        <v>0</v>
      </c>
      <c r="N12" s="31">
        <v>0</v>
      </c>
      <c r="O12" s="31">
        <v>60.24</v>
      </c>
      <c r="P12" s="85">
        <v>0</v>
      </c>
      <c r="Q12" s="32">
        <v>0</v>
      </c>
      <c r="R12" s="31">
        <v>0</v>
      </c>
      <c r="S12" s="31">
        <v>83.91</v>
      </c>
      <c r="T12" s="31">
        <v>0</v>
      </c>
      <c r="U12" s="31">
        <v>53.79</v>
      </c>
      <c r="V12" s="31">
        <v>145.10999999999999</v>
      </c>
      <c r="W12" s="31">
        <v>0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30158.75</v>
      </c>
      <c r="G13" s="19">
        <f t="shared" si="4"/>
        <v>15998.59</v>
      </c>
      <c r="H13" s="271">
        <f t="shared" si="2"/>
        <v>14160.159999999998</v>
      </c>
      <c r="I13" s="18">
        <v>3786.1699999999996</v>
      </c>
      <c r="J13" s="31">
        <v>967.37</v>
      </c>
      <c r="K13" s="31">
        <v>495.13</v>
      </c>
      <c r="L13" s="31">
        <v>1210.27</v>
      </c>
      <c r="M13" s="31">
        <v>1397.95</v>
      </c>
      <c r="N13" s="31">
        <v>2451.5099999999998</v>
      </c>
      <c r="O13" s="31">
        <v>3450.4100000000003</v>
      </c>
      <c r="P13" s="85">
        <v>2239.7800000000002</v>
      </c>
      <c r="Q13" s="32">
        <v>3313.0299999999997</v>
      </c>
      <c r="R13" s="31">
        <v>865.75</v>
      </c>
      <c r="S13" s="31">
        <v>926.62</v>
      </c>
      <c r="T13" s="31">
        <v>526.90000000000009</v>
      </c>
      <c r="U13" s="31">
        <v>811.45</v>
      </c>
      <c r="V13" s="31">
        <v>2100.79</v>
      </c>
      <c r="W13" s="31">
        <v>3627.97</v>
      </c>
      <c r="X13" s="85">
        <v>1987.6499999999999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1959.25</v>
      </c>
      <c r="G14" s="19">
        <f t="shared" si="4"/>
        <v>739.87</v>
      </c>
      <c r="H14" s="271">
        <f t="shared" si="2"/>
        <v>1219.3799999999999</v>
      </c>
      <c r="I14" s="18">
        <v>393.73</v>
      </c>
      <c r="J14" s="31">
        <v>50.21</v>
      </c>
      <c r="K14" s="31">
        <v>112.03</v>
      </c>
      <c r="L14" s="31">
        <v>112</v>
      </c>
      <c r="M14" s="31">
        <v>71.900000000000006</v>
      </c>
      <c r="N14" s="31">
        <v>0</v>
      </c>
      <c r="O14" s="31">
        <v>0</v>
      </c>
      <c r="P14" s="85">
        <v>0</v>
      </c>
      <c r="Q14" s="32">
        <v>835.76</v>
      </c>
      <c r="R14" s="31">
        <v>153.15</v>
      </c>
      <c r="S14" s="31">
        <v>83.91</v>
      </c>
      <c r="T14" s="31">
        <v>67.83</v>
      </c>
      <c r="U14" s="31">
        <v>0</v>
      </c>
      <c r="V14" s="31">
        <v>0</v>
      </c>
      <c r="W14" s="31">
        <v>78.72999999999999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4928.99</v>
      </c>
      <c r="G15" s="17">
        <f t="shared" si="4"/>
        <v>2069.7199999999998</v>
      </c>
      <c r="H15" s="272">
        <f t="shared" si="2"/>
        <v>2859.27</v>
      </c>
      <c r="I15" s="18">
        <v>716.09999999999991</v>
      </c>
      <c r="J15" s="31">
        <v>432.83</v>
      </c>
      <c r="K15" s="31">
        <v>508.43000000000006</v>
      </c>
      <c r="L15" s="31">
        <v>133.49</v>
      </c>
      <c r="M15" s="31">
        <v>57.910000000000004</v>
      </c>
      <c r="N15" s="31">
        <v>220.95999999999998</v>
      </c>
      <c r="O15" s="31">
        <v>0</v>
      </c>
      <c r="P15" s="85">
        <v>0</v>
      </c>
      <c r="Q15" s="32">
        <v>816.57999999999993</v>
      </c>
      <c r="R15" s="31">
        <v>710.86</v>
      </c>
      <c r="S15" s="31">
        <v>382.82</v>
      </c>
      <c r="T15" s="31">
        <v>534.28</v>
      </c>
      <c r="U15" s="31">
        <v>82.34</v>
      </c>
      <c r="V15" s="31">
        <v>332.39000000000004</v>
      </c>
      <c r="W15" s="31">
        <v>0</v>
      </c>
      <c r="X15" s="85">
        <v>0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4118.5</v>
      </c>
      <c r="G16" s="17">
        <f t="shared" si="4"/>
        <v>1872.98</v>
      </c>
      <c r="H16" s="272">
        <f t="shared" si="2"/>
        <v>2245.5199999999995</v>
      </c>
      <c r="I16" s="18">
        <v>411.88</v>
      </c>
      <c r="J16" s="31">
        <v>287.60999999999996</v>
      </c>
      <c r="K16" s="31">
        <v>151.56</v>
      </c>
      <c r="L16" s="31">
        <v>612.72</v>
      </c>
      <c r="M16" s="31">
        <v>187.72</v>
      </c>
      <c r="N16" s="31">
        <v>77.490000000000009</v>
      </c>
      <c r="O16" s="31">
        <v>144</v>
      </c>
      <c r="P16" s="85">
        <v>0</v>
      </c>
      <c r="Q16" s="32">
        <v>622.55999999999995</v>
      </c>
      <c r="R16" s="31">
        <v>410.32</v>
      </c>
      <c r="S16" s="31">
        <v>471.99</v>
      </c>
      <c r="T16" s="31">
        <v>394.37</v>
      </c>
      <c r="U16" s="31">
        <v>116.04</v>
      </c>
      <c r="V16" s="31">
        <v>230.24</v>
      </c>
      <c r="W16" s="31">
        <v>0</v>
      </c>
      <c r="X16" s="85">
        <v>0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10567.74</v>
      </c>
      <c r="G17" s="17">
        <f t="shared" si="4"/>
        <v>5746.58</v>
      </c>
      <c r="H17" s="272">
        <f t="shared" si="2"/>
        <v>4821.16</v>
      </c>
      <c r="I17" s="18">
        <v>838.29</v>
      </c>
      <c r="J17" s="31">
        <v>483.04999999999995</v>
      </c>
      <c r="K17" s="31">
        <v>631.78</v>
      </c>
      <c r="L17" s="31">
        <v>662.2</v>
      </c>
      <c r="M17" s="31">
        <v>1037.6799999999998</v>
      </c>
      <c r="N17" s="31">
        <v>1156.21</v>
      </c>
      <c r="O17" s="31">
        <v>607.31000000000006</v>
      </c>
      <c r="P17" s="85">
        <v>330.06</v>
      </c>
      <c r="Q17" s="32">
        <v>524.24</v>
      </c>
      <c r="R17" s="31">
        <v>453.69</v>
      </c>
      <c r="S17" s="31">
        <v>457.93</v>
      </c>
      <c r="T17" s="31">
        <v>460.59</v>
      </c>
      <c r="U17" s="31">
        <v>689.94999999999993</v>
      </c>
      <c r="V17" s="31">
        <v>704.89</v>
      </c>
      <c r="W17" s="31">
        <v>1124.78</v>
      </c>
      <c r="X17" s="85">
        <v>405.09000000000003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27813.25</v>
      </c>
      <c r="G18" s="17">
        <f>SUM(I18:P18)</f>
        <v>15432.85</v>
      </c>
      <c r="H18" s="272">
        <f t="shared" si="2"/>
        <v>12380.4</v>
      </c>
      <c r="I18" s="18">
        <v>9538.4</v>
      </c>
      <c r="J18" s="31">
        <v>492.59</v>
      </c>
      <c r="K18" s="31">
        <v>106.98</v>
      </c>
      <c r="L18" s="31">
        <v>370.79</v>
      </c>
      <c r="M18" s="31">
        <v>324.73</v>
      </c>
      <c r="N18" s="31">
        <v>1060.8699999999999</v>
      </c>
      <c r="O18" s="31">
        <v>1909.3899999999999</v>
      </c>
      <c r="P18" s="85">
        <v>1629.1</v>
      </c>
      <c r="Q18" s="32">
        <v>8927.5</v>
      </c>
      <c r="R18" s="31">
        <v>508.58000000000004</v>
      </c>
      <c r="S18" s="31">
        <v>185.29999999999998</v>
      </c>
      <c r="T18" s="31">
        <v>260.35000000000002</v>
      </c>
      <c r="U18" s="31">
        <v>178.73</v>
      </c>
      <c r="V18" s="31">
        <v>798.84</v>
      </c>
      <c r="W18" s="31">
        <v>690.75</v>
      </c>
      <c r="X18" s="85">
        <v>830.35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7633.49</v>
      </c>
      <c r="G19" s="17">
        <f t="shared" si="4"/>
        <v>4253.6499999999996</v>
      </c>
      <c r="H19" s="272">
        <f t="shared" si="2"/>
        <v>3379.84</v>
      </c>
      <c r="I19" s="18">
        <v>2070.8000000000002</v>
      </c>
      <c r="J19" s="31">
        <v>170.97</v>
      </c>
      <c r="K19" s="31">
        <v>103.33</v>
      </c>
      <c r="L19" s="31">
        <v>284.31</v>
      </c>
      <c r="M19" s="31">
        <v>273.61999999999995</v>
      </c>
      <c r="N19" s="31">
        <v>501.53999999999996</v>
      </c>
      <c r="O19" s="31">
        <v>574.91000000000008</v>
      </c>
      <c r="P19" s="85">
        <v>274.17</v>
      </c>
      <c r="Q19" s="32">
        <v>1617.12</v>
      </c>
      <c r="R19" s="31">
        <v>49.13</v>
      </c>
      <c r="S19" s="31">
        <v>248.6</v>
      </c>
      <c r="T19" s="31">
        <v>227.55</v>
      </c>
      <c r="U19" s="31">
        <v>442.85</v>
      </c>
      <c r="V19" s="31">
        <v>179.93</v>
      </c>
      <c r="W19" s="31">
        <v>303.27999999999997</v>
      </c>
      <c r="X19" s="85">
        <v>311.38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3389.14</v>
      </c>
      <c r="G20" s="17">
        <f t="shared" si="4"/>
        <v>0</v>
      </c>
      <c r="H20" s="272">
        <f t="shared" si="2"/>
        <v>3389.14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2306.4699999999998</v>
      </c>
      <c r="T20" s="31">
        <v>1082.67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45659.700000000004</v>
      </c>
      <c r="G21" s="17">
        <f t="shared" si="4"/>
        <v>25110.980000000003</v>
      </c>
      <c r="H21" s="272">
        <f t="shared" si="2"/>
        <v>20548.72</v>
      </c>
      <c r="I21" s="18">
        <v>25110.980000000003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20548.72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8120.9400000000005</v>
      </c>
      <c r="G22" s="17">
        <f t="shared" si="4"/>
        <v>3812.6000000000004</v>
      </c>
      <c r="H22" s="272">
        <f t="shared" si="2"/>
        <v>4308.34</v>
      </c>
      <c r="I22" s="18">
        <v>1986.85</v>
      </c>
      <c r="J22" s="31">
        <v>253.6</v>
      </c>
      <c r="K22" s="31">
        <v>143.78</v>
      </c>
      <c r="L22" s="31">
        <v>67.41</v>
      </c>
      <c r="M22" s="31">
        <v>245.63</v>
      </c>
      <c r="N22" s="31">
        <v>398.59</v>
      </c>
      <c r="O22" s="31">
        <v>634.2299999999999</v>
      </c>
      <c r="P22" s="85">
        <v>82.51</v>
      </c>
      <c r="Q22" s="32">
        <v>2273.2800000000002</v>
      </c>
      <c r="R22" s="31">
        <v>312.06</v>
      </c>
      <c r="S22" s="31">
        <v>125.27</v>
      </c>
      <c r="T22" s="31">
        <v>435.12</v>
      </c>
      <c r="U22" s="31">
        <v>107.58</v>
      </c>
      <c r="V22" s="31">
        <v>527.68999999999994</v>
      </c>
      <c r="W22" s="31">
        <v>246.21</v>
      </c>
      <c r="X22" s="85">
        <v>281.13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34421.5</v>
      </c>
      <c r="G23" s="17">
        <f>SUM(I23:P23)</f>
        <v>15392.29</v>
      </c>
      <c r="H23" s="272">
        <f t="shared" si="2"/>
        <v>19029.21</v>
      </c>
      <c r="I23" s="18">
        <v>2223.59</v>
      </c>
      <c r="J23" s="31">
        <v>813.06000000000006</v>
      </c>
      <c r="K23" s="31">
        <v>952.4</v>
      </c>
      <c r="L23" s="31">
        <v>956.08</v>
      </c>
      <c r="M23" s="31">
        <v>1026.4100000000001</v>
      </c>
      <c r="N23" s="31">
        <v>3047.32</v>
      </c>
      <c r="O23" s="31">
        <v>3933.36</v>
      </c>
      <c r="P23" s="85">
        <v>2440.0700000000002</v>
      </c>
      <c r="Q23" s="32">
        <v>1853.39</v>
      </c>
      <c r="R23" s="31">
        <v>667.49</v>
      </c>
      <c r="S23" s="31">
        <v>1194.3900000000001</v>
      </c>
      <c r="T23" s="31">
        <v>1104.54</v>
      </c>
      <c r="U23" s="31">
        <v>640.20999999999992</v>
      </c>
      <c r="V23" s="31">
        <v>4308.76</v>
      </c>
      <c r="W23" s="31">
        <v>5061.7299999999996</v>
      </c>
      <c r="X23" s="85">
        <v>4198.7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258085.77</v>
      </c>
      <c r="G24" s="54">
        <f>SUM(I24:P24)</f>
        <v>159715.5</v>
      </c>
      <c r="H24" s="270">
        <f>SUM(Q24:X24)</f>
        <v>98370.26999999999</v>
      </c>
      <c r="I24" s="55">
        <f>SUM(I25:I53)</f>
        <v>3338.86</v>
      </c>
      <c r="J24" s="56">
        <f t="shared" ref="J24:X24" si="5">SUM(J25:J53)</f>
        <v>1721.1900000000003</v>
      </c>
      <c r="K24" s="56">
        <f t="shared" si="5"/>
        <v>6444.2400000000016</v>
      </c>
      <c r="L24" s="56">
        <f t="shared" si="5"/>
        <v>28208.900000000005</v>
      </c>
      <c r="M24" s="56">
        <f t="shared" si="5"/>
        <v>29401.639999999996</v>
      </c>
      <c r="N24" s="56">
        <f t="shared" si="5"/>
        <v>39039.03</v>
      </c>
      <c r="O24" s="56">
        <f t="shared" si="5"/>
        <v>32454.340000000004</v>
      </c>
      <c r="P24" s="253">
        <f t="shared" si="5"/>
        <v>19107.3</v>
      </c>
      <c r="Q24" s="55">
        <f t="shared" si="5"/>
        <v>2758.7200000000003</v>
      </c>
      <c r="R24" s="56">
        <f t="shared" si="5"/>
        <v>1780.1900000000003</v>
      </c>
      <c r="S24" s="56">
        <f>SUM(S25:S53)</f>
        <v>4557.28</v>
      </c>
      <c r="T24" s="56">
        <f t="shared" si="5"/>
        <v>11737.62</v>
      </c>
      <c r="U24" s="56">
        <f t="shared" si="5"/>
        <v>14119.26</v>
      </c>
      <c r="V24" s="56">
        <f t="shared" si="5"/>
        <v>23164.579999999998</v>
      </c>
      <c r="W24" s="56">
        <f t="shared" si="5"/>
        <v>24835.45</v>
      </c>
      <c r="X24" s="253">
        <f t="shared" si="5"/>
        <v>15417.17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9246.5</v>
      </c>
      <c r="G26" s="17">
        <f>SUM(I26:P26)</f>
        <v>6671.5199999999995</v>
      </c>
      <c r="H26" s="272">
        <f t="shared" si="2"/>
        <v>2574.98</v>
      </c>
      <c r="I26" s="32">
        <v>0</v>
      </c>
      <c r="J26" s="31">
        <v>0</v>
      </c>
      <c r="K26" s="31">
        <v>472.33000000000004</v>
      </c>
      <c r="L26" s="31">
        <v>1069.04</v>
      </c>
      <c r="M26" s="31">
        <v>1231.3899999999999</v>
      </c>
      <c r="N26" s="31">
        <v>1959.7</v>
      </c>
      <c r="O26" s="31">
        <v>1482.1100000000001</v>
      </c>
      <c r="P26" s="85">
        <v>456.95000000000005</v>
      </c>
      <c r="Q26" s="32">
        <v>0</v>
      </c>
      <c r="R26" s="31">
        <v>249.23999999999998</v>
      </c>
      <c r="S26" s="31">
        <v>54.71</v>
      </c>
      <c r="T26" s="31">
        <v>568.6099999999999</v>
      </c>
      <c r="U26" s="31">
        <v>289.62</v>
      </c>
      <c r="V26" s="31">
        <v>522.5</v>
      </c>
      <c r="W26" s="31">
        <v>702.88</v>
      </c>
      <c r="X26" s="85">
        <v>187.42000000000002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959.11000000000013</v>
      </c>
      <c r="G27" s="17">
        <f t="shared" ref="G27:G43" si="6">SUM(I27:P27)</f>
        <v>827.65000000000009</v>
      </c>
      <c r="H27" s="272">
        <f t="shared" si="2"/>
        <v>131.46</v>
      </c>
      <c r="I27" s="32">
        <v>0</v>
      </c>
      <c r="J27" s="31">
        <v>0</v>
      </c>
      <c r="K27" s="31">
        <v>0</v>
      </c>
      <c r="L27" s="31">
        <v>213.92</v>
      </c>
      <c r="M27" s="31">
        <v>224.92000000000002</v>
      </c>
      <c r="N27" s="31">
        <v>61.379999999999995</v>
      </c>
      <c r="O27" s="31">
        <v>0</v>
      </c>
      <c r="P27" s="85">
        <v>327.43</v>
      </c>
      <c r="Q27" s="32">
        <v>0</v>
      </c>
      <c r="R27" s="31">
        <v>0</v>
      </c>
      <c r="S27" s="31">
        <v>0</v>
      </c>
      <c r="T27" s="31">
        <v>0</v>
      </c>
      <c r="U27" s="31">
        <v>0</v>
      </c>
      <c r="V27" s="31">
        <v>64.36</v>
      </c>
      <c r="W27" s="31">
        <v>67.100000000000009</v>
      </c>
      <c r="X27" s="85">
        <v>0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2401.06</v>
      </c>
      <c r="G28" s="17">
        <f t="shared" si="6"/>
        <v>1030.73</v>
      </c>
      <c r="H28" s="272">
        <f t="shared" si="2"/>
        <v>1370.33</v>
      </c>
      <c r="I28" s="32">
        <v>0</v>
      </c>
      <c r="J28" s="31">
        <v>0</v>
      </c>
      <c r="K28" s="31">
        <v>96.460000000000008</v>
      </c>
      <c r="L28" s="31">
        <v>275.31</v>
      </c>
      <c r="M28" s="31">
        <v>143.80000000000001</v>
      </c>
      <c r="N28" s="31">
        <v>515.16</v>
      </c>
      <c r="O28" s="31">
        <v>0</v>
      </c>
      <c r="P28" s="85">
        <v>0</v>
      </c>
      <c r="Q28" s="32">
        <v>0</v>
      </c>
      <c r="R28" s="31">
        <v>0</v>
      </c>
      <c r="S28" s="31">
        <v>41.36</v>
      </c>
      <c r="T28" s="31">
        <v>108.59</v>
      </c>
      <c r="U28" s="31">
        <v>249.88</v>
      </c>
      <c r="V28" s="31">
        <v>452.34999999999997</v>
      </c>
      <c r="W28" s="31">
        <v>394.19</v>
      </c>
      <c r="X28" s="85">
        <v>123.96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648.38</v>
      </c>
      <c r="G29" s="17">
        <f t="shared" si="6"/>
        <v>343.37</v>
      </c>
      <c r="H29" s="272">
        <f t="shared" si="2"/>
        <v>305.01</v>
      </c>
      <c r="I29" s="32">
        <v>0</v>
      </c>
      <c r="J29" s="31">
        <v>0</v>
      </c>
      <c r="K29" s="31">
        <v>0</v>
      </c>
      <c r="L29" s="31">
        <v>67.41</v>
      </c>
      <c r="M29" s="31">
        <v>153.19999999999999</v>
      </c>
      <c r="N29" s="31">
        <v>122.75999999999999</v>
      </c>
      <c r="O29" s="31">
        <v>0</v>
      </c>
      <c r="P29" s="85">
        <v>0</v>
      </c>
      <c r="Q29" s="32">
        <v>0</v>
      </c>
      <c r="R29" s="31">
        <v>0</v>
      </c>
      <c r="S29" s="31">
        <v>41.36</v>
      </c>
      <c r="T29" s="31">
        <v>184.92</v>
      </c>
      <c r="U29" s="31">
        <v>0</v>
      </c>
      <c r="V29" s="31">
        <v>0</v>
      </c>
      <c r="W29" s="31">
        <v>78.72999999999999</v>
      </c>
      <c r="X29" s="85">
        <v>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3320.54</v>
      </c>
      <c r="G30" s="17">
        <f t="shared" si="6"/>
        <v>1572.81</v>
      </c>
      <c r="H30" s="272">
        <f t="shared" si="2"/>
        <v>1747.73</v>
      </c>
      <c r="I30" s="32">
        <v>0</v>
      </c>
      <c r="J30" s="31">
        <v>0</v>
      </c>
      <c r="K30" s="31">
        <v>92.11999999999999</v>
      </c>
      <c r="L30" s="31">
        <v>396.57</v>
      </c>
      <c r="M30" s="31">
        <v>556.54999999999995</v>
      </c>
      <c r="N30" s="31">
        <v>181.34</v>
      </c>
      <c r="O30" s="31">
        <v>346.22999999999996</v>
      </c>
      <c r="P30" s="85">
        <v>0</v>
      </c>
      <c r="Q30" s="32">
        <v>44.470000000000006</v>
      </c>
      <c r="R30" s="31">
        <v>0</v>
      </c>
      <c r="S30" s="31">
        <v>105.39999999999999</v>
      </c>
      <c r="T30" s="31">
        <v>557.81000000000006</v>
      </c>
      <c r="U30" s="31">
        <v>232.52</v>
      </c>
      <c r="V30" s="31">
        <v>248.67000000000002</v>
      </c>
      <c r="W30" s="31">
        <v>558.86</v>
      </c>
      <c r="X30" s="85">
        <v>0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1257.8200000000002</v>
      </c>
      <c r="G31" s="17">
        <f t="shared" si="6"/>
        <v>0</v>
      </c>
      <c r="H31" s="272">
        <f t="shared" si="2"/>
        <v>1257.8200000000002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67.059999999999988</v>
      </c>
      <c r="T31" s="31">
        <v>388.45000000000005</v>
      </c>
      <c r="U31" s="31">
        <v>453.88</v>
      </c>
      <c r="V31" s="31">
        <v>244.29000000000002</v>
      </c>
      <c r="W31" s="31">
        <v>104.14</v>
      </c>
      <c r="X31" s="85">
        <v>0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1915.4000000000003</v>
      </c>
      <c r="G32" s="17">
        <f t="shared" si="6"/>
        <v>0</v>
      </c>
      <c r="H32" s="272">
        <f t="shared" si="2"/>
        <v>1915.4000000000003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402.28000000000003</v>
      </c>
      <c r="U32" s="31">
        <v>356.58</v>
      </c>
      <c r="V32" s="31">
        <v>582.48</v>
      </c>
      <c r="W32" s="31">
        <v>326.14999999999998</v>
      </c>
      <c r="X32" s="85">
        <v>247.91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2354.6000000000004</v>
      </c>
      <c r="G33" s="17">
        <f t="shared" si="6"/>
        <v>1392.22</v>
      </c>
      <c r="H33" s="272">
        <f>SUM(Q33:X33)</f>
        <v>962.38000000000011</v>
      </c>
      <c r="I33" s="32">
        <v>0</v>
      </c>
      <c r="J33" s="31">
        <v>141.1</v>
      </c>
      <c r="K33" s="31">
        <v>97.72</v>
      </c>
      <c r="L33" s="31">
        <v>234.93</v>
      </c>
      <c r="M33" s="31">
        <v>492.28</v>
      </c>
      <c r="N33" s="31">
        <v>117.16</v>
      </c>
      <c r="O33" s="31">
        <v>144</v>
      </c>
      <c r="P33" s="85">
        <v>165.03</v>
      </c>
      <c r="Q33" s="32">
        <v>0</v>
      </c>
      <c r="R33" s="31">
        <v>127.5</v>
      </c>
      <c r="S33" s="31">
        <v>41.36</v>
      </c>
      <c r="T33" s="31">
        <v>150.15</v>
      </c>
      <c r="U33" s="31">
        <v>415.15000000000003</v>
      </c>
      <c r="V33" s="31">
        <v>149.49</v>
      </c>
      <c r="W33" s="31">
        <v>78.72999999999999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9236.9399999999987</v>
      </c>
      <c r="G34" s="17">
        <f t="shared" si="6"/>
        <v>5715.0899999999992</v>
      </c>
      <c r="H34" s="272">
        <f t="shared" si="2"/>
        <v>3521.85</v>
      </c>
      <c r="I34" s="32">
        <v>57.87</v>
      </c>
      <c r="J34" s="31">
        <v>243.96</v>
      </c>
      <c r="K34" s="31">
        <v>601.55999999999995</v>
      </c>
      <c r="L34" s="31">
        <v>1693.27</v>
      </c>
      <c r="M34" s="31">
        <v>978.3</v>
      </c>
      <c r="N34" s="31">
        <v>1119.7299999999998</v>
      </c>
      <c r="O34" s="31">
        <v>527.93999999999994</v>
      </c>
      <c r="P34" s="85">
        <v>492.46000000000004</v>
      </c>
      <c r="Q34" s="32">
        <v>44.470000000000006</v>
      </c>
      <c r="R34" s="31">
        <v>0</v>
      </c>
      <c r="S34" s="31">
        <v>251.72</v>
      </c>
      <c r="T34" s="31">
        <v>959.9</v>
      </c>
      <c r="U34" s="31">
        <v>942.11</v>
      </c>
      <c r="V34" s="31">
        <v>643.09</v>
      </c>
      <c r="W34" s="31">
        <v>462.89000000000004</v>
      </c>
      <c r="X34" s="85">
        <v>217.67000000000002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7833.21</v>
      </c>
      <c r="G35" s="17">
        <f t="shared" si="6"/>
        <v>4465.22</v>
      </c>
      <c r="H35" s="272">
        <f t="shared" si="2"/>
        <v>3367.99</v>
      </c>
      <c r="I35" s="32">
        <v>87.5</v>
      </c>
      <c r="J35" s="31">
        <v>0</v>
      </c>
      <c r="K35" s="31">
        <v>189.84</v>
      </c>
      <c r="L35" s="31">
        <v>687.04</v>
      </c>
      <c r="M35" s="31">
        <v>461.34</v>
      </c>
      <c r="N35" s="31">
        <v>1343.34</v>
      </c>
      <c r="O35" s="31">
        <v>1330.6</v>
      </c>
      <c r="P35" s="85">
        <v>365.56</v>
      </c>
      <c r="Q35" s="32">
        <v>0</v>
      </c>
      <c r="R35" s="31">
        <v>0</v>
      </c>
      <c r="S35" s="31">
        <v>83.91</v>
      </c>
      <c r="T35" s="31">
        <v>280.92</v>
      </c>
      <c r="U35" s="31">
        <v>662.44</v>
      </c>
      <c r="V35" s="31">
        <v>925.68</v>
      </c>
      <c r="W35" s="31">
        <v>979.7</v>
      </c>
      <c r="X35" s="85">
        <v>435.34000000000003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1677.89</v>
      </c>
      <c r="G37" s="17">
        <f t="shared" si="6"/>
        <v>1129.4100000000001</v>
      </c>
      <c r="H37" s="272">
        <f t="shared" si="2"/>
        <v>548.48</v>
      </c>
      <c r="I37" s="32">
        <v>131.24</v>
      </c>
      <c r="J37" s="31">
        <v>150.63999999999999</v>
      </c>
      <c r="K37" s="31">
        <v>249.28</v>
      </c>
      <c r="L37" s="31">
        <v>378.8</v>
      </c>
      <c r="M37" s="31">
        <v>0</v>
      </c>
      <c r="N37" s="31">
        <v>139.77000000000001</v>
      </c>
      <c r="O37" s="31">
        <v>79.680000000000007</v>
      </c>
      <c r="P37" s="85">
        <v>0</v>
      </c>
      <c r="Q37" s="32">
        <v>88.940000000000012</v>
      </c>
      <c r="R37" s="31">
        <v>164.68</v>
      </c>
      <c r="S37" s="31">
        <v>170.18</v>
      </c>
      <c r="T37" s="31">
        <v>124.67999999999999</v>
      </c>
      <c r="U37" s="31">
        <v>0</v>
      </c>
      <c r="V37" s="31">
        <v>0</v>
      </c>
      <c r="W37" s="31">
        <v>0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4117.62</v>
      </c>
      <c r="G38" s="17">
        <f t="shared" si="6"/>
        <v>2289.6</v>
      </c>
      <c r="H38" s="272">
        <f t="shared" si="2"/>
        <v>1828.02</v>
      </c>
      <c r="I38" s="32">
        <v>174.99</v>
      </c>
      <c r="J38" s="31">
        <v>50.21</v>
      </c>
      <c r="K38" s="31">
        <v>306.55</v>
      </c>
      <c r="L38" s="31">
        <v>377.91</v>
      </c>
      <c r="M38" s="31">
        <v>331.53</v>
      </c>
      <c r="N38" s="31">
        <v>258.82</v>
      </c>
      <c r="O38" s="31">
        <v>310.44</v>
      </c>
      <c r="P38" s="85">
        <v>479.15000000000003</v>
      </c>
      <c r="Q38" s="32">
        <v>44.470000000000006</v>
      </c>
      <c r="R38" s="31">
        <v>54.89</v>
      </c>
      <c r="S38" s="31">
        <v>270.39000000000004</v>
      </c>
      <c r="T38" s="31">
        <v>376.83</v>
      </c>
      <c r="U38" s="31">
        <v>368.21</v>
      </c>
      <c r="V38" s="31">
        <v>143.69000000000003</v>
      </c>
      <c r="W38" s="31">
        <v>134.20000000000002</v>
      </c>
      <c r="X38" s="85">
        <v>435.34000000000003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911.23</v>
      </c>
      <c r="G39" s="17">
        <f t="shared" si="6"/>
        <v>368.81</v>
      </c>
      <c r="H39" s="272">
        <f t="shared" si="2"/>
        <v>542.41999999999996</v>
      </c>
      <c r="I39" s="32">
        <v>43.75</v>
      </c>
      <c r="J39" s="31">
        <v>0</v>
      </c>
      <c r="K39" s="31">
        <v>51.66</v>
      </c>
      <c r="L39" s="31">
        <v>66.08</v>
      </c>
      <c r="M39" s="31">
        <v>0</v>
      </c>
      <c r="N39" s="31">
        <v>0</v>
      </c>
      <c r="O39" s="31">
        <v>207.32</v>
      </c>
      <c r="P39" s="85">
        <v>0</v>
      </c>
      <c r="Q39" s="32">
        <v>199.4</v>
      </c>
      <c r="R39" s="31">
        <v>0</v>
      </c>
      <c r="S39" s="31">
        <v>0</v>
      </c>
      <c r="T39" s="31">
        <v>0</v>
      </c>
      <c r="U39" s="31">
        <v>62.25</v>
      </c>
      <c r="V39" s="31">
        <v>119.96</v>
      </c>
      <c r="W39" s="31">
        <v>67.100000000000009</v>
      </c>
      <c r="X39" s="85">
        <v>93.710000000000008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2434.7199999999998</v>
      </c>
      <c r="G40" s="17">
        <f t="shared" si="6"/>
        <v>878.37</v>
      </c>
      <c r="H40" s="272">
        <f t="shared" si="2"/>
        <v>1556.35</v>
      </c>
      <c r="I40" s="32">
        <v>0</v>
      </c>
      <c r="J40" s="31">
        <v>50.21</v>
      </c>
      <c r="K40" s="31">
        <v>0</v>
      </c>
      <c r="L40" s="31">
        <v>77.09</v>
      </c>
      <c r="M40" s="31">
        <v>220.4</v>
      </c>
      <c r="N40" s="31">
        <v>61.379999999999995</v>
      </c>
      <c r="O40" s="31">
        <v>304.26</v>
      </c>
      <c r="P40" s="85">
        <v>165.03</v>
      </c>
      <c r="Q40" s="32">
        <v>58.82</v>
      </c>
      <c r="R40" s="31">
        <v>0</v>
      </c>
      <c r="S40" s="31">
        <v>0</v>
      </c>
      <c r="T40" s="31">
        <v>68.39</v>
      </c>
      <c r="U40" s="31">
        <v>189.92000000000002</v>
      </c>
      <c r="V40" s="31">
        <v>265.72000000000003</v>
      </c>
      <c r="W40" s="31">
        <v>444.45</v>
      </c>
      <c r="X40" s="85">
        <v>529.05000000000007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480.94000000000005</v>
      </c>
      <c r="G42" s="17">
        <f t="shared" si="6"/>
        <v>112.34</v>
      </c>
      <c r="H42" s="272">
        <f t="shared" si="2"/>
        <v>368.6</v>
      </c>
      <c r="I42" s="32">
        <v>0</v>
      </c>
      <c r="J42" s="31">
        <v>0</v>
      </c>
      <c r="K42" s="31">
        <v>0</v>
      </c>
      <c r="L42" s="31">
        <v>50.96</v>
      </c>
      <c r="M42" s="31">
        <v>0</v>
      </c>
      <c r="N42" s="31">
        <v>61.379999999999995</v>
      </c>
      <c r="O42" s="31">
        <v>0</v>
      </c>
      <c r="P42" s="85">
        <v>0</v>
      </c>
      <c r="Q42" s="32">
        <v>0</v>
      </c>
      <c r="R42" s="31">
        <v>0</v>
      </c>
      <c r="S42" s="31">
        <v>138.61000000000001</v>
      </c>
      <c r="T42" s="31">
        <v>51.7</v>
      </c>
      <c r="U42" s="31">
        <v>178.29</v>
      </c>
      <c r="V42" s="31">
        <v>0</v>
      </c>
      <c r="W42" s="31">
        <v>0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45608.76</v>
      </c>
      <c r="G43" s="17">
        <f t="shared" si="6"/>
        <v>23709.39</v>
      </c>
      <c r="H43" s="272">
        <f t="shared" si="2"/>
        <v>21899.370000000003</v>
      </c>
      <c r="I43" s="32">
        <v>0</v>
      </c>
      <c r="J43" s="31">
        <v>0</v>
      </c>
      <c r="K43" s="31">
        <v>651.87</v>
      </c>
      <c r="L43" s="31">
        <v>1700.6699999999998</v>
      </c>
      <c r="M43" s="31">
        <v>3299.8500000000004</v>
      </c>
      <c r="N43" s="31">
        <v>5874.9900000000007</v>
      </c>
      <c r="O43" s="31">
        <v>7286.84</v>
      </c>
      <c r="P43" s="85">
        <v>4895.17</v>
      </c>
      <c r="Q43" s="32">
        <v>44.470000000000006</v>
      </c>
      <c r="R43" s="31">
        <v>0</v>
      </c>
      <c r="S43" s="31">
        <v>564.62</v>
      </c>
      <c r="T43" s="31">
        <v>1424.18</v>
      </c>
      <c r="U43" s="31">
        <v>2009.9</v>
      </c>
      <c r="V43" s="31">
        <v>5475.52</v>
      </c>
      <c r="W43" s="31">
        <v>7383.7599999999993</v>
      </c>
      <c r="X43" s="85">
        <v>4996.92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76392.180000000008</v>
      </c>
      <c r="G44" s="17">
        <f t="shared" si="4"/>
        <v>52251.890000000007</v>
      </c>
      <c r="H44" s="272">
        <f t="shared" si="2"/>
        <v>24140.289999999997</v>
      </c>
      <c r="I44" s="32">
        <v>0</v>
      </c>
      <c r="J44" s="31">
        <v>50.21</v>
      </c>
      <c r="K44" s="31">
        <v>1139.29</v>
      </c>
      <c r="L44" s="31">
        <v>11358.95</v>
      </c>
      <c r="M44" s="31">
        <v>12319.53</v>
      </c>
      <c r="N44" s="31">
        <v>13249.58</v>
      </c>
      <c r="O44" s="31">
        <v>9071.34</v>
      </c>
      <c r="P44" s="85">
        <v>5062.99</v>
      </c>
      <c r="Q44" s="32">
        <v>0</v>
      </c>
      <c r="R44" s="31">
        <v>109.78999999999999</v>
      </c>
      <c r="S44" s="31">
        <v>462.22999999999996</v>
      </c>
      <c r="T44" s="31">
        <v>2647.5</v>
      </c>
      <c r="U44" s="31">
        <v>4251.54</v>
      </c>
      <c r="V44" s="31">
        <v>7526.3799999999992</v>
      </c>
      <c r="W44" s="31">
        <v>5908.08</v>
      </c>
      <c r="X44" s="85">
        <v>3234.77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43985.9</v>
      </c>
      <c r="G45" s="17">
        <f t="shared" si="4"/>
        <v>28661.130000000005</v>
      </c>
      <c r="H45" s="272">
        <f t="shared" si="2"/>
        <v>15324.769999999999</v>
      </c>
      <c r="I45" s="32">
        <v>0</v>
      </c>
      <c r="J45" s="31">
        <v>50.21</v>
      </c>
      <c r="K45" s="31">
        <v>48.230000000000004</v>
      </c>
      <c r="L45" s="31">
        <v>2002.8700000000001</v>
      </c>
      <c r="M45" s="31">
        <v>4112.6699999999992</v>
      </c>
      <c r="N45" s="31">
        <v>9319.32</v>
      </c>
      <c r="O45" s="31">
        <v>8701.4600000000009</v>
      </c>
      <c r="P45" s="85">
        <v>4426.3700000000008</v>
      </c>
      <c r="Q45" s="32">
        <v>0</v>
      </c>
      <c r="R45" s="31">
        <v>0</v>
      </c>
      <c r="S45" s="31">
        <v>428.32</v>
      </c>
      <c r="T45" s="31">
        <v>956.77</v>
      </c>
      <c r="U45" s="31">
        <v>1516.09</v>
      </c>
      <c r="V45" s="31">
        <v>3520.8599999999997</v>
      </c>
      <c r="W45" s="31">
        <v>4643.63</v>
      </c>
      <c r="X45" s="85">
        <v>4259.1000000000004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3015.94</v>
      </c>
      <c r="G47" s="17">
        <f t="shared" si="4"/>
        <v>1998.69</v>
      </c>
      <c r="H47" s="272">
        <f t="shared" si="2"/>
        <v>1017.25</v>
      </c>
      <c r="I47" s="32">
        <v>43.75</v>
      </c>
      <c r="J47" s="31">
        <v>0</v>
      </c>
      <c r="K47" s="31">
        <v>249.51000000000002</v>
      </c>
      <c r="L47" s="31">
        <v>529.58000000000004</v>
      </c>
      <c r="M47" s="31">
        <v>334.02</v>
      </c>
      <c r="N47" s="31">
        <v>661.12</v>
      </c>
      <c r="O47" s="31">
        <v>180.71</v>
      </c>
      <c r="P47" s="85">
        <v>0</v>
      </c>
      <c r="Q47" s="32">
        <v>0</v>
      </c>
      <c r="R47" s="31">
        <v>104.02</v>
      </c>
      <c r="S47" s="31">
        <v>50.7</v>
      </c>
      <c r="T47" s="31">
        <v>160.30000000000001</v>
      </c>
      <c r="U47" s="31">
        <v>136.13</v>
      </c>
      <c r="V47" s="31">
        <v>338.19</v>
      </c>
      <c r="W47" s="31">
        <v>134.20000000000002</v>
      </c>
      <c r="X47" s="85">
        <v>93.710000000000008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14630.720000000001</v>
      </c>
      <c r="G48" s="17">
        <f t="shared" si="4"/>
        <v>10788.700000000003</v>
      </c>
      <c r="H48" s="272">
        <f t="shared" si="2"/>
        <v>3842.0199999999995</v>
      </c>
      <c r="I48" s="32">
        <v>807.01</v>
      </c>
      <c r="J48" s="31">
        <v>622.37</v>
      </c>
      <c r="K48" s="31">
        <v>801.84999999999991</v>
      </c>
      <c r="L48" s="31">
        <v>4372.87</v>
      </c>
      <c r="M48" s="31">
        <v>1767.1</v>
      </c>
      <c r="N48" s="31">
        <v>1693.88</v>
      </c>
      <c r="O48" s="31">
        <v>476.08</v>
      </c>
      <c r="P48" s="85">
        <v>247.54000000000002</v>
      </c>
      <c r="Q48" s="32">
        <v>568.06999999999994</v>
      </c>
      <c r="R48" s="31">
        <v>539.93000000000006</v>
      </c>
      <c r="S48" s="31">
        <v>366.46000000000004</v>
      </c>
      <c r="T48" s="31">
        <v>812.91</v>
      </c>
      <c r="U48" s="31">
        <v>356.58</v>
      </c>
      <c r="V48" s="31">
        <v>458.14</v>
      </c>
      <c r="W48" s="31">
        <v>739.93</v>
      </c>
      <c r="X48" s="85">
        <v>0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12123.35</v>
      </c>
      <c r="G49" s="17">
        <f t="shared" si="4"/>
        <v>6572.9</v>
      </c>
      <c r="H49" s="272">
        <f t="shared" si="2"/>
        <v>5550.4500000000007</v>
      </c>
      <c r="I49" s="32">
        <v>262.49</v>
      </c>
      <c r="J49" s="31">
        <v>241.52</v>
      </c>
      <c r="K49" s="31">
        <v>835.92</v>
      </c>
      <c r="L49" s="31">
        <v>1406.6499999999999</v>
      </c>
      <c r="M49" s="31">
        <v>1000.91</v>
      </c>
      <c r="N49" s="31">
        <v>1168.03</v>
      </c>
      <c r="O49" s="31">
        <v>773.06</v>
      </c>
      <c r="P49" s="85">
        <v>884.32</v>
      </c>
      <c r="Q49" s="32">
        <v>355.75</v>
      </c>
      <c r="R49" s="31">
        <v>430.14000000000004</v>
      </c>
      <c r="S49" s="31">
        <v>669.87</v>
      </c>
      <c r="T49" s="31">
        <v>971.87</v>
      </c>
      <c r="U49" s="31">
        <v>716.77</v>
      </c>
      <c r="V49" s="31">
        <v>743.19</v>
      </c>
      <c r="W49" s="31">
        <v>1288.01</v>
      </c>
      <c r="X49" s="85">
        <v>374.85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8407.16</v>
      </c>
      <c r="G51" s="17">
        <f t="shared" si="4"/>
        <v>5518.6200000000008</v>
      </c>
      <c r="H51" s="272">
        <f t="shared" si="2"/>
        <v>2888.54</v>
      </c>
      <c r="I51" s="32">
        <v>43.75</v>
      </c>
      <c r="J51" s="31">
        <v>120.76</v>
      </c>
      <c r="K51" s="31">
        <v>375.81</v>
      </c>
      <c r="L51" s="31">
        <v>1182.9000000000001</v>
      </c>
      <c r="M51" s="31">
        <v>1572.14</v>
      </c>
      <c r="N51" s="31">
        <v>751.4</v>
      </c>
      <c r="O51" s="31">
        <v>745.13</v>
      </c>
      <c r="P51" s="85">
        <v>726.73</v>
      </c>
      <c r="Q51" s="32">
        <v>88.940000000000012</v>
      </c>
      <c r="R51" s="31">
        <v>0</v>
      </c>
      <c r="S51" s="31">
        <v>479.81</v>
      </c>
      <c r="T51" s="31">
        <v>386.59</v>
      </c>
      <c r="U51" s="31">
        <v>731.40000000000009</v>
      </c>
      <c r="V51" s="31">
        <v>675.66000000000008</v>
      </c>
      <c r="W51" s="31">
        <v>338.72</v>
      </c>
      <c r="X51" s="85">
        <v>187.42000000000002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1956.73</v>
      </c>
      <c r="G52" s="17">
        <f t="shared" si="4"/>
        <v>1511.44</v>
      </c>
      <c r="H52" s="272">
        <f>SUM(Q52:X52)</f>
        <v>445.28999999999996</v>
      </c>
      <c r="I52" s="32">
        <v>43.75</v>
      </c>
      <c r="J52" s="31">
        <v>0</v>
      </c>
      <c r="K52" s="31">
        <v>46.059999999999995</v>
      </c>
      <c r="L52" s="31">
        <v>0</v>
      </c>
      <c r="M52" s="31">
        <v>201.71</v>
      </c>
      <c r="N52" s="31">
        <v>320.20999999999998</v>
      </c>
      <c r="O52" s="31">
        <v>487.14000000000004</v>
      </c>
      <c r="P52" s="85">
        <v>412.57</v>
      </c>
      <c r="Q52" s="32">
        <v>0</v>
      </c>
      <c r="R52" s="31">
        <v>0</v>
      </c>
      <c r="S52" s="31">
        <v>226.66</v>
      </c>
      <c r="T52" s="31">
        <v>154.26999999999998</v>
      </c>
      <c r="U52" s="31">
        <v>0</v>
      </c>
      <c r="V52" s="31">
        <v>64.36</v>
      </c>
      <c r="W52" s="31">
        <v>0</v>
      </c>
      <c r="X52" s="85">
        <v>0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3169.0699999999997</v>
      </c>
      <c r="G53" s="17">
        <f>SUM(I53:P53)</f>
        <v>1905.6</v>
      </c>
      <c r="H53" s="272">
        <f>SUM(Q53:X53)</f>
        <v>1263.47</v>
      </c>
      <c r="I53" s="32">
        <v>1642.76</v>
      </c>
      <c r="J53" s="31">
        <v>0</v>
      </c>
      <c r="K53" s="31">
        <v>138.18</v>
      </c>
      <c r="L53" s="31">
        <v>66.08</v>
      </c>
      <c r="M53" s="31">
        <v>0</v>
      </c>
      <c r="N53" s="31">
        <v>58.58</v>
      </c>
      <c r="O53" s="31">
        <v>0</v>
      </c>
      <c r="P53" s="85">
        <v>0</v>
      </c>
      <c r="Q53" s="32">
        <v>1220.92</v>
      </c>
      <c r="R53" s="31">
        <v>0</v>
      </c>
      <c r="S53" s="31">
        <v>42.55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69123.8</v>
      </c>
      <c r="G54" s="54">
        <f>SUM(G55:G61)</f>
        <v>45092.92</v>
      </c>
      <c r="H54" s="270">
        <f>SUM(H55:H61)</f>
        <v>24030.880000000001</v>
      </c>
      <c r="I54" s="55">
        <f>SUM(I55:I61)</f>
        <v>1879.77</v>
      </c>
      <c r="J54" s="56">
        <f t="shared" ref="J54:X54" si="7">SUM(J55:J61)</f>
        <v>3729.37</v>
      </c>
      <c r="K54" s="56">
        <f t="shared" si="7"/>
        <v>14116.940000000002</v>
      </c>
      <c r="L54" s="56">
        <f t="shared" si="7"/>
        <v>14133.14</v>
      </c>
      <c r="M54" s="56">
        <f>SUM(M55:M61)</f>
        <v>4635.7300000000005</v>
      </c>
      <c r="N54" s="56">
        <f t="shared" si="7"/>
        <v>2820.7900000000004</v>
      </c>
      <c r="O54" s="56">
        <f t="shared" si="7"/>
        <v>2417.0100000000002</v>
      </c>
      <c r="P54" s="253">
        <f>SUM(P55:P61)</f>
        <v>1360.1699999999998</v>
      </c>
      <c r="Q54" s="55">
        <f t="shared" si="7"/>
        <v>1586.91</v>
      </c>
      <c r="R54" s="56">
        <f t="shared" si="7"/>
        <v>2641.08</v>
      </c>
      <c r="S54" s="56">
        <f t="shared" si="7"/>
        <v>6171.1100000000006</v>
      </c>
      <c r="T54" s="56">
        <f t="shared" si="7"/>
        <v>4420.5599999999995</v>
      </c>
      <c r="U54" s="56">
        <f t="shared" si="7"/>
        <v>1767.3600000000001</v>
      </c>
      <c r="V54" s="56">
        <f t="shared" si="7"/>
        <v>2487.6800000000003</v>
      </c>
      <c r="W54" s="56">
        <f t="shared" si="7"/>
        <v>3459.39</v>
      </c>
      <c r="X54" s="253">
        <f t="shared" si="7"/>
        <v>1496.79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18916.54</v>
      </c>
      <c r="G55" s="17">
        <f t="shared" si="4"/>
        <v>15268.97</v>
      </c>
      <c r="H55" s="272">
        <f t="shared" si="2"/>
        <v>3647.57</v>
      </c>
      <c r="I55" s="255">
        <v>218.73999999999998</v>
      </c>
      <c r="J55" s="33">
        <v>674.36</v>
      </c>
      <c r="K55" s="33">
        <v>4903.25</v>
      </c>
      <c r="L55" s="33">
        <v>5621.13</v>
      </c>
      <c r="M55" s="33">
        <v>2224.8700000000003</v>
      </c>
      <c r="N55" s="33">
        <v>907.04</v>
      </c>
      <c r="O55" s="33">
        <v>554.54999999999995</v>
      </c>
      <c r="P55" s="85">
        <v>165.03</v>
      </c>
      <c r="Q55" s="255">
        <v>266.81</v>
      </c>
      <c r="R55" s="33">
        <v>174.77</v>
      </c>
      <c r="S55" s="33">
        <v>735.46</v>
      </c>
      <c r="T55" s="33">
        <v>975.19999999999993</v>
      </c>
      <c r="U55" s="33">
        <v>617.07000000000005</v>
      </c>
      <c r="V55" s="33">
        <v>423.53000000000003</v>
      </c>
      <c r="W55" s="33">
        <v>454.73</v>
      </c>
      <c r="X55" s="256">
        <v>0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9845.4500000000007</v>
      </c>
      <c r="G56" s="17">
        <f t="shared" si="4"/>
        <v>4888.32</v>
      </c>
      <c r="H56" s="272">
        <f t="shared" si="2"/>
        <v>4957.13</v>
      </c>
      <c r="I56" s="255">
        <v>349.98</v>
      </c>
      <c r="J56" s="33">
        <v>352.74</v>
      </c>
      <c r="K56" s="33">
        <v>326.69</v>
      </c>
      <c r="L56" s="33">
        <v>746.46</v>
      </c>
      <c r="M56" s="33">
        <v>433.36</v>
      </c>
      <c r="N56" s="33">
        <v>814.30000000000007</v>
      </c>
      <c r="O56" s="33">
        <v>1082.22</v>
      </c>
      <c r="P56" s="85">
        <v>782.56999999999994</v>
      </c>
      <c r="Q56" s="255">
        <v>236.7</v>
      </c>
      <c r="R56" s="33">
        <v>191.25</v>
      </c>
      <c r="S56" s="33">
        <v>83.91</v>
      </c>
      <c r="T56" s="33">
        <v>187.37</v>
      </c>
      <c r="U56" s="33">
        <v>107.58</v>
      </c>
      <c r="V56" s="33">
        <v>1096.6400000000001</v>
      </c>
      <c r="W56" s="33">
        <v>1838.02</v>
      </c>
      <c r="X56" s="256">
        <v>1215.6599999999999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8069.4599999999991</v>
      </c>
      <c r="G57" s="17">
        <f t="shared" si="4"/>
        <v>5395.5899999999992</v>
      </c>
      <c r="H57" s="272">
        <f t="shared" si="2"/>
        <v>2673.87</v>
      </c>
      <c r="I57" s="255">
        <v>829.82</v>
      </c>
      <c r="J57" s="33">
        <v>1755.93</v>
      </c>
      <c r="K57" s="33">
        <v>1392.24</v>
      </c>
      <c r="L57" s="33">
        <v>837.74</v>
      </c>
      <c r="M57" s="33">
        <v>375.45</v>
      </c>
      <c r="N57" s="33">
        <v>58.58</v>
      </c>
      <c r="O57" s="33">
        <v>63.32</v>
      </c>
      <c r="P57" s="85">
        <v>82.51</v>
      </c>
      <c r="Q57" s="255">
        <v>355.75</v>
      </c>
      <c r="R57" s="33">
        <v>1031</v>
      </c>
      <c r="S57" s="33">
        <v>563.12</v>
      </c>
      <c r="T57" s="33">
        <v>252.70999999999998</v>
      </c>
      <c r="U57" s="33">
        <v>198.38</v>
      </c>
      <c r="V57" s="33">
        <v>59.98</v>
      </c>
      <c r="W57" s="33">
        <v>212.93</v>
      </c>
      <c r="X57" s="256">
        <v>0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2750.4700000000003</v>
      </c>
      <c r="G58" s="17">
        <f t="shared" si="4"/>
        <v>1299.5900000000001</v>
      </c>
      <c r="H58" s="272">
        <f t="shared" si="2"/>
        <v>1450.88</v>
      </c>
      <c r="I58" s="255">
        <v>43.75</v>
      </c>
      <c r="J58" s="33">
        <v>141.1</v>
      </c>
      <c r="K58" s="33">
        <v>408.48</v>
      </c>
      <c r="L58" s="33">
        <v>341.98</v>
      </c>
      <c r="M58" s="33">
        <v>0</v>
      </c>
      <c r="N58" s="33">
        <v>117.16</v>
      </c>
      <c r="O58" s="33">
        <v>247.12</v>
      </c>
      <c r="P58" s="85">
        <v>0</v>
      </c>
      <c r="Q58" s="255">
        <v>88.940000000000012</v>
      </c>
      <c r="R58" s="33">
        <v>402.39000000000004</v>
      </c>
      <c r="S58" s="33">
        <v>191.14000000000001</v>
      </c>
      <c r="T58" s="33">
        <v>322.66000000000003</v>
      </c>
      <c r="U58" s="33">
        <v>232.08</v>
      </c>
      <c r="V58" s="33">
        <v>119.96</v>
      </c>
      <c r="W58" s="33">
        <v>0</v>
      </c>
      <c r="X58" s="256">
        <v>93.710000000000008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12548.12</v>
      </c>
      <c r="G59" s="17">
        <f t="shared" si="4"/>
        <v>8045.2300000000005</v>
      </c>
      <c r="H59" s="272">
        <f t="shared" si="2"/>
        <v>4502.8900000000003</v>
      </c>
      <c r="I59" s="255">
        <v>0</v>
      </c>
      <c r="J59" s="33">
        <v>93.32</v>
      </c>
      <c r="K59" s="33">
        <v>3828.54</v>
      </c>
      <c r="L59" s="33">
        <v>2998.89</v>
      </c>
      <c r="M59" s="33">
        <v>823.18000000000006</v>
      </c>
      <c r="N59" s="33">
        <v>301.3</v>
      </c>
      <c r="O59" s="33">
        <v>0</v>
      </c>
      <c r="P59" s="85">
        <v>0</v>
      </c>
      <c r="Q59" s="255">
        <v>0</v>
      </c>
      <c r="R59" s="33">
        <v>243.19</v>
      </c>
      <c r="S59" s="33">
        <v>2505.81</v>
      </c>
      <c r="T59" s="33">
        <v>1228.27</v>
      </c>
      <c r="U59" s="33">
        <v>62.25</v>
      </c>
      <c r="V59" s="33">
        <v>145.10999999999999</v>
      </c>
      <c r="W59" s="33">
        <v>224.55</v>
      </c>
      <c r="X59" s="256">
        <v>93.710000000000008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3539.5799999999995</v>
      </c>
      <c r="G60" s="17">
        <f t="shared" si="4"/>
        <v>2598.7399999999993</v>
      </c>
      <c r="H60" s="272">
        <f t="shared" si="2"/>
        <v>940.84000000000015</v>
      </c>
      <c r="I60" s="255">
        <v>0</v>
      </c>
      <c r="J60" s="33">
        <v>93.32</v>
      </c>
      <c r="K60" s="33">
        <v>733.52</v>
      </c>
      <c r="L60" s="33">
        <v>1265.9199999999998</v>
      </c>
      <c r="M60" s="33">
        <v>303.53999999999996</v>
      </c>
      <c r="N60" s="33">
        <v>122.75999999999999</v>
      </c>
      <c r="O60" s="33">
        <v>79.680000000000007</v>
      </c>
      <c r="P60" s="85">
        <v>0</v>
      </c>
      <c r="Q60" s="255">
        <v>0</v>
      </c>
      <c r="R60" s="33">
        <v>72.61</v>
      </c>
      <c r="S60" s="33">
        <v>252.35999999999999</v>
      </c>
      <c r="T60" s="33">
        <v>221.23000000000002</v>
      </c>
      <c r="U60" s="33">
        <v>187.19</v>
      </c>
      <c r="V60" s="33">
        <v>128.72</v>
      </c>
      <c r="W60" s="33">
        <v>78.72999999999999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13454.18</v>
      </c>
      <c r="G61" s="17">
        <f t="shared" si="4"/>
        <v>7596.48</v>
      </c>
      <c r="H61" s="272">
        <f t="shared" si="2"/>
        <v>5857.7000000000007</v>
      </c>
      <c r="I61" s="255">
        <v>437.47999999999996</v>
      </c>
      <c r="J61" s="33">
        <v>618.6</v>
      </c>
      <c r="K61" s="33">
        <v>2524.2200000000003</v>
      </c>
      <c r="L61" s="33">
        <v>2321.02</v>
      </c>
      <c r="M61" s="33">
        <v>475.33</v>
      </c>
      <c r="N61" s="33">
        <v>499.65</v>
      </c>
      <c r="O61" s="33">
        <v>390.12</v>
      </c>
      <c r="P61" s="85">
        <v>330.06</v>
      </c>
      <c r="Q61" s="255">
        <v>638.71</v>
      </c>
      <c r="R61" s="33">
        <v>525.87</v>
      </c>
      <c r="S61" s="33">
        <v>1839.31</v>
      </c>
      <c r="T61" s="33">
        <v>1233.1199999999999</v>
      </c>
      <c r="U61" s="33">
        <v>362.81</v>
      </c>
      <c r="V61" s="33">
        <v>513.74</v>
      </c>
      <c r="W61" s="33">
        <v>650.42999999999995</v>
      </c>
      <c r="X61" s="256">
        <v>93.710000000000008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149467.09</v>
      </c>
      <c r="G62" s="97">
        <f t="shared" si="4"/>
        <v>67886.33</v>
      </c>
      <c r="H62" s="274">
        <f>SUM(Q62:X62)</f>
        <v>81580.759999999995</v>
      </c>
      <c r="I62" s="98">
        <v>393.73</v>
      </c>
      <c r="J62" s="94">
        <v>241.52</v>
      </c>
      <c r="K62" s="94">
        <v>1027.3399999999999</v>
      </c>
      <c r="L62" s="94">
        <v>1213.3400000000001</v>
      </c>
      <c r="M62" s="94">
        <v>1683.4499999999998</v>
      </c>
      <c r="N62" s="94">
        <v>9941.65</v>
      </c>
      <c r="O62" s="94">
        <v>25773.47</v>
      </c>
      <c r="P62" s="95">
        <v>27611.83</v>
      </c>
      <c r="Q62" s="98">
        <v>894.79</v>
      </c>
      <c r="R62" s="94">
        <v>49.13</v>
      </c>
      <c r="S62" s="94">
        <v>899.58</v>
      </c>
      <c r="T62" s="94">
        <v>401.22999999999996</v>
      </c>
      <c r="U62" s="94">
        <v>1380.9199999999998</v>
      </c>
      <c r="V62" s="94">
        <v>9029.7300000000014</v>
      </c>
      <c r="W62" s="94">
        <v>29817.94</v>
      </c>
      <c r="X62" s="95">
        <v>39107.439999999995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169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67329.109000000011</v>
      </c>
      <c r="G6" s="60">
        <f>SUM(I6:P6)</f>
        <v>35447.410000000003</v>
      </c>
      <c r="H6" s="268">
        <f>SUM(Q6:X6)</f>
        <v>31881.699000000004</v>
      </c>
      <c r="I6" s="61">
        <v>3083.741</v>
      </c>
      <c r="J6" s="62">
        <v>6403.018</v>
      </c>
      <c r="K6" s="62">
        <v>9668.4760000000006</v>
      </c>
      <c r="L6" s="62">
        <v>10091.255999999999</v>
      </c>
      <c r="M6" s="62">
        <v>3483.4360000000001</v>
      </c>
      <c r="N6" s="62">
        <v>1694.75</v>
      </c>
      <c r="O6" s="62">
        <v>759.42700000000002</v>
      </c>
      <c r="P6" s="249">
        <v>263.30599999999998</v>
      </c>
      <c r="Q6" s="61">
        <v>2750.8029999999999</v>
      </c>
      <c r="R6" s="62">
        <v>5399.25</v>
      </c>
      <c r="S6" s="62">
        <v>8264.3850000000002</v>
      </c>
      <c r="T6" s="62">
        <v>9086.2540000000008</v>
      </c>
      <c r="U6" s="62">
        <v>3277.826</v>
      </c>
      <c r="V6" s="62">
        <v>1764.64</v>
      </c>
      <c r="W6" s="62">
        <v>969.27499999999998</v>
      </c>
      <c r="X6" s="249">
        <v>369.26600000000002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431974.52999999997</v>
      </c>
      <c r="G9" s="50">
        <f>SUM(I9:P9)</f>
        <v>250002.01</v>
      </c>
      <c r="H9" s="269">
        <f>SUM(Q9:X9)</f>
        <v>181972.51999999996</v>
      </c>
      <c r="I9" s="51">
        <f t="shared" ref="I9:X9" si="0">I10+I24+I54+I62</f>
        <v>26059.58</v>
      </c>
      <c r="J9" s="52">
        <f t="shared" si="0"/>
        <v>4205.1799999999994</v>
      </c>
      <c r="K9" s="52">
        <f t="shared" si="0"/>
        <v>15242.37</v>
      </c>
      <c r="L9" s="52">
        <f t="shared" si="0"/>
        <v>43163.98</v>
      </c>
      <c r="M9" s="52">
        <f t="shared" si="0"/>
        <v>41991.26</v>
      </c>
      <c r="N9" s="52">
        <f t="shared" si="0"/>
        <v>43232.99</v>
      </c>
      <c r="O9" s="52">
        <f t="shared" si="0"/>
        <v>44909.26</v>
      </c>
      <c r="P9" s="252">
        <f t="shared" si="0"/>
        <v>31197.39</v>
      </c>
      <c r="Q9" s="51">
        <f t="shared" si="0"/>
        <v>22421.26</v>
      </c>
      <c r="R9" s="52">
        <f t="shared" si="0"/>
        <v>3735.99</v>
      </c>
      <c r="S9" s="52">
        <f t="shared" si="0"/>
        <v>10201.85</v>
      </c>
      <c r="T9" s="52">
        <f t="shared" si="0"/>
        <v>18208.559999999998</v>
      </c>
      <c r="U9" s="52">
        <f t="shared" si="0"/>
        <v>21471.17</v>
      </c>
      <c r="V9" s="52">
        <f t="shared" si="0"/>
        <v>30485.13</v>
      </c>
      <c r="W9" s="52">
        <f t="shared" si="0"/>
        <v>41625.270000000004</v>
      </c>
      <c r="X9" s="252">
        <f t="shared" si="0"/>
        <v>33823.289999999994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115221.12999999999</v>
      </c>
      <c r="G10" s="54">
        <f>SUM(I10:P10)</f>
        <v>62255.939999999995</v>
      </c>
      <c r="H10" s="270">
        <f>SUM(Q10:X10)</f>
        <v>52965.189999999995</v>
      </c>
      <c r="I10" s="55">
        <f>SUM(I11:I23)</f>
        <v>21181.29</v>
      </c>
      <c r="J10" s="56">
        <f>SUM(J11:J23)</f>
        <v>2306.87</v>
      </c>
      <c r="K10" s="56">
        <f>SUM(K11:K23)</f>
        <v>3318.47</v>
      </c>
      <c r="L10" s="56">
        <f t="shared" ref="L10:X10" si="1">SUM(L11:L23)</f>
        <v>9873.0200000000023</v>
      </c>
      <c r="M10" s="56">
        <f t="shared" si="1"/>
        <v>6861.04</v>
      </c>
      <c r="N10" s="56">
        <f t="shared" si="1"/>
        <v>7102.6599999999989</v>
      </c>
      <c r="O10" s="56">
        <f t="shared" si="1"/>
        <v>6800.9600000000009</v>
      </c>
      <c r="P10" s="253">
        <f t="shared" si="1"/>
        <v>4811.6299999999992</v>
      </c>
      <c r="Q10" s="55">
        <f t="shared" si="1"/>
        <v>18995.719999999998</v>
      </c>
      <c r="R10" s="56">
        <f t="shared" si="1"/>
        <v>1974.3499999999997</v>
      </c>
      <c r="S10" s="56">
        <f t="shared" si="1"/>
        <v>3754.88</v>
      </c>
      <c r="T10" s="56">
        <f t="shared" si="1"/>
        <v>4553.3899999999994</v>
      </c>
      <c r="U10" s="56">
        <f t="shared" si="1"/>
        <v>4819.95</v>
      </c>
      <c r="V10" s="56">
        <f t="shared" si="1"/>
        <v>6721.7999999999993</v>
      </c>
      <c r="W10" s="56">
        <f t="shared" si="1"/>
        <v>8187</v>
      </c>
      <c r="X10" s="253">
        <f t="shared" si="1"/>
        <v>3958.1000000000004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25689.25</v>
      </c>
      <c r="G11" s="19">
        <f>SUM(I11:P11)</f>
        <v>17505.86</v>
      </c>
      <c r="H11" s="271">
        <f t="shared" ref="H11:H61" si="2">SUM(Q11:X11)</f>
        <v>8183.3899999999994</v>
      </c>
      <c r="I11" s="18">
        <v>111.25999999999999</v>
      </c>
      <c r="J11" s="31">
        <v>173.51</v>
      </c>
      <c r="K11" s="31">
        <v>1156.28</v>
      </c>
      <c r="L11" s="31">
        <v>5959.81</v>
      </c>
      <c r="M11" s="31">
        <v>4039.1000000000004</v>
      </c>
      <c r="N11" s="31">
        <v>2893.85</v>
      </c>
      <c r="O11" s="31">
        <v>2101</v>
      </c>
      <c r="P11" s="85">
        <v>1071.05</v>
      </c>
      <c r="Q11" s="32">
        <v>31.97</v>
      </c>
      <c r="R11" s="31">
        <v>36.159999999999997</v>
      </c>
      <c r="S11" s="31">
        <v>881.44</v>
      </c>
      <c r="T11" s="31">
        <v>1615.5</v>
      </c>
      <c r="U11" s="31">
        <v>2332.7599999999998</v>
      </c>
      <c r="V11" s="31">
        <v>1529.5</v>
      </c>
      <c r="W11" s="31">
        <v>1344.0700000000002</v>
      </c>
      <c r="X11" s="85">
        <v>411.99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1364.7999999999997</v>
      </c>
      <c r="G12" s="19">
        <f t="shared" ref="G12:G62" si="4">SUM(I12:P12)</f>
        <v>817.67999999999984</v>
      </c>
      <c r="H12" s="271">
        <f t="shared" si="2"/>
        <v>547.12</v>
      </c>
      <c r="I12" s="18">
        <v>0</v>
      </c>
      <c r="J12" s="31">
        <v>0</v>
      </c>
      <c r="K12" s="31">
        <v>34.139999999999993</v>
      </c>
      <c r="L12" s="31">
        <v>718.58999999999992</v>
      </c>
      <c r="M12" s="31">
        <v>64.949999999999989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57.4</v>
      </c>
      <c r="T12" s="31">
        <v>367.12</v>
      </c>
      <c r="U12" s="31">
        <v>92.52000000000001</v>
      </c>
      <c r="V12" s="31">
        <v>0</v>
      </c>
      <c r="W12" s="31">
        <v>30.08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14434.84</v>
      </c>
      <c r="G13" s="19">
        <f t="shared" si="4"/>
        <v>7279.21</v>
      </c>
      <c r="H13" s="271">
        <f t="shared" si="2"/>
        <v>7155.63</v>
      </c>
      <c r="I13" s="18">
        <v>1440.8000000000002</v>
      </c>
      <c r="J13" s="31">
        <v>161.04</v>
      </c>
      <c r="K13" s="31">
        <v>343.07</v>
      </c>
      <c r="L13" s="31">
        <v>644.97</v>
      </c>
      <c r="M13" s="31">
        <v>373.37</v>
      </c>
      <c r="N13" s="31">
        <v>1223.54</v>
      </c>
      <c r="O13" s="31">
        <v>1701.84</v>
      </c>
      <c r="P13" s="85">
        <v>1390.58</v>
      </c>
      <c r="Q13" s="32">
        <v>1543.45</v>
      </c>
      <c r="R13" s="31">
        <v>327.29999999999995</v>
      </c>
      <c r="S13" s="31">
        <v>439.5</v>
      </c>
      <c r="T13" s="31">
        <v>386.85</v>
      </c>
      <c r="U13" s="31">
        <v>489.5</v>
      </c>
      <c r="V13" s="31">
        <v>986.48</v>
      </c>
      <c r="W13" s="31">
        <v>1668.45</v>
      </c>
      <c r="X13" s="85">
        <v>1314.1000000000001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922.04</v>
      </c>
      <c r="G14" s="19">
        <f t="shared" si="4"/>
        <v>346.53</v>
      </c>
      <c r="H14" s="271">
        <f t="shared" si="2"/>
        <v>575.51</v>
      </c>
      <c r="I14" s="18">
        <v>91.63000000000001</v>
      </c>
      <c r="J14" s="31">
        <v>222.42999999999998</v>
      </c>
      <c r="K14" s="31">
        <v>0</v>
      </c>
      <c r="L14" s="31">
        <v>0</v>
      </c>
      <c r="M14" s="31">
        <v>32.47</v>
      </c>
      <c r="N14" s="31">
        <v>0</v>
      </c>
      <c r="O14" s="31">
        <v>0</v>
      </c>
      <c r="P14" s="85">
        <v>0</v>
      </c>
      <c r="Q14" s="32">
        <v>445.26</v>
      </c>
      <c r="R14" s="31">
        <v>36.159999999999997</v>
      </c>
      <c r="S14" s="31">
        <v>28.61</v>
      </c>
      <c r="T14" s="31">
        <v>0</v>
      </c>
      <c r="U14" s="31">
        <v>35.01</v>
      </c>
      <c r="V14" s="31">
        <v>30.47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3287.3299999999995</v>
      </c>
      <c r="G15" s="17">
        <f t="shared" si="4"/>
        <v>1988.12</v>
      </c>
      <c r="H15" s="272">
        <f t="shared" si="2"/>
        <v>1299.2099999999996</v>
      </c>
      <c r="I15" s="18">
        <v>842.06999999999994</v>
      </c>
      <c r="J15" s="31">
        <v>428.14000000000004</v>
      </c>
      <c r="K15" s="31">
        <v>274.14</v>
      </c>
      <c r="L15" s="31">
        <v>252.78</v>
      </c>
      <c r="M15" s="31">
        <v>38.03</v>
      </c>
      <c r="N15" s="31">
        <v>57.76</v>
      </c>
      <c r="O15" s="31">
        <v>95.2</v>
      </c>
      <c r="P15" s="85">
        <v>0</v>
      </c>
      <c r="Q15" s="32">
        <v>648.4799999999999</v>
      </c>
      <c r="R15" s="31">
        <v>133.08000000000001</v>
      </c>
      <c r="S15" s="31">
        <v>198.79</v>
      </c>
      <c r="T15" s="31">
        <v>86.08</v>
      </c>
      <c r="U15" s="31">
        <v>0</v>
      </c>
      <c r="V15" s="31">
        <v>87.33</v>
      </c>
      <c r="W15" s="31">
        <v>116.61</v>
      </c>
      <c r="X15" s="85">
        <v>28.84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2451.04</v>
      </c>
      <c r="G16" s="17">
        <f t="shared" si="4"/>
        <v>1374.47</v>
      </c>
      <c r="H16" s="272">
        <f t="shared" si="2"/>
        <v>1076.57</v>
      </c>
      <c r="I16" s="18">
        <v>215.43</v>
      </c>
      <c r="J16" s="31">
        <v>259.79999999999995</v>
      </c>
      <c r="K16" s="31">
        <v>191.17999999999998</v>
      </c>
      <c r="L16" s="31">
        <v>487.45</v>
      </c>
      <c r="M16" s="31">
        <v>64.949999999999989</v>
      </c>
      <c r="N16" s="31">
        <v>86.65</v>
      </c>
      <c r="O16" s="31">
        <v>36.020000000000003</v>
      </c>
      <c r="P16" s="85">
        <v>32.99</v>
      </c>
      <c r="Q16" s="32">
        <v>95.9</v>
      </c>
      <c r="R16" s="31">
        <v>182.66</v>
      </c>
      <c r="S16" s="31">
        <v>257.82</v>
      </c>
      <c r="T16" s="31">
        <v>216.38</v>
      </c>
      <c r="U16" s="31">
        <v>70.010000000000005</v>
      </c>
      <c r="V16" s="31">
        <v>85.29</v>
      </c>
      <c r="W16" s="31">
        <v>139.66999999999999</v>
      </c>
      <c r="X16" s="85">
        <v>28.84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10806</v>
      </c>
      <c r="G17" s="17">
        <f t="shared" si="4"/>
        <v>5021.55</v>
      </c>
      <c r="H17" s="272">
        <f t="shared" si="2"/>
        <v>5784.45</v>
      </c>
      <c r="I17" s="18">
        <v>488.67</v>
      </c>
      <c r="J17" s="31">
        <v>658.32999999999993</v>
      </c>
      <c r="K17" s="31">
        <v>657.07</v>
      </c>
      <c r="L17" s="31">
        <v>877.44999999999993</v>
      </c>
      <c r="M17" s="31">
        <v>356.71000000000004</v>
      </c>
      <c r="N17" s="31">
        <v>908.07</v>
      </c>
      <c r="O17" s="31">
        <v>669.96</v>
      </c>
      <c r="P17" s="85">
        <v>405.28999999999996</v>
      </c>
      <c r="Q17" s="32">
        <v>790.16</v>
      </c>
      <c r="R17" s="31">
        <v>568.99</v>
      </c>
      <c r="S17" s="31">
        <v>513.44000000000005</v>
      </c>
      <c r="T17" s="31">
        <v>339.69</v>
      </c>
      <c r="U17" s="31">
        <v>429.64000000000004</v>
      </c>
      <c r="V17" s="31">
        <v>1131.07</v>
      </c>
      <c r="W17" s="31">
        <v>1646.85</v>
      </c>
      <c r="X17" s="85">
        <v>364.61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15463.27</v>
      </c>
      <c r="G18" s="17">
        <f>SUM(I18:P18)</f>
        <v>7388.9600000000009</v>
      </c>
      <c r="H18" s="272">
        <f t="shared" si="2"/>
        <v>8074.3099999999986</v>
      </c>
      <c r="I18" s="18">
        <v>4066.2700000000004</v>
      </c>
      <c r="J18" s="31">
        <v>189.79999999999998</v>
      </c>
      <c r="K18" s="31">
        <v>195.74</v>
      </c>
      <c r="L18" s="31">
        <v>33.79</v>
      </c>
      <c r="M18" s="31">
        <v>465.87</v>
      </c>
      <c r="N18" s="31">
        <v>591.40000000000009</v>
      </c>
      <c r="O18" s="31">
        <v>885.24</v>
      </c>
      <c r="P18" s="85">
        <v>960.85</v>
      </c>
      <c r="Q18" s="32">
        <v>4178.03</v>
      </c>
      <c r="R18" s="31">
        <v>363.83</v>
      </c>
      <c r="S18" s="31">
        <v>64.259999999999991</v>
      </c>
      <c r="T18" s="31">
        <v>358.48999999999995</v>
      </c>
      <c r="U18" s="31">
        <v>372.11</v>
      </c>
      <c r="V18" s="31">
        <v>900.36</v>
      </c>
      <c r="W18" s="31">
        <v>1128.6199999999999</v>
      </c>
      <c r="X18" s="85">
        <v>708.61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4904.1000000000004</v>
      </c>
      <c r="G19" s="17">
        <f t="shared" si="4"/>
        <v>2719.49</v>
      </c>
      <c r="H19" s="272">
        <f t="shared" si="2"/>
        <v>2184.61</v>
      </c>
      <c r="I19" s="18">
        <v>1159.1599999999999</v>
      </c>
      <c r="J19" s="31">
        <v>98.77</v>
      </c>
      <c r="K19" s="31">
        <v>229.63</v>
      </c>
      <c r="L19" s="31">
        <v>255.36999999999998</v>
      </c>
      <c r="M19" s="31">
        <v>350.66999999999996</v>
      </c>
      <c r="N19" s="31">
        <v>134.08999999999997</v>
      </c>
      <c r="O19" s="31">
        <v>392.83000000000004</v>
      </c>
      <c r="P19" s="85">
        <v>98.97</v>
      </c>
      <c r="Q19" s="32">
        <v>415.58</v>
      </c>
      <c r="R19" s="31">
        <v>108.85000000000001</v>
      </c>
      <c r="S19" s="31">
        <v>216.20000000000002</v>
      </c>
      <c r="T19" s="31">
        <v>326.51000000000005</v>
      </c>
      <c r="U19" s="31">
        <v>417.38</v>
      </c>
      <c r="V19" s="31">
        <v>292.45</v>
      </c>
      <c r="W19" s="31">
        <v>244.91</v>
      </c>
      <c r="X19" s="85">
        <v>162.73000000000002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989.2</v>
      </c>
      <c r="G20" s="17">
        <f t="shared" si="4"/>
        <v>0</v>
      </c>
      <c r="H20" s="272">
        <f t="shared" si="2"/>
        <v>989.2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820.25</v>
      </c>
      <c r="T20" s="31">
        <v>168.95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22093.02</v>
      </c>
      <c r="G21" s="17">
        <f t="shared" si="4"/>
        <v>12013.36</v>
      </c>
      <c r="H21" s="272">
        <f t="shared" si="2"/>
        <v>10079.66</v>
      </c>
      <c r="I21" s="18">
        <v>12013.36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10079.66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1644.9899999999998</v>
      </c>
      <c r="G22" s="17">
        <f t="shared" si="4"/>
        <v>768.3399999999998</v>
      </c>
      <c r="H22" s="272">
        <f t="shared" si="2"/>
        <v>876.65000000000009</v>
      </c>
      <c r="I22" s="18">
        <v>335.96</v>
      </c>
      <c r="J22" s="31">
        <v>28.76</v>
      </c>
      <c r="K22" s="31">
        <v>60.68</v>
      </c>
      <c r="L22" s="31">
        <v>38.629999999999995</v>
      </c>
      <c r="M22" s="31">
        <v>184.57999999999998</v>
      </c>
      <c r="N22" s="31">
        <v>58.06</v>
      </c>
      <c r="O22" s="31">
        <v>28.68</v>
      </c>
      <c r="P22" s="85">
        <v>32.99</v>
      </c>
      <c r="Q22" s="32">
        <v>447.55</v>
      </c>
      <c r="R22" s="31">
        <v>0</v>
      </c>
      <c r="S22" s="31">
        <v>50.53</v>
      </c>
      <c r="T22" s="31">
        <v>109.67</v>
      </c>
      <c r="U22" s="31">
        <v>34.94</v>
      </c>
      <c r="V22" s="31">
        <v>205.12</v>
      </c>
      <c r="W22" s="31">
        <v>0</v>
      </c>
      <c r="X22" s="85">
        <v>28.84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11171.25</v>
      </c>
      <c r="G23" s="17">
        <f>SUM(I23:P23)</f>
        <v>5032.3700000000008</v>
      </c>
      <c r="H23" s="272">
        <f t="shared" si="2"/>
        <v>6138.88</v>
      </c>
      <c r="I23" s="18">
        <v>416.68</v>
      </c>
      <c r="J23" s="31">
        <v>86.29</v>
      </c>
      <c r="K23" s="31">
        <v>176.54</v>
      </c>
      <c r="L23" s="31">
        <v>604.18000000000006</v>
      </c>
      <c r="M23" s="31">
        <v>890.34</v>
      </c>
      <c r="N23" s="31">
        <v>1149.24</v>
      </c>
      <c r="O23" s="31">
        <v>890.19</v>
      </c>
      <c r="P23" s="85">
        <v>818.91000000000008</v>
      </c>
      <c r="Q23" s="32">
        <v>319.68</v>
      </c>
      <c r="R23" s="31">
        <v>217.32000000000002</v>
      </c>
      <c r="S23" s="31">
        <v>226.64000000000001</v>
      </c>
      <c r="T23" s="31">
        <v>578.15000000000009</v>
      </c>
      <c r="U23" s="31">
        <v>546.08000000000004</v>
      </c>
      <c r="V23" s="31">
        <v>1473.73</v>
      </c>
      <c r="W23" s="31">
        <v>1867.74</v>
      </c>
      <c r="X23" s="85">
        <v>909.54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215851.11</v>
      </c>
      <c r="G24" s="54">
        <f>SUM(I24:P24)</f>
        <v>134218.07999999999</v>
      </c>
      <c r="H24" s="270">
        <f>SUM(Q24:X24)</f>
        <v>81633.030000000013</v>
      </c>
      <c r="I24" s="55">
        <f>SUM(I25:I53)</f>
        <v>3726.97</v>
      </c>
      <c r="J24" s="56">
        <f t="shared" ref="J24:X24" si="5">SUM(J25:J53)</f>
        <v>739.94999999999993</v>
      </c>
      <c r="K24" s="56">
        <f t="shared" si="5"/>
        <v>4291.72</v>
      </c>
      <c r="L24" s="56">
        <f t="shared" si="5"/>
        <v>22940.3</v>
      </c>
      <c r="M24" s="56">
        <f t="shared" si="5"/>
        <v>31740.579999999998</v>
      </c>
      <c r="N24" s="56">
        <f t="shared" si="5"/>
        <v>31149.8</v>
      </c>
      <c r="O24" s="56">
        <f t="shared" si="5"/>
        <v>27015.29</v>
      </c>
      <c r="P24" s="253">
        <f t="shared" si="5"/>
        <v>12613.470000000001</v>
      </c>
      <c r="Q24" s="55">
        <f t="shared" si="5"/>
        <v>2423.6999999999998</v>
      </c>
      <c r="R24" s="56">
        <f t="shared" si="5"/>
        <v>907.08999999999992</v>
      </c>
      <c r="S24" s="56">
        <f>SUM(S25:S53)</f>
        <v>2056.38</v>
      </c>
      <c r="T24" s="56">
        <f t="shared" si="5"/>
        <v>10087.219999999999</v>
      </c>
      <c r="U24" s="56">
        <f t="shared" si="5"/>
        <v>14257.149999999998</v>
      </c>
      <c r="V24" s="56">
        <f t="shared" si="5"/>
        <v>19716.810000000001</v>
      </c>
      <c r="W24" s="56">
        <f t="shared" si="5"/>
        <v>20741.690000000002</v>
      </c>
      <c r="X24" s="253">
        <f t="shared" si="5"/>
        <v>11442.99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10980.859999999999</v>
      </c>
      <c r="G26" s="17">
        <f>SUM(I26:P26)</f>
        <v>8022.4699999999993</v>
      </c>
      <c r="H26" s="272">
        <f t="shared" si="2"/>
        <v>2958.39</v>
      </c>
      <c r="I26" s="32">
        <v>0</v>
      </c>
      <c r="J26" s="31">
        <v>0</v>
      </c>
      <c r="K26" s="31">
        <v>388</v>
      </c>
      <c r="L26" s="31">
        <v>1765.3700000000001</v>
      </c>
      <c r="M26" s="31">
        <v>2216.61</v>
      </c>
      <c r="N26" s="31">
        <v>1934.78</v>
      </c>
      <c r="O26" s="31">
        <v>1327.61</v>
      </c>
      <c r="P26" s="85">
        <v>390.1</v>
      </c>
      <c r="Q26" s="32">
        <v>0</v>
      </c>
      <c r="R26" s="31">
        <v>0</v>
      </c>
      <c r="S26" s="31">
        <v>32.129999999999995</v>
      </c>
      <c r="T26" s="31">
        <v>608.52</v>
      </c>
      <c r="U26" s="31">
        <v>859.26</v>
      </c>
      <c r="V26" s="31">
        <v>630.95999999999992</v>
      </c>
      <c r="W26" s="31">
        <v>617.41</v>
      </c>
      <c r="X26" s="85">
        <v>210.10999999999999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1671.24</v>
      </c>
      <c r="G27" s="17">
        <f t="shared" ref="G27:G43" si="6">SUM(I27:P27)</f>
        <v>1337.64</v>
      </c>
      <c r="H27" s="272">
        <f t="shared" si="2"/>
        <v>333.59999999999997</v>
      </c>
      <c r="I27" s="32">
        <v>0</v>
      </c>
      <c r="J27" s="31">
        <v>0</v>
      </c>
      <c r="K27" s="31">
        <v>105.51</v>
      </c>
      <c r="L27" s="31">
        <v>303.45999999999998</v>
      </c>
      <c r="M27" s="31">
        <v>473.87</v>
      </c>
      <c r="N27" s="31">
        <v>328.43</v>
      </c>
      <c r="O27" s="31">
        <v>93.38000000000001</v>
      </c>
      <c r="P27" s="85">
        <v>32.99</v>
      </c>
      <c r="Q27" s="32">
        <v>0</v>
      </c>
      <c r="R27" s="31">
        <v>0</v>
      </c>
      <c r="S27" s="31">
        <v>0</v>
      </c>
      <c r="T27" s="31">
        <v>91.410000000000011</v>
      </c>
      <c r="U27" s="31">
        <v>35.01</v>
      </c>
      <c r="V27" s="31">
        <v>148.26</v>
      </c>
      <c r="W27" s="31">
        <v>30.08</v>
      </c>
      <c r="X27" s="85">
        <v>28.84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2451.3900000000003</v>
      </c>
      <c r="G28" s="17">
        <f t="shared" si="6"/>
        <v>1276.3900000000001</v>
      </c>
      <c r="H28" s="272">
        <f t="shared" si="2"/>
        <v>1175</v>
      </c>
      <c r="I28" s="32">
        <v>0</v>
      </c>
      <c r="J28" s="31">
        <v>0</v>
      </c>
      <c r="K28" s="31">
        <v>28.97</v>
      </c>
      <c r="L28" s="31">
        <v>202.45</v>
      </c>
      <c r="M28" s="31">
        <v>141</v>
      </c>
      <c r="N28" s="31">
        <v>435.32</v>
      </c>
      <c r="O28" s="31">
        <v>348.48</v>
      </c>
      <c r="P28" s="85">
        <v>120.17</v>
      </c>
      <c r="Q28" s="32">
        <v>0</v>
      </c>
      <c r="R28" s="31">
        <v>0</v>
      </c>
      <c r="S28" s="31">
        <v>95.38000000000001</v>
      </c>
      <c r="T28" s="31">
        <v>363.42</v>
      </c>
      <c r="U28" s="31">
        <v>104.82</v>
      </c>
      <c r="V28" s="31">
        <v>423.71999999999997</v>
      </c>
      <c r="W28" s="31">
        <v>30.08</v>
      </c>
      <c r="X28" s="85">
        <v>157.57999999999998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420.39</v>
      </c>
      <c r="G29" s="17">
        <f t="shared" si="6"/>
        <v>127.93</v>
      </c>
      <c r="H29" s="272">
        <f t="shared" si="2"/>
        <v>292.45999999999998</v>
      </c>
      <c r="I29" s="32">
        <v>0</v>
      </c>
      <c r="J29" s="31">
        <v>0</v>
      </c>
      <c r="K29" s="31">
        <v>0</v>
      </c>
      <c r="L29" s="31">
        <v>69.87</v>
      </c>
      <c r="M29" s="31">
        <v>0</v>
      </c>
      <c r="N29" s="31">
        <v>58.06</v>
      </c>
      <c r="O29" s="31">
        <v>0</v>
      </c>
      <c r="P29" s="85">
        <v>0</v>
      </c>
      <c r="Q29" s="32">
        <v>0</v>
      </c>
      <c r="R29" s="31">
        <v>0</v>
      </c>
      <c r="S29" s="31">
        <v>0</v>
      </c>
      <c r="T29" s="31">
        <v>37.54</v>
      </c>
      <c r="U29" s="31">
        <v>254.92</v>
      </c>
      <c r="V29" s="31">
        <v>0</v>
      </c>
      <c r="W29" s="31">
        <v>0</v>
      </c>
      <c r="X29" s="85">
        <v>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3797.89</v>
      </c>
      <c r="G30" s="17">
        <f t="shared" si="6"/>
        <v>2093.02</v>
      </c>
      <c r="H30" s="272">
        <f t="shared" si="2"/>
        <v>1704.87</v>
      </c>
      <c r="I30" s="32">
        <v>0</v>
      </c>
      <c r="J30" s="31">
        <v>0</v>
      </c>
      <c r="K30" s="31">
        <v>174.7</v>
      </c>
      <c r="L30" s="31">
        <v>660.12</v>
      </c>
      <c r="M30" s="31">
        <v>397.82</v>
      </c>
      <c r="N30" s="31">
        <v>549.13</v>
      </c>
      <c r="O30" s="31">
        <v>158.09</v>
      </c>
      <c r="P30" s="85">
        <v>153.16</v>
      </c>
      <c r="Q30" s="32">
        <v>0</v>
      </c>
      <c r="R30" s="31">
        <v>132.71</v>
      </c>
      <c r="S30" s="31">
        <v>25.26</v>
      </c>
      <c r="T30" s="31">
        <v>307.67</v>
      </c>
      <c r="U30" s="31">
        <v>384.47999999999996</v>
      </c>
      <c r="V30" s="31">
        <v>237.63</v>
      </c>
      <c r="W30" s="31">
        <v>330.78999999999996</v>
      </c>
      <c r="X30" s="85">
        <v>286.33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1369.4800000000002</v>
      </c>
      <c r="G31" s="17">
        <f t="shared" si="6"/>
        <v>28.88</v>
      </c>
      <c r="H31" s="272">
        <f t="shared" si="2"/>
        <v>1340.6000000000001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28.88</v>
      </c>
      <c r="O31" s="31">
        <v>0</v>
      </c>
      <c r="P31" s="85">
        <v>0</v>
      </c>
      <c r="Q31" s="32">
        <v>0</v>
      </c>
      <c r="R31" s="31">
        <v>0</v>
      </c>
      <c r="S31" s="31">
        <v>32.129999999999995</v>
      </c>
      <c r="T31" s="31">
        <v>349.86</v>
      </c>
      <c r="U31" s="31">
        <v>569.71</v>
      </c>
      <c r="V31" s="31">
        <v>146.22</v>
      </c>
      <c r="W31" s="31">
        <v>90.25</v>
      </c>
      <c r="X31" s="85">
        <v>152.43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1790.63</v>
      </c>
      <c r="G32" s="17">
        <f t="shared" si="6"/>
        <v>0</v>
      </c>
      <c r="H32" s="272">
        <f t="shared" si="2"/>
        <v>1790.63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669.69</v>
      </c>
      <c r="U32" s="31">
        <v>614.80999999999995</v>
      </c>
      <c r="V32" s="31">
        <v>413.22999999999996</v>
      </c>
      <c r="W32" s="31">
        <v>92.899999999999991</v>
      </c>
      <c r="X32" s="85">
        <v>0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2165.7200000000003</v>
      </c>
      <c r="G33" s="17">
        <f t="shared" si="6"/>
        <v>990.42000000000007</v>
      </c>
      <c r="H33" s="272">
        <f>SUM(Q33:X33)</f>
        <v>1175.3</v>
      </c>
      <c r="I33" s="32">
        <v>0</v>
      </c>
      <c r="J33" s="31">
        <v>37.369999999999997</v>
      </c>
      <c r="K33" s="31">
        <v>55.51</v>
      </c>
      <c r="L33" s="31">
        <v>495.15999999999997</v>
      </c>
      <c r="M33" s="31">
        <v>337.68</v>
      </c>
      <c r="N33" s="31">
        <v>0</v>
      </c>
      <c r="O33" s="31">
        <v>64.699999999999989</v>
      </c>
      <c r="P33" s="85">
        <v>0</v>
      </c>
      <c r="Q33" s="32">
        <v>84.48</v>
      </c>
      <c r="R33" s="31">
        <v>36.159999999999997</v>
      </c>
      <c r="S33" s="31">
        <v>89.53</v>
      </c>
      <c r="T33" s="31">
        <v>474.72999999999996</v>
      </c>
      <c r="U33" s="31">
        <v>209.91000000000003</v>
      </c>
      <c r="V33" s="31">
        <v>250.41000000000003</v>
      </c>
      <c r="W33" s="31">
        <v>30.08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4071.8099999999995</v>
      </c>
      <c r="G34" s="17">
        <f t="shared" si="6"/>
        <v>2286.1499999999996</v>
      </c>
      <c r="H34" s="272">
        <f t="shared" si="2"/>
        <v>1785.6599999999999</v>
      </c>
      <c r="I34" s="32">
        <v>0</v>
      </c>
      <c r="J34" s="31">
        <v>37.369999999999997</v>
      </c>
      <c r="K34" s="31">
        <v>157.92999999999998</v>
      </c>
      <c r="L34" s="31">
        <v>465.46999999999997</v>
      </c>
      <c r="M34" s="31">
        <v>526.37</v>
      </c>
      <c r="N34" s="31">
        <v>607.53</v>
      </c>
      <c r="O34" s="31">
        <v>458.49</v>
      </c>
      <c r="P34" s="85">
        <v>32.99</v>
      </c>
      <c r="Q34" s="32">
        <v>0</v>
      </c>
      <c r="R34" s="31">
        <v>36.53</v>
      </c>
      <c r="S34" s="31">
        <v>142.31</v>
      </c>
      <c r="T34" s="31">
        <v>403.46999999999997</v>
      </c>
      <c r="U34" s="31">
        <v>536.27</v>
      </c>
      <c r="V34" s="31">
        <v>457.57</v>
      </c>
      <c r="W34" s="31">
        <v>122.99000000000001</v>
      </c>
      <c r="X34" s="85">
        <v>86.52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9928.0300000000007</v>
      </c>
      <c r="G35" s="17">
        <f t="shared" si="6"/>
        <v>5347.7100000000009</v>
      </c>
      <c r="H35" s="272">
        <f t="shared" si="2"/>
        <v>4580.32</v>
      </c>
      <c r="I35" s="32">
        <v>0</v>
      </c>
      <c r="J35" s="31">
        <v>0</v>
      </c>
      <c r="K35" s="31">
        <v>108.59</v>
      </c>
      <c r="L35" s="31">
        <v>697.06000000000006</v>
      </c>
      <c r="M35" s="31">
        <v>1135</v>
      </c>
      <c r="N35" s="31">
        <v>1246.82</v>
      </c>
      <c r="O35" s="31">
        <v>1526.4</v>
      </c>
      <c r="P35" s="85">
        <v>633.83999999999992</v>
      </c>
      <c r="Q35" s="32">
        <v>31.97</v>
      </c>
      <c r="R35" s="31">
        <v>36.159999999999997</v>
      </c>
      <c r="S35" s="31">
        <v>0</v>
      </c>
      <c r="T35" s="31">
        <v>405.43</v>
      </c>
      <c r="U35" s="31">
        <v>556.08000000000004</v>
      </c>
      <c r="V35" s="31">
        <v>1663.6</v>
      </c>
      <c r="W35" s="31">
        <v>1299.1200000000001</v>
      </c>
      <c r="X35" s="85">
        <v>587.96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1998.89</v>
      </c>
      <c r="G37" s="17">
        <f t="shared" si="6"/>
        <v>992.96</v>
      </c>
      <c r="H37" s="272">
        <f t="shared" si="2"/>
        <v>1005.9300000000001</v>
      </c>
      <c r="I37" s="32">
        <v>222.51999999999998</v>
      </c>
      <c r="J37" s="31">
        <v>142.16</v>
      </c>
      <c r="K37" s="31">
        <v>189.64000000000001</v>
      </c>
      <c r="L37" s="31">
        <v>200.86</v>
      </c>
      <c r="M37" s="31">
        <v>32.47</v>
      </c>
      <c r="N37" s="31">
        <v>77.11999999999999</v>
      </c>
      <c r="O37" s="31">
        <v>95.2</v>
      </c>
      <c r="P37" s="85">
        <v>32.99</v>
      </c>
      <c r="Q37" s="32">
        <v>223.77</v>
      </c>
      <c r="R37" s="31">
        <v>206.15</v>
      </c>
      <c r="S37" s="31">
        <v>82.48</v>
      </c>
      <c r="T37" s="31">
        <v>215.39</v>
      </c>
      <c r="U37" s="31">
        <v>104.96</v>
      </c>
      <c r="V37" s="31">
        <v>60.94</v>
      </c>
      <c r="W37" s="31">
        <v>112.24000000000001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3490.2799999999997</v>
      </c>
      <c r="G38" s="17">
        <f t="shared" si="6"/>
        <v>1942.3799999999999</v>
      </c>
      <c r="H38" s="272">
        <f t="shared" si="2"/>
        <v>1547.9</v>
      </c>
      <c r="I38" s="32">
        <v>263.96999999999997</v>
      </c>
      <c r="J38" s="31">
        <v>142.16</v>
      </c>
      <c r="K38" s="31">
        <v>309.51</v>
      </c>
      <c r="L38" s="31">
        <v>484.58</v>
      </c>
      <c r="M38" s="31">
        <v>439.41999999999996</v>
      </c>
      <c r="N38" s="31">
        <v>57.76</v>
      </c>
      <c r="O38" s="31">
        <v>244.98</v>
      </c>
      <c r="P38" s="85">
        <v>0</v>
      </c>
      <c r="Q38" s="32">
        <v>0</v>
      </c>
      <c r="R38" s="31">
        <v>36.53</v>
      </c>
      <c r="S38" s="31">
        <v>292.87</v>
      </c>
      <c r="T38" s="31">
        <v>139.94</v>
      </c>
      <c r="U38" s="31">
        <v>365.99</v>
      </c>
      <c r="V38" s="31">
        <v>275.49</v>
      </c>
      <c r="W38" s="31">
        <v>284.65000000000003</v>
      </c>
      <c r="X38" s="85">
        <v>152.43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722.43</v>
      </c>
      <c r="G39" s="17">
        <f t="shared" si="6"/>
        <v>271.49</v>
      </c>
      <c r="H39" s="272">
        <f t="shared" si="2"/>
        <v>450.93999999999994</v>
      </c>
      <c r="I39" s="32">
        <v>30.540000000000003</v>
      </c>
      <c r="J39" s="31">
        <v>0</v>
      </c>
      <c r="K39" s="31">
        <v>0</v>
      </c>
      <c r="L39" s="31">
        <v>31.25</v>
      </c>
      <c r="M39" s="31">
        <v>85.82</v>
      </c>
      <c r="N39" s="31">
        <v>0</v>
      </c>
      <c r="O39" s="31">
        <v>123.88000000000001</v>
      </c>
      <c r="P39" s="85">
        <v>0</v>
      </c>
      <c r="Q39" s="32">
        <v>0</v>
      </c>
      <c r="R39" s="31">
        <v>0</v>
      </c>
      <c r="S39" s="31">
        <v>117.05</v>
      </c>
      <c r="T39" s="31">
        <v>34.590000000000003</v>
      </c>
      <c r="U39" s="31">
        <v>34.94</v>
      </c>
      <c r="V39" s="31">
        <v>60.94</v>
      </c>
      <c r="W39" s="31">
        <v>0</v>
      </c>
      <c r="X39" s="85">
        <v>203.42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648.15</v>
      </c>
      <c r="G40" s="17">
        <f t="shared" si="6"/>
        <v>29.18</v>
      </c>
      <c r="H40" s="272">
        <f t="shared" si="2"/>
        <v>618.97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29.18</v>
      </c>
      <c r="O40" s="31">
        <v>0</v>
      </c>
      <c r="P40" s="85">
        <v>0</v>
      </c>
      <c r="Q40" s="32">
        <v>0</v>
      </c>
      <c r="R40" s="31">
        <v>0</v>
      </c>
      <c r="S40" s="31">
        <v>0</v>
      </c>
      <c r="T40" s="31">
        <v>0</v>
      </c>
      <c r="U40" s="31">
        <v>184.85999999999999</v>
      </c>
      <c r="V40" s="31">
        <v>295.07</v>
      </c>
      <c r="W40" s="31">
        <v>62.82</v>
      </c>
      <c r="X40" s="85">
        <v>76.22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1319.63</v>
      </c>
      <c r="G42" s="17">
        <f t="shared" si="6"/>
        <v>554.79999999999995</v>
      </c>
      <c r="H42" s="272">
        <f t="shared" si="2"/>
        <v>764.83</v>
      </c>
      <c r="I42" s="32">
        <v>30.540000000000003</v>
      </c>
      <c r="J42" s="31">
        <v>66.14</v>
      </c>
      <c r="K42" s="31">
        <v>137.22999999999999</v>
      </c>
      <c r="L42" s="31">
        <v>176.07999999999998</v>
      </c>
      <c r="M42" s="31">
        <v>0</v>
      </c>
      <c r="N42" s="31">
        <v>116.13</v>
      </c>
      <c r="O42" s="31">
        <v>28.68</v>
      </c>
      <c r="P42" s="85">
        <v>0</v>
      </c>
      <c r="Q42" s="32">
        <v>0</v>
      </c>
      <c r="R42" s="31">
        <v>36.159999999999997</v>
      </c>
      <c r="S42" s="31">
        <v>0</v>
      </c>
      <c r="T42" s="31">
        <v>427.8</v>
      </c>
      <c r="U42" s="31">
        <v>104.82</v>
      </c>
      <c r="V42" s="31">
        <v>119.83000000000001</v>
      </c>
      <c r="W42" s="31">
        <v>0</v>
      </c>
      <c r="X42" s="85">
        <v>76.22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19709.18</v>
      </c>
      <c r="G43" s="17">
        <f t="shared" si="6"/>
        <v>10948.18</v>
      </c>
      <c r="H43" s="272">
        <f t="shared" si="2"/>
        <v>8761</v>
      </c>
      <c r="I43" s="32">
        <v>61.080000000000005</v>
      </c>
      <c r="J43" s="31">
        <v>0</v>
      </c>
      <c r="K43" s="31">
        <v>276.54000000000002</v>
      </c>
      <c r="L43" s="31">
        <v>1057.52</v>
      </c>
      <c r="M43" s="31">
        <v>2869.32</v>
      </c>
      <c r="N43" s="31">
        <v>2941.78</v>
      </c>
      <c r="O43" s="31">
        <v>2546.41</v>
      </c>
      <c r="P43" s="85">
        <v>1195.53</v>
      </c>
      <c r="Q43" s="32">
        <v>0</v>
      </c>
      <c r="R43" s="31">
        <v>0</v>
      </c>
      <c r="S43" s="31">
        <v>92.039999999999992</v>
      </c>
      <c r="T43" s="31">
        <v>601.39</v>
      </c>
      <c r="U43" s="31">
        <v>1531.47</v>
      </c>
      <c r="V43" s="31">
        <v>2433.3900000000003</v>
      </c>
      <c r="W43" s="31">
        <v>3000.42</v>
      </c>
      <c r="X43" s="85">
        <v>1102.29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80215.38</v>
      </c>
      <c r="G44" s="17">
        <f t="shared" si="4"/>
        <v>54246.939999999995</v>
      </c>
      <c r="H44" s="272">
        <f t="shared" si="2"/>
        <v>25968.440000000002</v>
      </c>
      <c r="I44" s="32">
        <v>0</v>
      </c>
      <c r="J44" s="31">
        <v>0</v>
      </c>
      <c r="K44" s="31">
        <v>959.6400000000001</v>
      </c>
      <c r="L44" s="31">
        <v>10087.210000000001</v>
      </c>
      <c r="M44" s="31">
        <v>15393.02</v>
      </c>
      <c r="N44" s="31">
        <v>13120.17</v>
      </c>
      <c r="O44" s="31">
        <v>10011.52</v>
      </c>
      <c r="P44" s="85">
        <v>4675.3799999999992</v>
      </c>
      <c r="Q44" s="32">
        <v>31.97</v>
      </c>
      <c r="R44" s="31">
        <v>0</v>
      </c>
      <c r="S44" s="31">
        <v>344.01</v>
      </c>
      <c r="T44" s="31">
        <v>2874.91</v>
      </c>
      <c r="U44" s="31">
        <v>4956.08</v>
      </c>
      <c r="V44" s="31">
        <v>6487.15</v>
      </c>
      <c r="W44" s="31">
        <v>7033.35</v>
      </c>
      <c r="X44" s="85">
        <v>4240.97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40767.880000000005</v>
      </c>
      <c r="G45" s="17">
        <f t="shared" si="4"/>
        <v>24894.870000000003</v>
      </c>
      <c r="H45" s="272">
        <f t="shared" si="2"/>
        <v>15873.009999999998</v>
      </c>
      <c r="I45" s="32">
        <v>91.63000000000001</v>
      </c>
      <c r="J45" s="31">
        <v>0</v>
      </c>
      <c r="K45" s="31">
        <v>250</v>
      </c>
      <c r="L45" s="31">
        <v>1177.46</v>
      </c>
      <c r="M45" s="31">
        <v>3710.19</v>
      </c>
      <c r="N45" s="31">
        <v>7134.57</v>
      </c>
      <c r="O45" s="31">
        <v>7989.76</v>
      </c>
      <c r="P45" s="85">
        <v>4541.26</v>
      </c>
      <c r="Q45" s="32">
        <v>159.84</v>
      </c>
      <c r="R45" s="31">
        <v>0</v>
      </c>
      <c r="S45" s="31">
        <v>185.79000000000002</v>
      </c>
      <c r="T45" s="31">
        <v>531.56000000000006</v>
      </c>
      <c r="U45" s="31">
        <v>1413.5500000000002</v>
      </c>
      <c r="V45" s="31">
        <v>4138.6399999999994</v>
      </c>
      <c r="W45" s="31">
        <v>6357.25</v>
      </c>
      <c r="X45" s="85">
        <v>3086.38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1099.04</v>
      </c>
      <c r="G47" s="17">
        <f t="shared" si="4"/>
        <v>628.39</v>
      </c>
      <c r="H47" s="272">
        <f t="shared" si="2"/>
        <v>470.65000000000003</v>
      </c>
      <c r="I47" s="32">
        <v>0</v>
      </c>
      <c r="J47" s="31">
        <v>0</v>
      </c>
      <c r="K47" s="31">
        <v>150.91</v>
      </c>
      <c r="L47" s="31">
        <v>38.629999999999995</v>
      </c>
      <c r="M47" s="31">
        <v>76.050000000000011</v>
      </c>
      <c r="N47" s="31">
        <v>239.6</v>
      </c>
      <c r="O47" s="31">
        <v>36.020000000000003</v>
      </c>
      <c r="P47" s="85">
        <v>87.179999999999993</v>
      </c>
      <c r="Q47" s="32">
        <v>0</v>
      </c>
      <c r="R47" s="31">
        <v>0</v>
      </c>
      <c r="S47" s="31">
        <v>0</v>
      </c>
      <c r="T47" s="31">
        <v>99.210000000000008</v>
      </c>
      <c r="U47" s="31">
        <v>92.52000000000001</v>
      </c>
      <c r="V47" s="31">
        <v>87.33</v>
      </c>
      <c r="W47" s="31">
        <v>86.53</v>
      </c>
      <c r="X47" s="85">
        <v>105.06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8621.2100000000009</v>
      </c>
      <c r="G48" s="17">
        <f t="shared" si="4"/>
        <v>6916.47</v>
      </c>
      <c r="H48" s="272">
        <f t="shared" si="2"/>
        <v>1704.74</v>
      </c>
      <c r="I48" s="32">
        <v>91.63000000000001</v>
      </c>
      <c r="J48" s="31">
        <v>0</v>
      </c>
      <c r="K48" s="31">
        <v>712.16</v>
      </c>
      <c r="L48" s="31">
        <v>3161.76</v>
      </c>
      <c r="M48" s="31">
        <v>1522.56</v>
      </c>
      <c r="N48" s="31">
        <v>670.04</v>
      </c>
      <c r="O48" s="31">
        <v>583.96</v>
      </c>
      <c r="P48" s="85">
        <v>174.35999999999999</v>
      </c>
      <c r="Q48" s="32">
        <v>95.9</v>
      </c>
      <c r="R48" s="31">
        <v>36.53</v>
      </c>
      <c r="S48" s="31">
        <v>161.62</v>
      </c>
      <c r="T48" s="31">
        <v>535.83000000000004</v>
      </c>
      <c r="U48" s="31">
        <v>209.84</v>
      </c>
      <c r="V48" s="31">
        <v>415.77</v>
      </c>
      <c r="W48" s="31">
        <v>249.25</v>
      </c>
      <c r="X48" s="85">
        <v>0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4349.29</v>
      </c>
      <c r="G49" s="17">
        <f t="shared" si="4"/>
        <v>2237.11</v>
      </c>
      <c r="H49" s="272">
        <f t="shared" si="2"/>
        <v>2112.1799999999998</v>
      </c>
      <c r="I49" s="32">
        <v>141.80000000000001</v>
      </c>
      <c r="J49" s="31">
        <v>57.53</v>
      </c>
      <c r="K49" s="31">
        <v>128.95999999999998</v>
      </c>
      <c r="L49" s="31">
        <v>443.68</v>
      </c>
      <c r="M49" s="31">
        <v>335.34999999999997</v>
      </c>
      <c r="N49" s="31">
        <v>547.91</v>
      </c>
      <c r="O49" s="31">
        <v>395.73</v>
      </c>
      <c r="P49" s="85">
        <v>186.15</v>
      </c>
      <c r="Q49" s="32">
        <v>63.94</v>
      </c>
      <c r="R49" s="31">
        <v>36.53</v>
      </c>
      <c r="S49" s="31">
        <v>206.65</v>
      </c>
      <c r="T49" s="31">
        <v>307.2</v>
      </c>
      <c r="U49" s="31">
        <v>337.06</v>
      </c>
      <c r="V49" s="31">
        <v>346.58</v>
      </c>
      <c r="W49" s="31">
        <v>367.9</v>
      </c>
      <c r="X49" s="85">
        <v>446.32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8088.49</v>
      </c>
      <c r="G51" s="17">
        <f t="shared" si="4"/>
        <v>5324</v>
      </c>
      <c r="H51" s="272">
        <f t="shared" si="2"/>
        <v>2764.49</v>
      </c>
      <c r="I51" s="32">
        <v>0</v>
      </c>
      <c r="J51" s="31">
        <v>66.14</v>
      </c>
      <c r="K51" s="31">
        <v>131.38</v>
      </c>
      <c r="L51" s="31">
        <v>1202.93</v>
      </c>
      <c r="M51" s="31">
        <v>1901.48</v>
      </c>
      <c r="N51" s="31">
        <v>911.06</v>
      </c>
      <c r="O51" s="31">
        <v>753.64</v>
      </c>
      <c r="P51" s="85">
        <v>357.37</v>
      </c>
      <c r="Q51" s="32">
        <v>0</v>
      </c>
      <c r="R51" s="31">
        <v>95.56</v>
      </c>
      <c r="S51" s="31">
        <v>96.39</v>
      </c>
      <c r="T51" s="31">
        <v>464.55999999999995</v>
      </c>
      <c r="U51" s="31">
        <v>633.56999999999994</v>
      </c>
      <c r="V51" s="31">
        <v>563.14</v>
      </c>
      <c r="W51" s="31">
        <v>543.57999999999993</v>
      </c>
      <c r="X51" s="85">
        <v>367.69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1251.1300000000001</v>
      </c>
      <c r="G52" s="17">
        <f t="shared" si="4"/>
        <v>740.36</v>
      </c>
      <c r="H52" s="272">
        <f>SUM(Q52:X52)</f>
        <v>510.77</v>
      </c>
      <c r="I52" s="32">
        <v>30.540000000000003</v>
      </c>
      <c r="J52" s="31">
        <v>0</v>
      </c>
      <c r="K52" s="31">
        <v>0</v>
      </c>
      <c r="L52" s="31">
        <v>219.38</v>
      </c>
      <c r="M52" s="31">
        <v>146.55000000000001</v>
      </c>
      <c r="N52" s="31">
        <v>115.52999999999999</v>
      </c>
      <c r="O52" s="31">
        <v>228.36</v>
      </c>
      <c r="P52" s="85">
        <v>0</v>
      </c>
      <c r="Q52" s="32">
        <v>0</v>
      </c>
      <c r="R52" s="31">
        <v>36.159999999999997</v>
      </c>
      <c r="S52" s="31">
        <v>32.129999999999995</v>
      </c>
      <c r="T52" s="31">
        <v>143.1</v>
      </c>
      <c r="U52" s="31">
        <v>162.22</v>
      </c>
      <c r="V52" s="31">
        <v>60.94</v>
      </c>
      <c r="W52" s="31">
        <v>0</v>
      </c>
      <c r="X52" s="85">
        <v>76.22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4922.6899999999996</v>
      </c>
      <c r="G53" s="17">
        <f>SUM(I53:P53)</f>
        <v>2980.3399999999997</v>
      </c>
      <c r="H53" s="272">
        <f>SUM(Q53:X53)</f>
        <v>1942.35</v>
      </c>
      <c r="I53" s="32">
        <v>2762.72</v>
      </c>
      <c r="J53" s="31">
        <v>191.08</v>
      </c>
      <c r="K53" s="31">
        <v>26.540000000000003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1731.83</v>
      </c>
      <c r="R53" s="31">
        <v>181.91</v>
      </c>
      <c r="S53" s="31">
        <v>28.61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42633.7</v>
      </c>
      <c r="G54" s="54">
        <f>SUM(G55:G61)</f>
        <v>27429.01</v>
      </c>
      <c r="H54" s="270">
        <f>SUM(H55:H61)</f>
        <v>15204.690000000002</v>
      </c>
      <c r="I54" s="55">
        <f>SUM(I55:I61)</f>
        <v>1059.69</v>
      </c>
      <c r="J54" s="56">
        <f t="shared" ref="J54:X54" si="7">SUM(J55:J61)</f>
        <v>978.82999999999993</v>
      </c>
      <c r="K54" s="56">
        <f t="shared" si="7"/>
        <v>7373.01</v>
      </c>
      <c r="L54" s="56">
        <f t="shared" si="7"/>
        <v>9922.2000000000007</v>
      </c>
      <c r="M54" s="56">
        <f>SUM(M55:M61)</f>
        <v>2481.66</v>
      </c>
      <c r="N54" s="56">
        <f t="shared" si="7"/>
        <v>2668.76</v>
      </c>
      <c r="O54" s="56">
        <f t="shared" si="7"/>
        <v>1940.57</v>
      </c>
      <c r="P54" s="253">
        <f>SUM(P55:P61)</f>
        <v>1004.29</v>
      </c>
      <c r="Q54" s="55">
        <f t="shared" si="7"/>
        <v>905.94</v>
      </c>
      <c r="R54" s="56">
        <f t="shared" si="7"/>
        <v>781.4799999999999</v>
      </c>
      <c r="S54" s="56">
        <f t="shared" si="7"/>
        <v>4140.3500000000004</v>
      </c>
      <c r="T54" s="56">
        <f t="shared" si="7"/>
        <v>3428.66</v>
      </c>
      <c r="U54" s="56">
        <f t="shared" si="7"/>
        <v>1672.47</v>
      </c>
      <c r="V54" s="56">
        <f t="shared" si="7"/>
        <v>1414.3600000000001</v>
      </c>
      <c r="W54" s="56">
        <f t="shared" si="7"/>
        <v>1695.51</v>
      </c>
      <c r="X54" s="253">
        <f t="shared" si="7"/>
        <v>1165.9199999999998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12461.43</v>
      </c>
      <c r="G55" s="17">
        <f t="shared" si="4"/>
        <v>10039.58</v>
      </c>
      <c r="H55" s="272">
        <f t="shared" si="2"/>
        <v>2421.85</v>
      </c>
      <c r="I55" s="255">
        <v>233.42</v>
      </c>
      <c r="J55" s="33">
        <v>207.02</v>
      </c>
      <c r="K55" s="33">
        <v>3129.2</v>
      </c>
      <c r="L55" s="33">
        <v>4269.9400000000005</v>
      </c>
      <c r="M55" s="33">
        <v>1037.6399999999999</v>
      </c>
      <c r="N55" s="33">
        <v>779.35</v>
      </c>
      <c r="O55" s="33">
        <v>317.02999999999997</v>
      </c>
      <c r="P55" s="85">
        <v>65.98</v>
      </c>
      <c r="Q55" s="255">
        <v>180.39</v>
      </c>
      <c r="R55" s="33">
        <v>132.09</v>
      </c>
      <c r="S55" s="33">
        <v>379.67</v>
      </c>
      <c r="T55" s="33">
        <v>911.55</v>
      </c>
      <c r="U55" s="33">
        <v>386.69</v>
      </c>
      <c r="V55" s="33">
        <v>292.42</v>
      </c>
      <c r="W55" s="33">
        <v>62.82</v>
      </c>
      <c r="X55" s="256">
        <v>76.22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8420.9500000000007</v>
      </c>
      <c r="G56" s="17">
        <f t="shared" si="4"/>
        <v>4742.54</v>
      </c>
      <c r="H56" s="272">
        <f t="shared" si="2"/>
        <v>3678.41</v>
      </c>
      <c r="I56" s="255">
        <v>183.25</v>
      </c>
      <c r="J56" s="33">
        <v>112.11</v>
      </c>
      <c r="K56" s="33">
        <v>470.76</v>
      </c>
      <c r="L56" s="33">
        <v>423.67</v>
      </c>
      <c r="M56" s="33">
        <v>463.32</v>
      </c>
      <c r="N56" s="33">
        <v>953.54000000000008</v>
      </c>
      <c r="O56" s="33">
        <v>1350.74</v>
      </c>
      <c r="P56" s="85">
        <v>785.15</v>
      </c>
      <c r="Q56" s="255">
        <v>225.48000000000002</v>
      </c>
      <c r="R56" s="33">
        <v>0</v>
      </c>
      <c r="S56" s="33">
        <v>152.76999999999998</v>
      </c>
      <c r="T56" s="33">
        <v>36.39</v>
      </c>
      <c r="U56" s="33">
        <v>337.17</v>
      </c>
      <c r="V56" s="33">
        <v>589.24</v>
      </c>
      <c r="W56" s="33">
        <v>1363.02</v>
      </c>
      <c r="X56" s="256">
        <v>974.34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3083.8399999999997</v>
      </c>
      <c r="G57" s="17">
        <f t="shared" si="4"/>
        <v>2144.9499999999998</v>
      </c>
      <c r="H57" s="272">
        <f t="shared" si="2"/>
        <v>938.89</v>
      </c>
      <c r="I57" s="255">
        <v>368.14000000000004</v>
      </c>
      <c r="J57" s="33">
        <v>405.43</v>
      </c>
      <c r="K57" s="33">
        <v>545.38</v>
      </c>
      <c r="L57" s="33">
        <v>489.3</v>
      </c>
      <c r="M57" s="33">
        <v>188.79000000000002</v>
      </c>
      <c r="N57" s="33">
        <v>28.88</v>
      </c>
      <c r="O57" s="33">
        <v>86.04</v>
      </c>
      <c r="P57" s="85">
        <v>32.99</v>
      </c>
      <c r="Q57" s="255">
        <v>244.32000000000002</v>
      </c>
      <c r="R57" s="33">
        <v>276.34999999999997</v>
      </c>
      <c r="S57" s="33">
        <v>189.32</v>
      </c>
      <c r="T57" s="33">
        <v>97.72</v>
      </c>
      <c r="U57" s="33">
        <v>70.010000000000005</v>
      </c>
      <c r="V57" s="33">
        <v>28.43</v>
      </c>
      <c r="W57" s="33">
        <v>32.739999999999995</v>
      </c>
      <c r="X57" s="256">
        <v>0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2326.41</v>
      </c>
      <c r="G58" s="17">
        <f t="shared" si="4"/>
        <v>1335.11</v>
      </c>
      <c r="H58" s="272">
        <f t="shared" si="2"/>
        <v>991.30000000000007</v>
      </c>
      <c r="I58" s="255">
        <v>91.63000000000001</v>
      </c>
      <c r="J58" s="33">
        <v>103.51</v>
      </c>
      <c r="K58" s="33">
        <v>390.31</v>
      </c>
      <c r="L58" s="33">
        <v>293.54999999999995</v>
      </c>
      <c r="M58" s="33">
        <v>100.5</v>
      </c>
      <c r="N58" s="33">
        <v>269.57</v>
      </c>
      <c r="O58" s="33">
        <v>86.04</v>
      </c>
      <c r="P58" s="85">
        <v>0</v>
      </c>
      <c r="Q58" s="255">
        <v>191.81</v>
      </c>
      <c r="R58" s="33">
        <v>73.069999999999993</v>
      </c>
      <c r="S58" s="33">
        <v>133.01</v>
      </c>
      <c r="T58" s="33">
        <v>334.04</v>
      </c>
      <c r="U58" s="33">
        <v>139.9</v>
      </c>
      <c r="V58" s="33">
        <v>30.47</v>
      </c>
      <c r="W58" s="33">
        <v>60.16</v>
      </c>
      <c r="X58" s="256">
        <v>28.84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9789.52</v>
      </c>
      <c r="G59" s="17">
        <f t="shared" si="4"/>
        <v>5358.6699999999992</v>
      </c>
      <c r="H59" s="272">
        <f t="shared" si="2"/>
        <v>4430.8500000000004</v>
      </c>
      <c r="I59" s="255">
        <v>0</v>
      </c>
      <c r="J59" s="33">
        <v>76.02000000000001</v>
      </c>
      <c r="K59" s="33">
        <v>1932.1200000000001</v>
      </c>
      <c r="L59" s="33">
        <v>2673.5899999999997</v>
      </c>
      <c r="M59" s="33">
        <v>243.97</v>
      </c>
      <c r="N59" s="33">
        <v>327.94</v>
      </c>
      <c r="O59" s="33">
        <v>72.040000000000006</v>
      </c>
      <c r="P59" s="85">
        <v>32.99</v>
      </c>
      <c r="Q59" s="255">
        <v>0</v>
      </c>
      <c r="R59" s="33">
        <v>95.56</v>
      </c>
      <c r="S59" s="33">
        <v>2494.61</v>
      </c>
      <c r="T59" s="33">
        <v>1256.74</v>
      </c>
      <c r="U59" s="33">
        <v>267.42</v>
      </c>
      <c r="V59" s="33">
        <v>287.68</v>
      </c>
      <c r="W59" s="33">
        <v>0</v>
      </c>
      <c r="X59" s="256">
        <v>28.84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752.97999999999979</v>
      </c>
      <c r="G60" s="17">
        <f t="shared" si="4"/>
        <v>688.27999999999986</v>
      </c>
      <c r="H60" s="272">
        <f t="shared" si="2"/>
        <v>64.699999999999989</v>
      </c>
      <c r="I60" s="255">
        <v>0</v>
      </c>
      <c r="J60" s="33">
        <v>0</v>
      </c>
      <c r="K60" s="33">
        <v>97.24</v>
      </c>
      <c r="L60" s="33">
        <v>462.68</v>
      </c>
      <c r="M60" s="33">
        <v>70.5</v>
      </c>
      <c r="N60" s="33">
        <v>29.18</v>
      </c>
      <c r="O60" s="33">
        <v>28.68</v>
      </c>
      <c r="P60" s="85">
        <v>0</v>
      </c>
      <c r="Q60" s="255">
        <v>0</v>
      </c>
      <c r="R60" s="33">
        <v>0</v>
      </c>
      <c r="S60" s="33">
        <v>32.129999999999995</v>
      </c>
      <c r="T60" s="33">
        <v>32.57</v>
      </c>
      <c r="U60" s="33">
        <v>0</v>
      </c>
      <c r="V60" s="33">
        <v>0</v>
      </c>
      <c r="W60" s="33">
        <v>0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5798.57</v>
      </c>
      <c r="G61" s="17">
        <f t="shared" si="4"/>
        <v>3119.88</v>
      </c>
      <c r="H61" s="272">
        <f t="shared" si="2"/>
        <v>2678.6899999999996</v>
      </c>
      <c r="I61" s="255">
        <v>183.25</v>
      </c>
      <c r="J61" s="33">
        <v>74.739999999999995</v>
      </c>
      <c r="K61" s="33">
        <v>808</v>
      </c>
      <c r="L61" s="33">
        <v>1309.4699999999998</v>
      </c>
      <c r="M61" s="33">
        <v>376.94</v>
      </c>
      <c r="N61" s="33">
        <v>280.3</v>
      </c>
      <c r="O61" s="33">
        <v>0</v>
      </c>
      <c r="P61" s="85">
        <v>87.179999999999993</v>
      </c>
      <c r="Q61" s="255">
        <v>63.94</v>
      </c>
      <c r="R61" s="33">
        <v>204.41</v>
      </c>
      <c r="S61" s="33">
        <v>758.83999999999992</v>
      </c>
      <c r="T61" s="33">
        <v>759.65000000000009</v>
      </c>
      <c r="U61" s="33">
        <v>471.28</v>
      </c>
      <c r="V61" s="33">
        <v>186.12</v>
      </c>
      <c r="W61" s="33">
        <v>176.77</v>
      </c>
      <c r="X61" s="256">
        <v>57.68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58268.59</v>
      </c>
      <c r="G62" s="97">
        <f t="shared" si="4"/>
        <v>26098.98</v>
      </c>
      <c r="H62" s="274">
        <f>SUM(Q62:X62)</f>
        <v>32169.61</v>
      </c>
      <c r="I62" s="98">
        <v>91.63000000000001</v>
      </c>
      <c r="J62" s="94">
        <v>179.53</v>
      </c>
      <c r="K62" s="94">
        <v>259.17</v>
      </c>
      <c r="L62" s="94">
        <v>428.46</v>
      </c>
      <c r="M62" s="94">
        <v>907.98</v>
      </c>
      <c r="N62" s="94">
        <v>2311.77</v>
      </c>
      <c r="O62" s="94">
        <v>9152.44</v>
      </c>
      <c r="P62" s="95">
        <v>12768</v>
      </c>
      <c r="Q62" s="98">
        <v>95.9</v>
      </c>
      <c r="R62" s="94">
        <v>73.069999999999993</v>
      </c>
      <c r="S62" s="94">
        <v>250.24</v>
      </c>
      <c r="T62" s="94">
        <v>139.29</v>
      </c>
      <c r="U62" s="94">
        <v>721.6</v>
      </c>
      <c r="V62" s="94">
        <v>2632.16</v>
      </c>
      <c r="W62" s="94">
        <v>11001.07</v>
      </c>
      <c r="X62" s="95">
        <v>17256.28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G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168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123658.795</v>
      </c>
      <c r="G6" s="60">
        <f>SUM(I6:P6)</f>
        <v>64557.667999999991</v>
      </c>
      <c r="H6" s="268">
        <f>SUM(Q6:X6)</f>
        <v>59101.127000000008</v>
      </c>
      <c r="I6" s="61">
        <v>5184.7939999999999</v>
      </c>
      <c r="J6" s="62">
        <v>10202.486000000001</v>
      </c>
      <c r="K6" s="62">
        <v>18055.042000000001</v>
      </c>
      <c r="L6" s="62">
        <v>18508.969000000001</v>
      </c>
      <c r="M6" s="62">
        <v>6335.8159999999998</v>
      </c>
      <c r="N6" s="62">
        <v>3757.721</v>
      </c>
      <c r="O6" s="62">
        <v>1878.912</v>
      </c>
      <c r="P6" s="249">
        <v>633.928</v>
      </c>
      <c r="Q6" s="61">
        <v>4502.4229999999998</v>
      </c>
      <c r="R6" s="62">
        <v>8830.1139999999996</v>
      </c>
      <c r="S6" s="62">
        <v>15886.424999999999</v>
      </c>
      <c r="T6" s="62">
        <v>16941.830000000002</v>
      </c>
      <c r="U6" s="62">
        <v>5962.2070000000003</v>
      </c>
      <c r="V6" s="62">
        <v>4036.2669999999998</v>
      </c>
      <c r="W6" s="62">
        <v>2191.165</v>
      </c>
      <c r="X6" s="249">
        <v>750.69600000000003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836029.06</v>
      </c>
      <c r="G9" s="50">
        <f>SUM(I9:P9)</f>
        <v>444760.87</v>
      </c>
      <c r="H9" s="269">
        <f>SUM(Q9:X9)</f>
        <v>391268.19000000006</v>
      </c>
      <c r="I9" s="51">
        <f t="shared" ref="I9:X9" si="0">I10+I24+I54+I62</f>
        <v>20238.960000000003</v>
      </c>
      <c r="J9" s="52">
        <f t="shared" si="0"/>
        <v>4547.6499999999996</v>
      </c>
      <c r="K9" s="52">
        <f t="shared" si="0"/>
        <v>26055.609999999997</v>
      </c>
      <c r="L9" s="52">
        <f t="shared" si="0"/>
        <v>74173.720000000016</v>
      </c>
      <c r="M9" s="52">
        <f t="shared" si="0"/>
        <v>66345.240000000005</v>
      </c>
      <c r="N9" s="52">
        <f t="shared" si="0"/>
        <v>86818.51999999999</v>
      </c>
      <c r="O9" s="52">
        <f t="shared" si="0"/>
        <v>100278.48</v>
      </c>
      <c r="P9" s="252">
        <f t="shared" si="0"/>
        <v>66302.69</v>
      </c>
      <c r="Q9" s="51">
        <f t="shared" si="0"/>
        <v>18442.64</v>
      </c>
      <c r="R9" s="52">
        <f t="shared" si="0"/>
        <v>3800.2600000000007</v>
      </c>
      <c r="S9" s="52">
        <f t="shared" si="0"/>
        <v>18946.239999999998</v>
      </c>
      <c r="T9" s="52">
        <f t="shared" si="0"/>
        <v>38488.67</v>
      </c>
      <c r="U9" s="52">
        <f t="shared" si="0"/>
        <v>39292.100000000006</v>
      </c>
      <c r="V9" s="52">
        <f t="shared" si="0"/>
        <v>76258.319999999992</v>
      </c>
      <c r="W9" s="52">
        <f t="shared" si="0"/>
        <v>107183.91</v>
      </c>
      <c r="X9" s="252">
        <f t="shared" si="0"/>
        <v>88856.050000000017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179205.25</v>
      </c>
      <c r="G10" s="54">
        <f>SUM(I10:P10)</f>
        <v>89929.56</v>
      </c>
      <c r="H10" s="270">
        <f>SUM(Q10:X10)</f>
        <v>89275.69</v>
      </c>
      <c r="I10" s="55">
        <f>SUM(I11:I23)</f>
        <v>16493.150000000001</v>
      </c>
      <c r="J10" s="56">
        <f>SUM(J11:J23)</f>
        <v>2392.2399999999998</v>
      </c>
      <c r="K10" s="56">
        <f>SUM(K11:K23)</f>
        <v>5899.0000000000009</v>
      </c>
      <c r="L10" s="56">
        <f t="shared" ref="L10:X10" si="1">SUM(L11:L23)</f>
        <v>15096.240000000002</v>
      </c>
      <c r="M10" s="56">
        <f t="shared" si="1"/>
        <v>9279.35</v>
      </c>
      <c r="N10" s="56">
        <f t="shared" si="1"/>
        <v>12052.029999999999</v>
      </c>
      <c r="O10" s="56">
        <f t="shared" si="1"/>
        <v>17577.009999999998</v>
      </c>
      <c r="P10" s="253">
        <f t="shared" si="1"/>
        <v>11140.539999999999</v>
      </c>
      <c r="Q10" s="55">
        <f t="shared" si="1"/>
        <v>15646.28</v>
      </c>
      <c r="R10" s="56">
        <f t="shared" si="1"/>
        <v>2135.8700000000003</v>
      </c>
      <c r="S10" s="56">
        <f t="shared" si="1"/>
        <v>6503.57</v>
      </c>
      <c r="T10" s="56">
        <f t="shared" si="1"/>
        <v>9263.130000000001</v>
      </c>
      <c r="U10" s="56">
        <f t="shared" si="1"/>
        <v>6643.0599999999995</v>
      </c>
      <c r="V10" s="56">
        <f t="shared" si="1"/>
        <v>12853.109999999999</v>
      </c>
      <c r="W10" s="56">
        <f t="shared" si="1"/>
        <v>20596.050000000003</v>
      </c>
      <c r="X10" s="253">
        <f t="shared" si="1"/>
        <v>15634.620000000003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29414.659999999996</v>
      </c>
      <c r="G11" s="19">
        <f>SUM(I11:P11)</f>
        <v>18769.39</v>
      </c>
      <c r="H11" s="271">
        <f t="shared" ref="H11:H61" si="2">SUM(Q11:X11)</f>
        <v>10645.269999999999</v>
      </c>
      <c r="I11" s="18">
        <v>66.25</v>
      </c>
      <c r="J11" s="31">
        <v>210.72</v>
      </c>
      <c r="K11" s="31">
        <v>1828.8500000000001</v>
      </c>
      <c r="L11" s="31">
        <v>6936.79</v>
      </c>
      <c r="M11" s="31">
        <v>2839.31</v>
      </c>
      <c r="N11" s="31">
        <v>3504.68</v>
      </c>
      <c r="O11" s="31">
        <v>2505</v>
      </c>
      <c r="P11" s="85">
        <v>877.79</v>
      </c>
      <c r="Q11" s="32">
        <v>0</v>
      </c>
      <c r="R11" s="31">
        <v>92.38000000000001</v>
      </c>
      <c r="S11" s="31">
        <v>1738.5</v>
      </c>
      <c r="T11" s="31">
        <v>3462.02</v>
      </c>
      <c r="U11" s="31">
        <v>1986.99</v>
      </c>
      <c r="V11" s="31">
        <v>1905.9299999999998</v>
      </c>
      <c r="W11" s="31">
        <v>1261.74</v>
      </c>
      <c r="X11" s="85">
        <v>197.71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5843.9</v>
      </c>
      <c r="G12" s="19">
        <f t="shared" ref="G12:G62" si="4">SUM(I12:P12)</f>
        <v>3946.41</v>
      </c>
      <c r="H12" s="271">
        <f t="shared" si="2"/>
        <v>1897.49</v>
      </c>
      <c r="I12" s="18">
        <v>0</v>
      </c>
      <c r="J12" s="31">
        <v>0</v>
      </c>
      <c r="K12" s="31">
        <v>560.1</v>
      </c>
      <c r="L12" s="31">
        <v>2914.0899999999997</v>
      </c>
      <c r="M12" s="31">
        <v>243.71</v>
      </c>
      <c r="N12" s="31">
        <v>228.51</v>
      </c>
      <c r="O12" s="31">
        <v>0</v>
      </c>
      <c r="P12" s="85">
        <v>0</v>
      </c>
      <c r="Q12" s="32">
        <v>0</v>
      </c>
      <c r="R12" s="31">
        <v>0</v>
      </c>
      <c r="S12" s="31">
        <v>200.21</v>
      </c>
      <c r="T12" s="31">
        <v>1225.1000000000001</v>
      </c>
      <c r="U12" s="31">
        <v>138.96</v>
      </c>
      <c r="V12" s="31">
        <v>126.61</v>
      </c>
      <c r="W12" s="31">
        <v>134.27000000000001</v>
      </c>
      <c r="X12" s="85">
        <v>72.34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29316.61</v>
      </c>
      <c r="G13" s="19">
        <f t="shared" si="4"/>
        <v>13430.32</v>
      </c>
      <c r="H13" s="271">
        <f t="shared" si="2"/>
        <v>15886.29</v>
      </c>
      <c r="I13" s="18">
        <v>822.99</v>
      </c>
      <c r="J13" s="31">
        <v>442.62</v>
      </c>
      <c r="K13" s="31">
        <v>457.19</v>
      </c>
      <c r="L13" s="31">
        <v>787.44</v>
      </c>
      <c r="M13" s="31">
        <v>1329.34</v>
      </c>
      <c r="N13" s="31">
        <v>2599.4899999999998</v>
      </c>
      <c r="O13" s="31">
        <v>3865.14</v>
      </c>
      <c r="P13" s="85">
        <v>3126.11</v>
      </c>
      <c r="Q13" s="32">
        <v>870.02</v>
      </c>
      <c r="R13" s="31">
        <v>276.36</v>
      </c>
      <c r="S13" s="31">
        <v>272.94</v>
      </c>
      <c r="T13" s="31">
        <v>735.0100000000001</v>
      </c>
      <c r="U13" s="31">
        <v>820.57999999999993</v>
      </c>
      <c r="V13" s="31">
        <v>2906.23</v>
      </c>
      <c r="W13" s="31">
        <v>5378.8</v>
      </c>
      <c r="X13" s="85">
        <v>4626.3500000000004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840.04</v>
      </c>
      <c r="G14" s="19">
        <f t="shared" si="4"/>
        <v>374.15</v>
      </c>
      <c r="H14" s="271">
        <f t="shared" si="2"/>
        <v>465.89</v>
      </c>
      <c r="I14" s="18">
        <v>214.18</v>
      </c>
      <c r="J14" s="31">
        <v>48.02</v>
      </c>
      <c r="K14" s="31">
        <v>0</v>
      </c>
      <c r="L14" s="31">
        <v>54.870000000000005</v>
      </c>
      <c r="M14" s="31">
        <v>0</v>
      </c>
      <c r="N14" s="31">
        <v>57.08</v>
      </c>
      <c r="O14" s="31">
        <v>0</v>
      </c>
      <c r="P14" s="85">
        <v>0</v>
      </c>
      <c r="Q14" s="32">
        <v>277.3</v>
      </c>
      <c r="R14" s="31">
        <v>0</v>
      </c>
      <c r="S14" s="31">
        <v>123.89</v>
      </c>
      <c r="T14" s="31">
        <v>0</v>
      </c>
      <c r="U14" s="31">
        <v>0</v>
      </c>
      <c r="V14" s="31">
        <v>64.699999999999989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3283.55</v>
      </c>
      <c r="G15" s="17">
        <f t="shared" si="4"/>
        <v>1981.42</v>
      </c>
      <c r="H15" s="272">
        <f t="shared" si="2"/>
        <v>1302.1299999999999</v>
      </c>
      <c r="I15" s="18">
        <v>455.76</v>
      </c>
      <c r="J15" s="31">
        <v>306.76</v>
      </c>
      <c r="K15" s="31">
        <v>244.79999999999998</v>
      </c>
      <c r="L15" s="31">
        <v>276.06</v>
      </c>
      <c r="M15" s="31">
        <v>258.40999999999997</v>
      </c>
      <c r="N15" s="31">
        <v>114.16999999999999</v>
      </c>
      <c r="O15" s="31">
        <v>215.73999999999998</v>
      </c>
      <c r="P15" s="85">
        <v>109.72</v>
      </c>
      <c r="Q15" s="32">
        <v>269.63</v>
      </c>
      <c r="R15" s="31">
        <v>220.04999999999998</v>
      </c>
      <c r="S15" s="31">
        <v>480.21000000000004</v>
      </c>
      <c r="T15" s="31">
        <v>69.72</v>
      </c>
      <c r="U15" s="31">
        <v>72.78</v>
      </c>
      <c r="V15" s="31">
        <v>64.699999999999989</v>
      </c>
      <c r="W15" s="31">
        <v>125.04</v>
      </c>
      <c r="X15" s="85">
        <v>0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4718.74</v>
      </c>
      <c r="G16" s="17">
        <f t="shared" si="4"/>
        <v>2466.2199999999998</v>
      </c>
      <c r="H16" s="272">
        <f t="shared" si="2"/>
        <v>2252.5199999999995</v>
      </c>
      <c r="I16" s="18">
        <v>235.17</v>
      </c>
      <c r="J16" s="31">
        <v>133.32</v>
      </c>
      <c r="K16" s="31">
        <v>345.53000000000003</v>
      </c>
      <c r="L16" s="31">
        <v>533.54999999999995</v>
      </c>
      <c r="M16" s="31">
        <v>443.57</v>
      </c>
      <c r="N16" s="31">
        <v>365.44</v>
      </c>
      <c r="O16" s="31">
        <v>354.78</v>
      </c>
      <c r="P16" s="85">
        <v>54.86</v>
      </c>
      <c r="Q16" s="32">
        <v>231.11</v>
      </c>
      <c r="R16" s="31">
        <v>312.43</v>
      </c>
      <c r="S16" s="31">
        <v>361.37</v>
      </c>
      <c r="T16" s="31">
        <v>345.28999999999996</v>
      </c>
      <c r="U16" s="31">
        <v>295.58</v>
      </c>
      <c r="V16" s="31">
        <v>303.44</v>
      </c>
      <c r="W16" s="31">
        <v>258.62</v>
      </c>
      <c r="X16" s="85">
        <v>144.68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22635.09</v>
      </c>
      <c r="G17" s="17">
        <f t="shared" si="4"/>
        <v>10057.52</v>
      </c>
      <c r="H17" s="272">
        <f t="shared" si="2"/>
        <v>12577.57</v>
      </c>
      <c r="I17" s="18">
        <v>348.24</v>
      </c>
      <c r="J17" s="31">
        <v>493.53999999999996</v>
      </c>
      <c r="K17" s="31">
        <v>660.61</v>
      </c>
      <c r="L17" s="31">
        <v>1448.44</v>
      </c>
      <c r="M17" s="31">
        <v>1409.88</v>
      </c>
      <c r="N17" s="31">
        <v>731.33</v>
      </c>
      <c r="O17" s="31">
        <v>2796.2400000000002</v>
      </c>
      <c r="P17" s="85">
        <v>2169.2399999999998</v>
      </c>
      <c r="Q17" s="32">
        <v>346.66</v>
      </c>
      <c r="R17" s="31">
        <v>528.83000000000004</v>
      </c>
      <c r="S17" s="31">
        <v>871.43000000000006</v>
      </c>
      <c r="T17" s="31">
        <v>1306.3800000000001</v>
      </c>
      <c r="U17" s="31">
        <v>914.64</v>
      </c>
      <c r="V17" s="31">
        <v>1663.8200000000002</v>
      </c>
      <c r="W17" s="31">
        <v>4363.13</v>
      </c>
      <c r="X17" s="85">
        <v>2582.6799999999998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25336.880000000001</v>
      </c>
      <c r="G18" s="17">
        <f>SUM(I18:P18)</f>
        <v>12557.86</v>
      </c>
      <c r="H18" s="272">
        <f t="shared" si="2"/>
        <v>12779.02</v>
      </c>
      <c r="I18" s="18">
        <v>3106.97</v>
      </c>
      <c r="J18" s="31">
        <v>114.68</v>
      </c>
      <c r="K18" s="31">
        <v>640.95999999999992</v>
      </c>
      <c r="L18" s="31">
        <v>371.53000000000003</v>
      </c>
      <c r="M18" s="31">
        <v>709.76</v>
      </c>
      <c r="N18" s="31">
        <v>1318.32</v>
      </c>
      <c r="O18" s="31">
        <v>3763.1800000000003</v>
      </c>
      <c r="P18" s="85">
        <v>2532.46</v>
      </c>
      <c r="Q18" s="32">
        <v>2198.48</v>
      </c>
      <c r="R18" s="31">
        <v>174.38</v>
      </c>
      <c r="S18" s="31">
        <v>282.33999999999997</v>
      </c>
      <c r="T18" s="31">
        <v>370.07</v>
      </c>
      <c r="U18" s="31">
        <v>1022.23</v>
      </c>
      <c r="V18" s="31">
        <v>1747.88</v>
      </c>
      <c r="W18" s="31">
        <v>3370.8399999999997</v>
      </c>
      <c r="X18" s="85">
        <v>3612.8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9199.02</v>
      </c>
      <c r="G19" s="17">
        <f t="shared" si="4"/>
        <v>4526.88</v>
      </c>
      <c r="H19" s="272">
        <f t="shared" si="2"/>
        <v>4672.1400000000003</v>
      </c>
      <c r="I19" s="18">
        <v>794.96999999999991</v>
      </c>
      <c r="J19" s="31">
        <v>347.78999999999996</v>
      </c>
      <c r="K19" s="31">
        <v>474.78999999999996</v>
      </c>
      <c r="L19" s="31">
        <v>852.85</v>
      </c>
      <c r="M19" s="31">
        <v>574.14</v>
      </c>
      <c r="N19" s="31">
        <v>606.31999999999994</v>
      </c>
      <c r="O19" s="31">
        <v>766.3</v>
      </c>
      <c r="P19" s="85">
        <v>109.72</v>
      </c>
      <c r="Q19" s="32">
        <v>844.79000000000008</v>
      </c>
      <c r="R19" s="31">
        <v>277.15000000000003</v>
      </c>
      <c r="S19" s="31">
        <v>255.11</v>
      </c>
      <c r="T19" s="31">
        <v>533.19000000000005</v>
      </c>
      <c r="U19" s="31">
        <v>350.71000000000004</v>
      </c>
      <c r="V19" s="31">
        <v>768.04</v>
      </c>
      <c r="W19" s="31">
        <v>958.37</v>
      </c>
      <c r="X19" s="85">
        <v>684.78000000000009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1423.11</v>
      </c>
      <c r="G20" s="17">
        <f t="shared" si="4"/>
        <v>0</v>
      </c>
      <c r="H20" s="272">
        <f t="shared" si="2"/>
        <v>1423.11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1248.07</v>
      </c>
      <c r="T20" s="31">
        <v>175.04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19159.900000000001</v>
      </c>
      <c r="G21" s="17">
        <f t="shared" si="4"/>
        <v>9691.5600000000013</v>
      </c>
      <c r="H21" s="272">
        <f t="shared" si="2"/>
        <v>9468.34</v>
      </c>
      <c r="I21" s="18">
        <v>9691.5600000000013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9468.34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5500.85</v>
      </c>
      <c r="G22" s="17">
        <f t="shared" si="4"/>
        <v>2341.4299999999998</v>
      </c>
      <c r="H22" s="272">
        <f t="shared" si="2"/>
        <v>3159.42</v>
      </c>
      <c r="I22" s="18">
        <v>496.86</v>
      </c>
      <c r="J22" s="31">
        <v>48.02</v>
      </c>
      <c r="K22" s="31">
        <v>51.64</v>
      </c>
      <c r="L22" s="31">
        <v>113.17</v>
      </c>
      <c r="M22" s="31">
        <v>195.85</v>
      </c>
      <c r="N22" s="31">
        <v>836.12</v>
      </c>
      <c r="O22" s="31">
        <v>270.60000000000002</v>
      </c>
      <c r="P22" s="85">
        <v>329.17</v>
      </c>
      <c r="Q22" s="32">
        <v>692.02</v>
      </c>
      <c r="R22" s="31">
        <v>0</v>
      </c>
      <c r="S22" s="31">
        <v>156.45000000000002</v>
      </c>
      <c r="T22" s="31">
        <v>253.26999999999998</v>
      </c>
      <c r="U22" s="31">
        <v>331.28000000000003</v>
      </c>
      <c r="V22" s="31">
        <v>444.53999999999996</v>
      </c>
      <c r="W22" s="31">
        <v>992.5</v>
      </c>
      <c r="X22" s="85">
        <v>289.36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22532.9</v>
      </c>
      <c r="G23" s="17">
        <f>SUM(I23:P23)</f>
        <v>9786.4</v>
      </c>
      <c r="H23" s="272">
        <f t="shared" si="2"/>
        <v>12746.5</v>
      </c>
      <c r="I23" s="18">
        <v>260.2</v>
      </c>
      <c r="J23" s="31">
        <v>246.76999999999998</v>
      </c>
      <c r="K23" s="31">
        <v>634.53000000000009</v>
      </c>
      <c r="L23" s="31">
        <v>807.45</v>
      </c>
      <c r="M23" s="31">
        <v>1275.3799999999999</v>
      </c>
      <c r="N23" s="31">
        <v>1690.57</v>
      </c>
      <c r="O23" s="31">
        <v>3040.0299999999997</v>
      </c>
      <c r="P23" s="85">
        <v>1831.47</v>
      </c>
      <c r="Q23" s="32">
        <v>447.93</v>
      </c>
      <c r="R23" s="31">
        <v>254.29000000000002</v>
      </c>
      <c r="S23" s="31">
        <v>513.04999999999995</v>
      </c>
      <c r="T23" s="31">
        <v>788.04</v>
      </c>
      <c r="U23" s="31">
        <v>709.31</v>
      </c>
      <c r="V23" s="31">
        <v>2857.22</v>
      </c>
      <c r="W23" s="31">
        <v>3752.7400000000002</v>
      </c>
      <c r="X23" s="85">
        <v>3423.92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458273.44</v>
      </c>
      <c r="G24" s="54">
        <f>SUM(I24:P24)</f>
        <v>256239.37999999998</v>
      </c>
      <c r="H24" s="270">
        <f>SUM(Q24:X24)</f>
        <v>202034.06000000003</v>
      </c>
      <c r="I24" s="55">
        <f>SUM(I25:I53)</f>
        <v>2754.34</v>
      </c>
      <c r="J24" s="56">
        <f t="shared" ref="J24:X24" si="5">SUM(J25:J53)</f>
        <v>310.5</v>
      </c>
      <c r="K24" s="56">
        <f t="shared" si="5"/>
        <v>6701.4699999999984</v>
      </c>
      <c r="L24" s="56">
        <f t="shared" si="5"/>
        <v>40158.990000000013</v>
      </c>
      <c r="M24" s="56">
        <f t="shared" si="5"/>
        <v>49056.520000000004</v>
      </c>
      <c r="N24" s="56">
        <f t="shared" si="5"/>
        <v>65218.479999999996</v>
      </c>
      <c r="O24" s="56">
        <f t="shared" si="5"/>
        <v>61513.079999999994</v>
      </c>
      <c r="P24" s="253">
        <f t="shared" si="5"/>
        <v>30526</v>
      </c>
      <c r="Q24" s="55">
        <f t="shared" si="5"/>
        <v>1793.65</v>
      </c>
      <c r="R24" s="56">
        <f t="shared" si="5"/>
        <v>890.05000000000007</v>
      </c>
      <c r="S24" s="56">
        <f>SUM(S25:S53)</f>
        <v>5441.1399999999994</v>
      </c>
      <c r="T24" s="56">
        <f t="shared" si="5"/>
        <v>23099.959999999995</v>
      </c>
      <c r="U24" s="56">
        <f t="shared" si="5"/>
        <v>28109.55000000001</v>
      </c>
      <c r="V24" s="56">
        <f t="shared" si="5"/>
        <v>52724.979999999996</v>
      </c>
      <c r="W24" s="56">
        <f t="shared" si="5"/>
        <v>57738.710000000006</v>
      </c>
      <c r="X24" s="253">
        <f t="shared" si="5"/>
        <v>32236.020000000008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16553.72</v>
      </c>
      <c r="G26" s="17">
        <f>SUM(I26:P26)</f>
        <v>9076.82</v>
      </c>
      <c r="H26" s="272">
        <f t="shared" si="2"/>
        <v>7476.9</v>
      </c>
      <c r="I26" s="32">
        <v>0</v>
      </c>
      <c r="J26" s="31">
        <v>0</v>
      </c>
      <c r="K26" s="31">
        <v>0</v>
      </c>
      <c r="L26" s="31">
        <v>2161.7399999999998</v>
      </c>
      <c r="M26" s="31">
        <v>2126.94</v>
      </c>
      <c r="N26" s="31">
        <v>2038.4099999999999</v>
      </c>
      <c r="O26" s="31">
        <v>1970.74</v>
      </c>
      <c r="P26" s="85">
        <v>778.99</v>
      </c>
      <c r="Q26" s="32">
        <v>0</v>
      </c>
      <c r="R26" s="31">
        <v>0</v>
      </c>
      <c r="S26" s="31">
        <v>71.48</v>
      </c>
      <c r="T26" s="31">
        <v>1889.41</v>
      </c>
      <c r="U26" s="31">
        <v>1741.51</v>
      </c>
      <c r="V26" s="31">
        <v>2381.91</v>
      </c>
      <c r="W26" s="31">
        <v>1122.5400000000002</v>
      </c>
      <c r="X26" s="85">
        <v>270.05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1904.7200000000003</v>
      </c>
      <c r="G27" s="17">
        <f t="shared" ref="G27:G43" si="6">SUM(I27:P27)</f>
        <v>986.16000000000008</v>
      </c>
      <c r="H27" s="272">
        <f t="shared" si="2"/>
        <v>918.56000000000006</v>
      </c>
      <c r="I27" s="32">
        <v>0</v>
      </c>
      <c r="J27" s="31">
        <v>83.22</v>
      </c>
      <c r="K27" s="31">
        <v>0</v>
      </c>
      <c r="L27" s="31">
        <v>213.25</v>
      </c>
      <c r="M27" s="31">
        <v>291.56</v>
      </c>
      <c r="N27" s="31">
        <v>167.22</v>
      </c>
      <c r="O27" s="31">
        <v>135.83000000000001</v>
      </c>
      <c r="P27" s="85">
        <v>95.08</v>
      </c>
      <c r="Q27" s="32">
        <v>0</v>
      </c>
      <c r="R27" s="31">
        <v>0</v>
      </c>
      <c r="S27" s="31">
        <v>0</v>
      </c>
      <c r="T27" s="31">
        <v>135.4</v>
      </c>
      <c r="U27" s="31">
        <v>187.48000000000002</v>
      </c>
      <c r="V27" s="31">
        <v>398.3</v>
      </c>
      <c r="W27" s="31">
        <v>125.04</v>
      </c>
      <c r="X27" s="85">
        <v>72.34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2319.37</v>
      </c>
      <c r="G28" s="17">
        <f t="shared" si="6"/>
        <v>820.64</v>
      </c>
      <c r="H28" s="272">
        <f t="shared" si="2"/>
        <v>1498.7299999999998</v>
      </c>
      <c r="I28" s="32">
        <v>0</v>
      </c>
      <c r="J28" s="31">
        <v>0</v>
      </c>
      <c r="K28" s="31">
        <v>49.889999999999993</v>
      </c>
      <c r="L28" s="31">
        <v>54.870000000000005</v>
      </c>
      <c r="M28" s="31">
        <v>65.28</v>
      </c>
      <c r="N28" s="31">
        <v>391.06</v>
      </c>
      <c r="O28" s="31">
        <v>204.68</v>
      </c>
      <c r="P28" s="85">
        <v>54.86</v>
      </c>
      <c r="Q28" s="32">
        <v>0</v>
      </c>
      <c r="R28" s="31">
        <v>0</v>
      </c>
      <c r="S28" s="31">
        <v>123.89</v>
      </c>
      <c r="T28" s="31">
        <v>65.680000000000007</v>
      </c>
      <c r="U28" s="31">
        <v>675.37</v>
      </c>
      <c r="V28" s="31">
        <v>365.35</v>
      </c>
      <c r="W28" s="31">
        <v>196.1</v>
      </c>
      <c r="X28" s="85">
        <v>72.34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1649.5</v>
      </c>
      <c r="G29" s="17">
        <f t="shared" si="6"/>
        <v>520.99</v>
      </c>
      <c r="H29" s="272">
        <f t="shared" si="2"/>
        <v>1128.51</v>
      </c>
      <c r="I29" s="32">
        <v>0</v>
      </c>
      <c r="J29" s="31">
        <v>0</v>
      </c>
      <c r="K29" s="31">
        <v>0</v>
      </c>
      <c r="L29" s="31">
        <v>0</v>
      </c>
      <c r="M29" s="31">
        <v>0</v>
      </c>
      <c r="N29" s="31">
        <v>211.75</v>
      </c>
      <c r="O29" s="31">
        <v>254.38</v>
      </c>
      <c r="P29" s="85">
        <v>54.86</v>
      </c>
      <c r="Q29" s="32">
        <v>0</v>
      </c>
      <c r="R29" s="31">
        <v>0</v>
      </c>
      <c r="S29" s="31">
        <v>0</v>
      </c>
      <c r="T29" s="31">
        <v>266.77</v>
      </c>
      <c r="U29" s="31">
        <v>413.07</v>
      </c>
      <c r="V29" s="31">
        <v>126.61</v>
      </c>
      <c r="W29" s="31">
        <v>124.35000000000001</v>
      </c>
      <c r="X29" s="85">
        <v>197.71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6532.42</v>
      </c>
      <c r="G30" s="17">
        <f t="shared" si="6"/>
        <v>2483.33</v>
      </c>
      <c r="H30" s="272">
        <f t="shared" si="2"/>
        <v>4049.0899999999997</v>
      </c>
      <c r="I30" s="32">
        <v>0</v>
      </c>
      <c r="J30" s="31">
        <v>83.22</v>
      </c>
      <c r="K30" s="31">
        <v>153.18</v>
      </c>
      <c r="L30" s="31">
        <v>305.68</v>
      </c>
      <c r="M30" s="31">
        <v>454.26</v>
      </c>
      <c r="N30" s="31">
        <v>704.89</v>
      </c>
      <c r="O30" s="31">
        <v>672.38</v>
      </c>
      <c r="P30" s="85">
        <v>109.72</v>
      </c>
      <c r="Q30" s="32">
        <v>0</v>
      </c>
      <c r="R30" s="31">
        <v>0</v>
      </c>
      <c r="S30" s="31">
        <v>0</v>
      </c>
      <c r="T30" s="31">
        <v>679.29</v>
      </c>
      <c r="U30" s="31">
        <v>921.06</v>
      </c>
      <c r="V30" s="31">
        <v>1472.26</v>
      </c>
      <c r="W30" s="31">
        <v>600.37</v>
      </c>
      <c r="X30" s="85">
        <v>376.11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2332.98</v>
      </c>
      <c r="G31" s="17">
        <f t="shared" si="6"/>
        <v>54.6</v>
      </c>
      <c r="H31" s="272">
        <f t="shared" si="2"/>
        <v>2278.38</v>
      </c>
      <c r="I31" s="32">
        <v>0</v>
      </c>
      <c r="J31" s="31">
        <v>0</v>
      </c>
      <c r="K31" s="31">
        <v>0</v>
      </c>
      <c r="L31" s="31">
        <v>0</v>
      </c>
      <c r="M31" s="31">
        <v>54.6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123.89</v>
      </c>
      <c r="T31" s="31">
        <v>590.19999999999993</v>
      </c>
      <c r="U31" s="31">
        <v>879.01</v>
      </c>
      <c r="V31" s="31">
        <v>432.84</v>
      </c>
      <c r="W31" s="31">
        <v>180.10000000000002</v>
      </c>
      <c r="X31" s="85">
        <v>72.34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5641.3600000000006</v>
      </c>
      <c r="G32" s="17">
        <f t="shared" si="6"/>
        <v>0</v>
      </c>
      <c r="H32" s="272">
        <f t="shared" si="2"/>
        <v>5641.3600000000006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106.05000000000001</v>
      </c>
      <c r="T32" s="31">
        <v>2298.6799999999998</v>
      </c>
      <c r="U32" s="31">
        <v>1098.51</v>
      </c>
      <c r="V32" s="31">
        <v>1025.8100000000002</v>
      </c>
      <c r="W32" s="31">
        <v>842.26</v>
      </c>
      <c r="X32" s="85">
        <v>270.05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3586.1</v>
      </c>
      <c r="G33" s="17">
        <f t="shared" si="6"/>
        <v>2205.7999999999997</v>
      </c>
      <c r="H33" s="272">
        <f>SUM(Q33:X33)</f>
        <v>1380.3000000000002</v>
      </c>
      <c r="I33" s="32">
        <v>0</v>
      </c>
      <c r="J33" s="31">
        <v>48.02</v>
      </c>
      <c r="K33" s="31">
        <v>227.73</v>
      </c>
      <c r="L33" s="31">
        <v>463.65000000000003</v>
      </c>
      <c r="M33" s="31">
        <v>728.66</v>
      </c>
      <c r="N33" s="31">
        <v>280.04000000000002</v>
      </c>
      <c r="O33" s="31">
        <v>362.62</v>
      </c>
      <c r="P33" s="85">
        <v>95.08</v>
      </c>
      <c r="Q33" s="32">
        <v>0</v>
      </c>
      <c r="R33" s="31">
        <v>0</v>
      </c>
      <c r="S33" s="31">
        <v>312.35000000000002</v>
      </c>
      <c r="T33" s="31">
        <v>565.1</v>
      </c>
      <c r="U33" s="31">
        <v>253.66</v>
      </c>
      <c r="V33" s="31">
        <v>123.82</v>
      </c>
      <c r="W33" s="31">
        <v>0</v>
      </c>
      <c r="X33" s="85">
        <v>125.37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9941.6299999999992</v>
      </c>
      <c r="G34" s="17">
        <f t="shared" si="6"/>
        <v>5152.8799999999992</v>
      </c>
      <c r="H34" s="272">
        <f t="shared" si="2"/>
        <v>4788.75</v>
      </c>
      <c r="I34" s="32">
        <v>33.119999999999997</v>
      </c>
      <c r="J34" s="31">
        <v>0</v>
      </c>
      <c r="K34" s="31">
        <v>267.26</v>
      </c>
      <c r="L34" s="31">
        <v>1337.37</v>
      </c>
      <c r="M34" s="31">
        <v>942.89</v>
      </c>
      <c r="N34" s="31">
        <v>1134.48</v>
      </c>
      <c r="O34" s="31">
        <v>1083.02</v>
      </c>
      <c r="P34" s="85">
        <v>354.74</v>
      </c>
      <c r="Q34" s="32">
        <v>0</v>
      </c>
      <c r="R34" s="31">
        <v>93.42</v>
      </c>
      <c r="S34" s="31">
        <v>275.61</v>
      </c>
      <c r="T34" s="31">
        <v>997.68999999999994</v>
      </c>
      <c r="U34" s="31">
        <v>652.88</v>
      </c>
      <c r="V34" s="31">
        <v>1848.29</v>
      </c>
      <c r="W34" s="31">
        <v>453.1</v>
      </c>
      <c r="X34" s="85">
        <v>467.76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20007.46</v>
      </c>
      <c r="G35" s="17">
        <f t="shared" si="6"/>
        <v>9785.1</v>
      </c>
      <c r="H35" s="272">
        <f t="shared" si="2"/>
        <v>10222.36</v>
      </c>
      <c r="I35" s="32">
        <v>33.119999999999997</v>
      </c>
      <c r="J35" s="31">
        <v>48.02</v>
      </c>
      <c r="K35" s="31">
        <v>197.63</v>
      </c>
      <c r="L35" s="31">
        <v>788.4799999999999</v>
      </c>
      <c r="M35" s="31">
        <v>1126.53</v>
      </c>
      <c r="N35" s="31">
        <v>3372.78</v>
      </c>
      <c r="O35" s="31">
        <v>2478.44</v>
      </c>
      <c r="P35" s="85">
        <v>1740.1</v>
      </c>
      <c r="Q35" s="32">
        <v>0</v>
      </c>
      <c r="R35" s="31">
        <v>46.71</v>
      </c>
      <c r="S35" s="31">
        <v>473.84999999999997</v>
      </c>
      <c r="T35" s="31">
        <v>488.17</v>
      </c>
      <c r="U35" s="31">
        <v>1527.01</v>
      </c>
      <c r="V35" s="31">
        <v>2612.34</v>
      </c>
      <c r="W35" s="31">
        <v>3704.71</v>
      </c>
      <c r="X35" s="85">
        <v>1369.57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2801.1400000000003</v>
      </c>
      <c r="G37" s="17">
        <f t="shared" si="6"/>
        <v>1574.68</v>
      </c>
      <c r="H37" s="272">
        <f t="shared" si="2"/>
        <v>1226.46</v>
      </c>
      <c r="I37" s="32">
        <v>198.74</v>
      </c>
      <c r="J37" s="31">
        <v>0</v>
      </c>
      <c r="K37" s="31">
        <v>288.56</v>
      </c>
      <c r="L37" s="31">
        <v>456.84999999999997</v>
      </c>
      <c r="M37" s="31">
        <v>402.25</v>
      </c>
      <c r="N37" s="31">
        <v>57.08</v>
      </c>
      <c r="O37" s="31">
        <v>171.2</v>
      </c>
      <c r="P37" s="85">
        <v>0</v>
      </c>
      <c r="Q37" s="32">
        <v>182.31</v>
      </c>
      <c r="R37" s="31">
        <v>287.77000000000004</v>
      </c>
      <c r="S37" s="31">
        <v>160.95000000000002</v>
      </c>
      <c r="T37" s="31">
        <v>135.4</v>
      </c>
      <c r="U37" s="31">
        <v>198.54</v>
      </c>
      <c r="V37" s="31">
        <v>64.699999999999989</v>
      </c>
      <c r="W37" s="31">
        <v>196.79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9033.4900000000016</v>
      </c>
      <c r="G38" s="17">
        <f t="shared" si="6"/>
        <v>3263.3100000000004</v>
      </c>
      <c r="H38" s="272">
        <f t="shared" si="2"/>
        <v>5770.18</v>
      </c>
      <c r="I38" s="32">
        <v>247.31</v>
      </c>
      <c r="J38" s="31">
        <v>0</v>
      </c>
      <c r="K38" s="31">
        <v>474.16</v>
      </c>
      <c r="L38" s="31">
        <v>361.25</v>
      </c>
      <c r="M38" s="31">
        <v>650.11</v>
      </c>
      <c r="N38" s="31">
        <v>600.79999999999995</v>
      </c>
      <c r="O38" s="31">
        <v>615.15</v>
      </c>
      <c r="P38" s="85">
        <v>314.52999999999997</v>
      </c>
      <c r="Q38" s="32">
        <v>229.37</v>
      </c>
      <c r="R38" s="31">
        <v>93.42</v>
      </c>
      <c r="S38" s="31">
        <v>341.38</v>
      </c>
      <c r="T38" s="31">
        <v>1286.3599999999999</v>
      </c>
      <c r="U38" s="31">
        <v>907.44</v>
      </c>
      <c r="V38" s="31">
        <v>1321.05</v>
      </c>
      <c r="W38" s="31">
        <v>1268.0800000000002</v>
      </c>
      <c r="X38" s="85">
        <v>323.08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597.04</v>
      </c>
      <c r="G39" s="17">
        <f t="shared" si="6"/>
        <v>295.40000000000003</v>
      </c>
      <c r="H39" s="272">
        <f t="shared" si="2"/>
        <v>301.64</v>
      </c>
      <c r="I39" s="32">
        <v>0</v>
      </c>
      <c r="J39" s="31">
        <v>0</v>
      </c>
      <c r="K39" s="31">
        <v>0</v>
      </c>
      <c r="L39" s="31">
        <v>0</v>
      </c>
      <c r="M39" s="31">
        <v>113.14</v>
      </c>
      <c r="N39" s="31">
        <v>0</v>
      </c>
      <c r="O39" s="31">
        <v>182.26000000000002</v>
      </c>
      <c r="P39" s="85">
        <v>0</v>
      </c>
      <c r="Q39" s="32">
        <v>38.519999999999996</v>
      </c>
      <c r="R39" s="31">
        <v>0</v>
      </c>
      <c r="S39" s="31">
        <v>0</v>
      </c>
      <c r="T39" s="31">
        <v>69.72</v>
      </c>
      <c r="U39" s="31">
        <v>66.180000000000007</v>
      </c>
      <c r="V39" s="31">
        <v>64.699999999999989</v>
      </c>
      <c r="W39" s="31">
        <v>62.52</v>
      </c>
      <c r="X39" s="85">
        <v>0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5562.22</v>
      </c>
      <c r="G40" s="17">
        <f t="shared" si="6"/>
        <v>2308.89</v>
      </c>
      <c r="H40" s="272">
        <f t="shared" si="2"/>
        <v>3253.3300000000004</v>
      </c>
      <c r="I40" s="32">
        <v>0</v>
      </c>
      <c r="J40" s="31">
        <v>0</v>
      </c>
      <c r="K40" s="31">
        <v>89.5</v>
      </c>
      <c r="L40" s="31">
        <v>54.870000000000005</v>
      </c>
      <c r="M40" s="31">
        <v>233.02</v>
      </c>
      <c r="N40" s="31">
        <v>767.7</v>
      </c>
      <c r="O40" s="31">
        <v>944.35</v>
      </c>
      <c r="P40" s="85">
        <v>219.45000000000002</v>
      </c>
      <c r="Q40" s="32">
        <v>0</v>
      </c>
      <c r="R40" s="31">
        <v>0</v>
      </c>
      <c r="S40" s="31">
        <v>34.569999999999993</v>
      </c>
      <c r="T40" s="31">
        <v>65.680000000000007</v>
      </c>
      <c r="U40" s="31">
        <v>611.62</v>
      </c>
      <c r="V40" s="31">
        <v>963.31</v>
      </c>
      <c r="W40" s="31">
        <v>1288.7900000000002</v>
      </c>
      <c r="X40" s="85">
        <v>289.36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911.81999999999994</v>
      </c>
      <c r="G42" s="17">
        <f t="shared" si="6"/>
        <v>339.84</v>
      </c>
      <c r="H42" s="272">
        <f t="shared" si="2"/>
        <v>571.98</v>
      </c>
      <c r="I42" s="32">
        <v>0</v>
      </c>
      <c r="J42" s="31">
        <v>0</v>
      </c>
      <c r="K42" s="31">
        <v>133.63</v>
      </c>
      <c r="L42" s="31">
        <v>55.39</v>
      </c>
      <c r="M42" s="31">
        <v>0</v>
      </c>
      <c r="N42" s="31">
        <v>55.739999999999995</v>
      </c>
      <c r="O42" s="31">
        <v>0</v>
      </c>
      <c r="P42" s="85">
        <v>95.08</v>
      </c>
      <c r="Q42" s="32">
        <v>0</v>
      </c>
      <c r="R42" s="31">
        <v>0</v>
      </c>
      <c r="S42" s="31">
        <v>59.91</v>
      </c>
      <c r="T42" s="31">
        <v>0</v>
      </c>
      <c r="U42" s="31">
        <v>378.41</v>
      </c>
      <c r="V42" s="31">
        <v>61.91</v>
      </c>
      <c r="W42" s="31">
        <v>71.75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67457.739999999991</v>
      </c>
      <c r="G43" s="17">
        <f t="shared" si="6"/>
        <v>35471.019999999997</v>
      </c>
      <c r="H43" s="272">
        <f t="shared" si="2"/>
        <v>31986.719999999998</v>
      </c>
      <c r="I43" s="32">
        <v>0</v>
      </c>
      <c r="J43" s="31">
        <v>0</v>
      </c>
      <c r="K43" s="31">
        <v>242.68</v>
      </c>
      <c r="L43" s="31">
        <v>1911.6599999999999</v>
      </c>
      <c r="M43" s="31">
        <v>5444.08</v>
      </c>
      <c r="N43" s="31">
        <v>9804.59</v>
      </c>
      <c r="O43" s="31">
        <v>11828.519999999999</v>
      </c>
      <c r="P43" s="85">
        <v>6239.49</v>
      </c>
      <c r="Q43" s="32">
        <v>0</v>
      </c>
      <c r="R43" s="31">
        <v>0</v>
      </c>
      <c r="S43" s="31">
        <v>472.12</v>
      </c>
      <c r="T43" s="31">
        <v>2033.1800000000003</v>
      </c>
      <c r="U43" s="31">
        <v>2895.19</v>
      </c>
      <c r="V43" s="31">
        <v>8048.2099999999991</v>
      </c>
      <c r="W43" s="31">
        <v>11122.06</v>
      </c>
      <c r="X43" s="85">
        <v>7415.96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168391.76</v>
      </c>
      <c r="G44" s="17">
        <f t="shared" si="4"/>
        <v>100310.79000000001</v>
      </c>
      <c r="H44" s="272">
        <f t="shared" si="2"/>
        <v>68080.97</v>
      </c>
      <c r="I44" s="32">
        <v>0</v>
      </c>
      <c r="J44" s="31">
        <v>0</v>
      </c>
      <c r="K44" s="31">
        <v>1719.97</v>
      </c>
      <c r="L44" s="31">
        <v>14782.439999999999</v>
      </c>
      <c r="M44" s="31">
        <v>22255.79</v>
      </c>
      <c r="N44" s="31">
        <v>27706.74</v>
      </c>
      <c r="O44" s="31">
        <v>22577.329999999998</v>
      </c>
      <c r="P44" s="85">
        <v>11268.52</v>
      </c>
      <c r="Q44" s="32">
        <v>0</v>
      </c>
      <c r="R44" s="31">
        <v>160.11000000000001</v>
      </c>
      <c r="S44" s="31">
        <v>1295.6399999999999</v>
      </c>
      <c r="T44" s="31">
        <v>5711.01</v>
      </c>
      <c r="U44" s="31">
        <v>10151.83</v>
      </c>
      <c r="V44" s="31">
        <v>18540.66</v>
      </c>
      <c r="W44" s="31">
        <v>20242.599999999999</v>
      </c>
      <c r="X44" s="85">
        <v>11979.12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59331.55</v>
      </c>
      <c r="G45" s="17">
        <f t="shared" si="4"/>
        <v>30034.620000000003</v>
      </c>
      <c r="H45" s="272">
        <f t="shared" si="2"/>
        <v>29296.93</v>
      </c>
      <c r="I45" s="32">
        <v>33.119999999999997</v>
      </c>
      <c r="J45" s="31">
        <v>0</v>
      </c>
      <c r="K45" s="31">
        <v>221.14000000000001</v>
      </c>
      <c r="L45" s="31">
        <v>1277.99</v>
      </c>
      <c r="M45" s="31">
        <v>2835.66</v>
      </c>
      <c r="N45" s="31">
        <v>7469.37</v>
      </c>
      <c r="O45" s="31">
        <v>11730.230000000001</v>
      </c>
      <c r="P45" s="85">
        <v>6467.11</v>
      </c>
      <c r="Q45" s="32">
        <v>38.519999999999996</v>
      </c>
      <c r="R45" s="31">
        <v>0</v>
      </c>
      <c r="S45" s="31">
        <v>0</v>
      </c>
      <c r="T45" s="31">
        <v>1314.6100000000001</v>
      </c>
      <c r="U45" s="31">
        <v>1394.63</v>
      </c>
      <c r="V45" s="31">
        <v>7467.61</v>
      </c>
      <c r="W45" s="31">
        <v>11917.160000000002</v>
      </c>
      <c r="X45" s="85">
        <v>7164.4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3799.59</v>
      </c>
      <c r="G47" s="17">
        <f t="shared" si="4"/>
        <v>2027.14</v>
      </c>
      <c r="H47" s="272">
        <f t="shared" si="2"/>
        <v>1772.45</v>
      </c>
      <c r="I47" s="32">
        <v>66.25</v>
      </c>
      <c r="J47" s="31">
        <v>0</v>
      </c>
      <c r="K47" s="31">
        <v>0</v>
      </c>
      <c r="L47" s="31">
        <v>370.47999999999996</v>
      </c>
      <c r="M47" s="31">
        <v>185.16</v>
      </c>
      <c r="N47" s="31">
        <v>563.24</v>
      </c>
      <c r="O47" s="31">
        <v>596.99</v>
      </c>
      <c r="P47" s="85">
        <v>245.01999999999998</v>
      </c>
      <c r="Q47" s="32">
        <v>0</v>
      </c>
      <c r="R47" s="31">
        <v>0</v>
      </c>
      <c r="S47" s="31">
        <v>91.81</v>
      </c>
      <c r="T47" s="31">
        <v>378.21</v>
      </c>
      <c r="U47" s="31">
        <v>132.36000000000001</v>
      </c>
      <c r="V47" s="31">
        <v>491.25</v>
      </c>
      <c r="W47" s="31">
        <v>678.81999999999994</v>
      </c>
      <c r="X47" s="85">
        <v>0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35728.5</v>
      </c>
      <c r="G48" s="17">
        <f t="shared" si="4"/>
        <v>30729.11</v>
      </c>
      <c r="H48" s="272">
        <f t="shared" si="2"/>
        <v>4999.3899999999994</v>
      </c>
      <c r="I48" s="32">
        <v>453.39000000000004</v>
      </c>
      <c r="J48" s="31">
        <v>0</v>
      </c>
      <c r="K48" s="31">
        <v>1689.09</v>
      </c>
      <c r="L48" s="31">
        <v>12789.720000000001</v>
      </c>
      <c r="M48" s="31">
        <v>6938.5700000000006</v>
      </c>
      <c r="N48" s="31">
        <v>5379.95</v>
      </c>
      <c r="O48" s="31">
        <v>2569.2800000000002</v>
      </c>
      <c r="P48" s="85">
        <v>909.11</v>
      </c>
      <c r="Q48" s="32">
        <v>182.31</v>
      </c>
      <c r="R48" s="31">
        <v>0</v>
      </c>
      <c r="S48" s="31">
        <v>656.63</v>
      </c>
      <c r="T48" s="31">
        <v>1734.14</v>
      </c>
      <c r="U48" s="31">
        <v>825.42000000000007</v>
      </c>
      <c r="V48" s="31">
        <v>997.74</v>
      </c>
      <c r="W48" s="31">
        <v>386.13</v>
      </c>
      <c r="X48" s="85">
        <v>217.01999999999998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7830.05</v>
      </c>
      <c r="G49" s="17">
        <f t="shared" si="4"/>
        <v>3773.42</v>
      </c>
      <c r="H49" s="272">
        <f t="shared" si="2"/>
        <v>4056.63</v>
      </c>
      <c r="I49" s="32">
        <v>123.64999999999999</v>
      </c>
      <c r="J49" s="31">
        <v>0</v>
      </c>
      <c r="K49" s="31">
        <v>198.58999999999997</v>
      </c>
      <c r="L49" s="31">
        <v>454.46999999999997</v>
      </c>
      <c r="M49" s="31">
        <v>740.19999999999993</v>
      </c>
      <c r="N49" s="31">
        <v>1008.6800000000001</v>
      </c>
      <c r="O49" s="31">
        <v>878.44</v>
      </c>
      <c r="P49" s="85">
        <v>369.39</v>
      </c>
      <c r="Q49" s="32">
        <v>38.519999999999996</v>
      </c>
      <c r="R49" s="31">
        <v>46.71</v>
      </c>
      <c r="S49" s="31">
        <v>412.65000000000003</v>
      </c>
      <c r="T49" s="31">
        <v>597.94000000000005</v>
      </c>
      <c r="U49" s="31">
        <v>344.09000000000003</v>
      </c>
      <c r="V49" s="31">
        <v>1233.06</v>
      </c>
      <c r="W49" s="31">
        <v>804.93999999999994</v>
      </c>
      <c r="X49" s="85">
        <v>578.72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20510.199999999997</v>
      </c>
      <c r="G51" s="17">
        <f t="shared" si="4"/>
        <v>11723.56</v>
      </c>
      <c r="H51" s="272">
        <f t="shared" si="2"/>
        <v>8786.64</v>
      </c>
      <c r="I51" s="32">
        <v>66.25</v>
      </c>
      <c r="J51" s="31">
        <v>0</v>
      </c>
      <c r="K51" s="31">
        <v>452.02</v>
      </c>
      <c r="L51" s="31">
        <v>2113.48</v>
      </c>
      <c r="M51" s="31">
        <v>3293.3500000000004</v>
      </c>
      <c r="N51" s="31">
        <v>3138.88</v>
      </c>
      <c r="O51" s="31">
        <v>1859.24</v>
      </c>
      <c r="P51" s="85">
        <v>800.34</v>
      </c>
      <c r="Q51" s="32">
        <v>0</v>
      </c>
      <c r="R51" s="31">
        <v>0</v>
      </c>
      <c r="S51" s="31">
        <v>269.23999999999995</v>
      </c>
      <c r="T51" s="31">
        <v>1495.32</v>
      </c>
      <c r="U51" s="31">
        <v>1406.54</v>
      </c>
      <c r="V51" s="31">
        <v>2497.52</v>
      </c>
      <c r="W51" s="31">
        <v>2287.98</v>
      </c>
      <c r="X51" s="85">
        <v>830.04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2762.74</v>
      </c>
      <c r="G52" s="17">
        <f t="shared" si="4"/>
        <v>1520.86</v>
      </c>
      <c r="H52" s="272">
        <f>SUM(Q52:X52)</f>
        <v>1241.8800000000001</v>
      </c>
      <c r="I52" s="32">
        <v>33.119999999999997</v>
      </c>
      <c r="J52" s="31">
        <v>0</v>
      </c>
      <c r="K52" s="31">
        <v>150.46</v>
      </c>
      <c r="L52" s="31">
        <v>150.47999999999999</v>
      </c>
      <c r="M52" s="31">
        <v>109.19</v>
      </c>
      <c r="N52" s="31">
        <v>365.08000000000004</v>
      </c>
      <c r="O52" s="31">
        <v>398</v>
      </c>
      <c r="P52" s="85">
        <v>314.52999999999997</v>
      </c>
      <c r="Q52" s="32">
        <v>0</v>
      </c>
      <c r="R52" s="31">
        <v>0</v>
      </c>
      <c r="S52" s="31">
        <v>99.210000000000008</v>
      </c>
      <c r="T52" s="31">
        <v>302</v>
      </c>
      <c r="U52" s="31">
        <v>447.74</v>
      </c>
      <c r="V52" s="31">
        <v>185.73000000000002</v>
      </c>
      <c r="W52" s="31">
        <v>62.52</v>
      </c>
      <c r="X52" s="85">
        <v>144.68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3086.34</v>
      </c>
      <c r="G53" s="17">
        <f>SUM(I53:P53)</f>
        <v>1780.4199999999998</v>
      </c>
      <c r="H53" s="272">
        <f>SUM(Q53:X53)</f>
        <v>1305.9200000000003</v>
      </c>
      <c r="I53" s="32">
        <v>1466.27</v>
      </c>
      <c r="J53" s="31">
        <v>48.02</v>
      </c>
      <c r="K53" s="31">
        <v>145.97999999999999</v>
      </c>
      <c r="L53" s="31">
        <v>54.870000000000005</v>
      </c>
      <c r="M53" s="31">
        <v>65.28</v>
      </c>
      <c r="N53" s="31">
        <v>0</v>
      </c>
      <c r="O53" s="31">
        <v>0</v>
      </c>
      <c r="P53" s="85">
        <v>0</v>
      </c>
      <c r="Q53" s="32">
        <v>1084.1000000000001</v>
      </c>
      <c r="R53" s="31">
        <v>161.91</v>
      </c>
      <c r="S53" s="31">
        <v>59.91</v>
      </c>
      <c r="T53" s="31">
        <v>0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77293.09</v>
      </c>
      <c r="G54" s="54">
        <f>SUM(G55:G61)</f>
        <v>49946.720000000001</v>
      </c>
      <c r="H54" s="270">
        <f>SUM(H55:H61)</f>
        <v>27346.370000000003</v>
      </c>
      <c r="I54" s="55">
        <f>SUM(I55:I61)</f>
        <v>768.45</v>
      </c>
      <c r="J54" s="56">
        <f t="shared" ref="J54:X54" si="7">SUM(J55:J61)</f>
        <v>1682.21</v>
      </c>
      <c r="K54" s="56">
        <f t="shared" si="7"/>
        <v>13074.66</v>
      </c>
      <c r="L54" s="56">
        <f t="shared" si="7"/>
        <v>17424.669999999998</v>
      </c>
      <c r="M54" s="56">
        <f>SUM(M55:M61)</f>
        <v>6158.53</v>
      </c>
      <c r="N54" s="56">
        <f t="shared" si="7"/>
        <v>4710.84</v>
      </c>
      <c r="O54" s="56">
        <f t="shared" si="7"/>
        <v>3744.4100000000003</v>
      </c>
      <c r="P54" s="253">
        <f>SUM(P55:P61)</f>
        <v>2382.9500000000003</v>
      </c>
      <c r="Q54" s="55">
        <f t="shared" si="7"/>
        <v>869.19999999999993</v>
      </c>
      <c r="R54" s="56">
        <f t="shared" si="7"/>
        <v>774.34</v>
      </c>
      <c r="S54" s="56">
        <f t="shared" si="7"/>
        <v>6566.98</v>
      </c>
      <c r="T54" s="56">
        <f t="shared" si="7"/>
        <v>5149.1099999999997</v>
      </c>
      <c r="U54" s="56">
        <f t="shared" si="7"/>
        <v>3083.79</v>
      </c>
      <c r="V54" s="56">
        <f t="shared" si="7"/>
        <v>2505.79</v>
      </c>
      <c r="W54" s="56">
        <f t="shared" si="7"/>
        <v>5744.7999999999993</v>
      </c>
      <c r="X54" s="253">
        <f t="shared" si="7"/>
        <v>2652.36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22058.84</v>
      </c>
      <c r="G55" s="17">
        <f t="shared" si="4"/>
        <v>18914.23</v>
      </c>
      <c r="H55" s="272">
        <f t="shared" si="2"/>
        <v>3144.6099999999997</v>
      </c>
      <c r="I55" s="255">
        <v>66.25</v>
      </c>
      <c r="J55" s="33">
        <v>490.64000000000004</v>
      </c>
      <c r="K55" s="33">
        <v>5742.25</v>
      </c>
      <c r="L55" s="33">
        <v>7478.45</v>
      </c>
      <c r="M55" s="33">
        <v>2580.85</v>
      </c>
      <c r="N55" s="33">
        <v>1492.77</v>
      </c>
      <c r="O55" s="33">
        <v>777.78</v>
      </c>
      <c r="P55" s="85">
        <v>285.24</v>
      </c>
      <c r="Q55" s="255">
        <v>157.91</v>
      </c>
      <c r="R55" s="33">
        <v>92.38000000000001</v>
      </c>
      <c r="S55" s="33">
        <v>740.38</v>
      </c>
      <c r="T55" s="33">
        <v>887.12</v>
      </c>
      <c r="U55" s="33">
        <v>585.62</v>
      </c>
      <c r="V55" s="33">
        <v>250.42999999999998</v>
      </c>
      <c r="W55" s="33">
        <v>358.43</v>
      </c>
      <c r="X55" s="256">
        <v>72.34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17066.96</v>
      </c>
      <c r="G56" s="17">
        <f t="shared" si="4"/>
        <v>8139.6900000000005</v>
      </c>
      <c r="H56" s="272">
        <f t="shared" si="2"/>
        <v>8927.27</v>
      </c>
      <c r="I56" s="255">
        <v>66.25</v>
      </c>
      <c r="J56" s="33">
        <v>273.28000000000003</v>
      </c>
      <c r="K56" s="33">
        <v>242.68</v>
      </c>
      <c r="L56" s="33">
        <v>1584.46</v>
      </c>
      <c r="M56" s="33">
        <v>1005.42</v>
      </c>
      <c r="N56" s="33">
        <v>1260.49</v>
      </c>
      <c r="O56" s="33">
        <v>2019.0100000000002</v>
      </c>
      <c r="P56" s="85">
        <v>1688.1</v>
      </c>
      <c r="Q56" s="255">
        <v>192.59</v>
      </c>
      <c r="R56" s="33">
        <v>0</v>
      </c>
      <c r="S56" s="33">
        <v>317.35999999999996</v>
      </c>
      <c r="T56" s="33">
        <v>495.69</v>
      </c>
      <c r="U56" s="33">
        <v>615.43000000000006</v>
      </c>
      <c r="V56" s="33">
        <v>1321.65</v>
      </c>
      <c r="W56" s="33">
        <v>4016.97</v>
      </c>
      <c r="X56" s="256">
        <v>1967.5800000000002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5375.6900000000005</v>
      </c>
      <c r="G57" s="17">
        <f t="shared" si="4"/>
        <v>3875.09</v>
      </c>
      <c r="H57" s="272">
        <f t="shared" si="2"/>
        <v>1500.6</v>
      </c>
      <c r="I57" s="255">
        <v>264.99</v>
      </c>
      <c r="J57" s="33">
        <v>344.04</v>
      </c>
      <c r="K57" s="33">
        <v>1298.19</v>
      </c>
      <c r="L57" s="33">
        <v>1160.55</v>
      </c>
      <c r="M57" s="33">
        <v>305.03999999999996</v>
      </c>
      <c r="N57" s="33">
        <v>281.38</v>
      </c>
      <c r="O57" s="33">
        <v>220.9</v>
      </c>
      <c r="P57" s="85">
        <v>0</v>
      </c>
      <c r="Q57" s="255">
        <v>0</v>
      </c>
      <c r="R57" s="33">
        <v>277.15000000000003</v>
      </c>
      <c r="S57" s="33">
        <v>335.03</v>
      </c>
      <c r="T57" s="33">
        <v>272.32</v>
      </c>
      <c r="U57" s="33">
        <v>211.74</v>
      </c>
      <c r="V57" s="33">
        <v>188.51999999999998</v>
      </c>
      <c r="W57" s="33">
        <v>143.5</v>
      </c>
      <c r="X57" s="256">
        <v>72.34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2718.0899999999997</v>
      </c>
      <c r="G58" s="17">
        <f t="shared" si="4"/>
        <v>1383.7199999999998</v>
      </c>
      <c r="H58" s="272">
        <f t="shared" si="2"/>
        <v>1334.37</v>
      </c>
      <c r="I58" s="255">
        <v>57.410000000000004</v>
      </c>
      <c r="J58" s="33">
        <v>0</v>
      </c>
      <c r="K58" s="33">
        <v>340.1</v>
      </c>
      <c r="L58" s="33">
        <v>609.54</v>
      </c>
      <c r="M58" s="33">
        <v>54.6</v>
      </c>
      <c r="N58" s="33">
        <v>226.99</v>
      </c>
      <c r="O58" s="33">
        <v>0</v>
      </c>
      <c r="P58" s="85">
        <v>95.08</v>
      </c>
      <c r="Q58" s="255">
        <v>77.039999999999992</v>
      </c>
      <c r="R58" s="33">
        <v>231.48</v>
      </c>
      <c r="S58" s="33">
        <v>277.78000000000003</v>
      </c>
      <c r="T58" s="33">
        <v>272.32</v>
      </c>
      <c r="U58" s="33">
        <v>350.71000000000004</v>
      </c>
      <c r="V58" s="33">
        <v>0</v>
      </c>
      <c r="W58" s="33">
        <v>125.04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18195.599999999999</v>
      </c>
      <c r="G59" s="17">
        <f t="shared" si="4"/>
        <v>11200.74</v>
      </c>
      <c r="H59" s="272">
        <f t="shared" si="2"/>
        <v>6994.86</v>
      </c>
      <c r="I59" s="255">
        <v>0</v>
      </c>
      <c r="J59" s="33">
        <v>181.34</v>
      </c>
      <c r="K59" s="33">
        <v>3989.21</v>
      </c>
      <c r="L59" s="33">
        <v>4407.8099999999995</v>
      </c>
      <c r="M59" s="33">
        <v>1591.85</v>
      </c>
      <c r="N59" s="33">
        <v>565.45999999999992</v>
      </c>
      <c r="O59" s="33">
        <v>369.99</v>
      </c>
      <c r="P59" s="85">
        <v>95.08</v>
      </c>
      <c r="Q59" s="255">
        <v>0</v>
      </c>
      <c r="R59" s="33">
        <v>80.949999999999989</v>
      </c>
      <c r="S59" s="33">
        <v>3492.5299999999997</v>
      </c>
      <c r="T59" s="33">
        <v>1810.6599999999999</v>
      </c>
      <c r="U59" s="33">
        <v>748.17</v>
      </c>
      <c r="V59" s="33">
        <v>253.22</v>
      </c>
      <c r="W59" s="33">
        <v>464.65000000000003</v>
      </c>
      <c r="X59" s="256">
        <v>144.68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1749.4299999999998</v>
      </c>
      <c r="G60" s="17">
        <f t="shared" si="4"/>
        <v>1235.7399999999998</v>
      </c>
      <c r="H60" s="272">
        <f t="shared" si="2"/>
        <v>513.68999999999994</v>
      </c>
      <c r="I60" s="255">
        <v>33.119999999999997</v>
      </c>
      <c r="J60" s="33">
        <v>0</v>
      </c>
      <c r="K60" s="33">
        <v>562.83000000000004</v>
      </c>
      <c r="L60" s="33">
        <v>462.57</v>
      </c>
      <c r="M60" s="33">
        <v>65.28</v>
      </c>
      <c r="N60" s="33">
        <v>57.08</v>
      </c>
      <c r="O60" s="33">
        <v>0</v>
      </c>
      <c r="P60" s="85">
        <v>54.86</v>
      </c>
      <c r="Q60" s="255">
        <v>77.039999999999992</v>
      </c>
      <c r="R60" s="33">
        <v>0</v>
      </c>
      <c r="S60" s="33">
        <v>57.24</v>
      </c>
      <c r="T60" s="33">
        <v>253.26999999999998</v>
      </c>
      <c r="U60" s="33">
        <v>126.14</v>
      </c>
      <c r="V60" s="33">
        <v>0</v>
      </c>
      <c r="W60" s="33">
        <v>0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10128.48</v>
      </c>
      <c r="G61" s="17">
        <f t="shared" si="4"/>
        <v>5197.51</v>
      </c>
      <c r="H61" s="272">
        <f t="shared" si="2"/>
        <v>4930.97</v>
      </c>
      <c r="I61" s="255">
        <v>280.43</v>
      </c>
      <c r="J61" s="33">
        <v>392.90999999999997</v>
      </c>
      <c r="K61" s="33">
        <v>899.4</v>
      </c>
      <c r="L61" s="33">
        <v>1721.29</v>
      </c>
      <c r="M61" s="33">
        <v>555.49</v>
      </c>
      <c r="N61" s="33">
        <v>826.67000000000007</v>
      </c>
      <c r="O61" s="33">
        <v>356.73</v>
      </c>
      <c r="P61" s="85">
        <v>164.58999999999997</v>
      </c>
      <c r="Q61" s="255">
        <v>364.62</v>
      </c>
      <c r="R61" s="33">
        <v>92.38000000000001</v>
      </c>
      <c r="S61" s="33">
        <v>1346.6599999999999</v>
      </c>
      <c r="T61" s="33">
        <v>1157.73</v>
      </c>
      <c r="U61" s="33">
        <v>445.97999999999996</v>
      </c>
      <c r="V61" s="33">
        <v>491.97</v>
      </c>
      <c r="W61" s="33">
        <v>636.21</v>
      </c>
      <c r="X61" s="256">
        <v>395.42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121257.28000000001</v>
      </c>
      <c r="G62" s="97">
        <f t="shared" si="4"/>
        <v>48645.210000000006</v>
      </c>
      <c r="H62" s="274">
        <f>SUM(Q62:X62)</f>
        <v>72612.070000000007</v>
      </c>
      <c r="I62" s="98">
        <v>223.01999999999998</v>
      </c>
      <c r="J62" s="94">
        <v>162.70000000000002</v>
      </c>
      <c r="K62" s="94">
        <v>380.47999999999996</v>
      </c>
      <c r="L62" s="94">
        <v>1493.82</v>
      </c>
      <c r="M62" s="94">
        <v>1850.8400000000001</v>
      </c>
      <c r="N62" s="94">
        <v>4837.17</v>
      </c>
      <c r="O62" s="94">
        <v>17443.98</v>
      </c>
      <c r="P62" s="95">
        <v>22253.200000000001</v>
      </c>
      <c r="Q62" s="98">
        <v>133.51</v>
      </c>
      <c r="R62" s="94">
        <v>0</v>
      </c>
      <c r="S62" s="94">
        <v>434.55</v>
      </c>
      <c r="T62" s="94">
        <v>976.46999999999991</v>
      </c>
      <c r="U62" s="94">
        <v>1455.7</v>
      </c>
      <c r="V62" s="94">
        <v>8174.4400000000005</v>
      </c>
      <c r="W62" s="94">
        <v>23104.35</v>
      </c>
      <c r="X62" s="95">
        <v>38333.050000000003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167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89971.568999999989</v>
      </c>
      <c r="G6" s="60">
        <f>SUM(I6:P6)</f>
        <v>45400.328999999998</v>
      </c>
      <c r="H6" s="268">
        <f>SUM(Q6:X6)</f>
        <v>44571.24</v>
      </c>
      <c r="I6" s="61">
        <v>3313.5520000000001</v>
      </c>
      <c r="J6" s="62">
        <v>7091.2969999999996</v>
      </c>
      <c r="K6" s="62">
        <v>12584.59</v>
      </c>
      <c r="L6" s="62">
        <v>13467.546</v>
      </c>
      <c r="M6" s="62">
        <v>4115.5959999999995</v>
      </c>
      <c r="N6" s="62">
        <v>3205.2449999999999</v>
      </c>
      <c r="O6" s="62">
        <v>1258.079</v>
      </c>
      <c r="P6" s="249">
        <v>364.42399999999998</v>
      </c>
      <c r="Q6" s="61">
        <v>3020.4409999999998</v>
      </c>
      <c r="R6" s="62">
        <v>6550.3789999999999</v>
      </c>
      <c r="S6" s="62">
        <v>12102.726000000001</v>
      </c>
      <c r="T6" s="62">
        <v>12967.302</v>
      </c>
      <c r="U6" s="62">
        <v>4412.2969999999996</v>
      </c>
      <c r="V6" s="62">
        <v>3574.944</v>
      </c>
      <c r="W6" s="62">
        <v>1427.9870000000001</v>
      </c>
      <c r="X6" s="249">
        <v>515.16399999999999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696147.48</v>
      </c>
      <c r="G9" s="50">
        <f>SUM(I9:P9)</f>
        <v>369432.68</v>
      </c>
      <c r="H9" s="269">
        <f>SUM(Q9:X9)</f>
        <v>326714.80000000005</v>
      </c>
      <c r="I9" s="51">
        <f t="shared" ref="I9:X9" si="0">I10+I24+I54+I62</f>
        <v>25780.599999999995</v>
      </c>
      <c r="J9" s="52">
        <f t="shared" si="0"/>
        <v>4211.25</v>
      </c>
      <c r="K9" s="52">
        <f t="shared" si="0"/>
        <v>20149.190000000002</v>
      </c>
      <c r="L9" s="52">
        <f t="shared" si="0"/>
        <v>66541.98000000001</v>
      </c>
      <c r="M9" s="52">
        <f t="shared" si="0"/>
        <v>53164.95</v>
      </c>
      <c r="N9" s="52">
        <f t="shared" si="0"/>
        <v>89526.640000000014</v>
      </c>
      <c r="O9" s="52">
        <f t="shared" si="0"/>
        <v>71651.38</v>
      </c>
      <c r="P9" s="252">
        <f t="shared" si="0"/>
        <v>38406.69</v>
      </c>
      <c r="Q9" s="51">
        <f t="shared" si="0"/>
        <v>23522.320000000003</v>
      </c>
      <c r="R9" s="52">
        <f t="shared" si="0"/>
        <v>3841.01</v>
      </c>
      <c r="S9" s="52">
        <f t="shared" si="0"/>
        <v>15879.010000000002</v>
      </c>
      <c r="T9" s="52">
        <f t="shared" si="0"/>
        <v>36181.350000000006</v>
      </c>
      <c r="U9" s="52">
        <f t="shared" si="0"/>
        <v>36765.699999999997</v>
      </c>
      <c r="V9" s="52">
        <f t="shared" si="0"/>
        <v>84800.24</v>
      </c>
      <c r="W9" s="52">
        <f t="shared" si="0"/>
        <v>75882.58</v>
      </c>
      <c r="X9" s="252">
        <f t="shared" si="0"/>
        <v>49842.59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214156.3</v>
      </c>
      <c r="G10" s="54">
        <f>SUM(I10:P10)</f>
        <v>98825.909999999989</v>
      </c>
      <c r="H10" s="270">
        <f>SUM(Q10:X10)</f>
        <v>115330.39000000001</v>
      </c>
      <c r="I10" s="55">
        <f>SUM(I11:I23)</f>
        <v>20785.929999999997</v>
      </c>
      <c r="J10" s="56">
        <f>SUM(J11:J23)</f>
        <v>1204.9199999999998</v>
      </c>
      <c r="K10" s="56">
        <f>SUM(K11:K23)</f>
        <v>3505.12</v>
      </c>
      <c r="L10" s="56">
        <f t="shared" ref="L10:X10" si="1">SUM(L11:L23)</f>
        <v>12293.43</v>
      </c>
      <c r="M10" s="56">
        <f t="shared" si="1"/>
        <v>9363.7000000000007</v>
      </c>
      <c r="N10" s="56">
        <f t="shared" si="1"/>
        <v>18208.16</v>
      </c>
      <c r="O10" s="56">
        <f t="shared" si="1"/>
        <v>20342.28</v>
      </c>
      <c r="P10" s="253">
        <f t="shared" si="1"/>
        <v>13122.37</v>
      </c>
      <c r="Q10" s="55">
        <f t="shared" si="1"/>
        <v>18705.18</v>
      </c>
      <c r="R10" s="56">
        <f t="shared" si="1"/>
        <v>1788.69</v>
      </c>
      <c r="S10" s="56">
        <f t="shared" si="1"/>
        <v>4844.4900000000007</v>
      </c>
      <c r="T10" s="56">
        <f t="shared" si="1"/>
        <v>8763.4699999999993</v>
      </c>
      <c r="U10" s="56">
        <f t="shared" si="1"/>
        <v>8489.15</v>
      </c>
      <c r="V10" s="56">
        <f t="shared" si="1"/>
        <v>25120.400000000005</v>
      </c>
      <c r="W10" s="56">
        <f t="shared" si="1"/>
        <v>27798.29</v>
      </c>
      <c r="X10" s="253">
        <f t="shared" si="1"/>
        <v>19820.72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28665.97</v>
      </c>
      <c r="G11" s="19">
        <f>SUM(I11:P11)</f>
        <v>17260.05</v>
      </c>
      <c r="H11" s="271">
        <f t="shared" ref="H11:H61" si="2">SUM(Q11:X11)</f>
        <v>11405.92</v>
      </c>
      <c r="I11" s="18">
        <v>61.97</v>
      </c>
      <c r="J11" s="31">
        <v>0</v>
      </c>
      <c r="K11" s="31">
        <v>759.61</v>
      </c>
      <c r="L11" s="31">
        <v>4769.6100000000006</v>
      </c>
      <c r="M11" s="31">
        <v>3196.37</v>
      </c>
      <c r="N11" s="31">
        <v>4830.62</v>
      </c>
      <c r="O11" s="31">
        <v>2887.1099999999997</v>
      </c>
      <c r="P11" s="85">
        <v>754.76</v>
      </c>
      <c r="Q11" s="32">
        <v>0</v>
      </c>
      <c r="R11" s="31">
        <v>0</v>
      </c>
      <c r="S11" s="31">
        <v>600.04999999999995</v>
      </c>
      <c r="T11" s="31">
        <v>2883.23</v>
      </c>
      <c r="U11" s="31">
        <v>1598.8400000000001</v>
      </c>
      <c r="V11" s="31">
        <v>3666.19</v>
      </c>
      <c r="W11" s="31">
        <v>1938.4099999999999</v>
      </c>
      <c r="X11" s="85">
        <v>719.19999999999993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4065.48</v>
      </c>
      <c r="G12" s="19">
        <f t="shared" ref="G12:G62" si="4">SUM(I12:P12)</f>
        <v>2204.29</v>
      </c>
      <c r="H12" s="271">
        <f t="shared" si="2"/>
        <v>1861.19</v>
      </c>
      <c r="I12" s="18">
        <v>35.229999999999997</v>
      </c>
      <c r="J12" s="31">
        <v>0</v>
      </c>
      <c r="K12" s="31">
        <v>359.51</v>
      </c>
      <c r="L12" s="31">
        <v>1622.51</v>
      </c>
      <c r="M12" s="31">
        <v>187.04000000000002</v>
      </c>
      <c r="N12" s="31">
        <v>0</v>
      </c>
      <c r="O12" s="31">
        <v>0</v>
      </c>
      <c r="P12" s="85">
        <v>0</v>
      </c>
      <c r="Q12" s="32">
        <v>36.19</v>
      </c>
      <c r="R12" s="31">
        <v>102.31</v>
      </c>
      <c r="S12" s="31">
        <v>300.64999999999998</v>
      </c>
      <c r="T12" s="31">
        <v>1187.1199999999999</v>
      </c>
      <c r="U12" s="31">
        <v>54.550000000000004</v>
      </c>
      <c r="V12" s="31">
        <v>124.75</v>
      </c>
      <c r="W12" s="31">
        <v>55.620000000000005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73462.180000000008</v>
      </c>
      <c r="G13" s="19">
        <f t="shared" si="4"/>
        <v>29242.800000000003</v>
      </c>
      <c r="H13" s="271">
        <f t="shared" si="2"/>
        <v>44219.380000000005</v>
      </c>
      <c r="I13" s="18">
        <v>1245.46</v>
      </c>
      <c r="J13" s="31">
        <v>310.38</v>
      </c>
      <c r="K13" s="31">
        <v>602.26</v>
      </c>
      <c r="L13" s="31">
        <v>1632.04</v>
      </c>
      <c r="M13" s="31">
        <v>1677.91</v>
      </c>
      <c r="N13" s="31">
        <v>6836.6100000000006</v>
      </c>
      <c r="O13" s="31">
        <v>9767.5400000000009</v>
      </c>
      <c r="P13" s="85">
        <v>7170.6</v>
      </c>
      <c r="Q13" s="32">
        <v>1323.02</v>
      </c>
      <c r="R13" s="31">
        <v>298.54000000000002</v>
      </c>
      <c r="S13" s="31">
        <v>646.65</v>
      </c>
      <c r="T13" s="31">
        <v>1665.86</v>
      </c>
      <c r="U13" s="31">
        <v>2986.34</v>
      </c>
      <c r="V13" s="31">
        <v>11447.54</v>
      </c>
      <c r="W13" s="31">
        <v>14711.130000000001</v>
      </c>
      <c r="X13" s="85">
        <v>11140.3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172.5</v>
      </c>
      <c r="G14" s="19">
        <f t="shared" si="4"/>
        <v>70.47</v>
      </c>
      <c r="H14" s="271">
        <f t="shared" si="2"/>
        <v>102.02999999999999</v>
      </c>
      <c r="I14" s="18">
        <v>70.47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85">
        <v>0</v>
      </c>
      <c r="Q14" s="32">
        <v>36.19</v>
      </c>
      <c r="R14" s="31">
        <v>0</v>
      </c>
      <c r="S14" s="31">
        <v>65.839999999999989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2735.7799999999997</v>
      </c>
      <c r="G15" s="17">
        <f t="shared" si="4"/>
        <v>1227.6299999999999</v>
      </c>
      <c r="H15" s="272">
        <f t="shared" si="2"/>
        <v>1508.1499999999999</v>
      </c>
      <c r="I15" s="18">
        <v>484.79</v>
      </c>
      <c r="J15" s="31">
        <v>62.080000000000005</v>
      </c>
      <c r="K15" s="31">
        <v>0</v>
      </c>
      <c r="L15" s="31">
        <v>75.910000000000011</v>
      </c>
      <c r="M15" s="31">
        <v>43.13</v>
      </c>
      <c r="N15" s="31">
        <v>256.2</v>
      </c>
      <c r="O15" s="31">
        <v>247.46</v>
      </c>
      <c r="P15" s="85">
        <v>58.06</v>
      </c>
      <c r="Q15" s="32">
        <v>144.74</v>
      </c>
      <c r="R15" s="31">
        <v>308.91999999999996</v>
      </c>
      <c r="S15" s="31">
        <v>113.25</v>
      </c>
      <c r="T15" s="31">
        <v>152.87</v>
      </c>
      <c r="U15" s="31">
        <v>285.5</v>
      </c>
      <c r="V15" s="31">
        <v>310.27999999999997</v>
      </c>
      <c r="W15" s="31">
        <v>55.83</v>
      </c>
      <c r="X15" s="85">
        <v>136.76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8946.11</v>
      </c>
      <c r="G16" s="17">
        <f t="shared" si="4"/>
        <v>4781.9000000000005</v>
      </c>
      <c r="H16" s="272">
        <f t="shared" si="2"/>
        <v>4164.21</v>
      </c>
      <c r="I16" s="18">
        <v>598.99</v>
      </c>
      <c r="J16" s="31">
        <v>217.54000000000002</v>
      </c>
      <c r="K16" s="31">
        <v>400.92</v>
      </c>
      <c r="L16" s="31">
        <v>1327.1399999999999</v>
      </c>
      <c r="M16" s="31">
        <v>869.74</v>
      </c>
      <c r="N16" s="31">
        <v>649.68000000000006</v>
      </c>
      <c r="O16" s="31">
        <v>383.55</v>
      </c>
      <c r="P16" s="85">
        <v>334.34000000000003</v>
      </c>
      <c r="Q16" s="32">
        <v>578.97</v>
      </c>
      <c r="R16" s="31">
        <v>341.55</v>
      </c>
      <c r="S16" s="31">
        <v>594.85</v>
      </c>
      <c r="T16" s="31">
        <v>716.25</v>
      </c>
      <c r="U16" s="31">
        <v>583.03000000000009</v>
      </c>
      <c r="V16" s="31">
        <v>569.33000000000004</v>
      </c>
      <c r="W16" s="31">
        <v>334.56</v>
      </c>
      <c r="X16" s="85">
        <v>445.67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14211.03</v>
      </c>
      <c r="G17" s="17">
        <f t="shared" si="4"/>
        <v>5182.6499999999996</v>
      </c>
      <c r="H17" s="272">
        <f t="shared" si="2"/>
        <v>9028.380000000001</v>
      </c>
      <c r="I17" s="18">
        <v>211.41</v>
      </c>
      <c r="J17" s="31">
        <v>0</v>
      </c>
      <c r="K17" s="31">
        <v>615.46999999999991</v>
      </c>
      <c r="L17" s="31">
        <v>769.4</v>
      </c>
      <c r="M17" s="31">
        <v>914.54</v>
      </c>
      <c r="N17" s="31">
        <v>1165.1000000000001</v>
      </c>
      <c r="O17" s="31">
        <v>984.21</v>
      </c>
      <c r="P17" s="85">
        <v>522.52</v>
      </c>
      <c r="Q17" s="32">
        <v>180.93</v>
      </c>
      <c r="R17" s="31">
        <v>164.74</v>
      </c>
      <c r="S17" s="31">
        <v>597.61</v>
      </c>
      <c r="T17" s="31">
        <v>915.5</v>
      </c>
      <c r="U17" s="31">
        <v>1087.03</v>
      </c>
      <c r="V17" s="31">
        <v>2381.3200000000002</v>
      </c>
      <c r="W17" s="31">
        <v>1882.21</v>
      </c>
      <c r="X17" s="85">
        <v>1819.04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10681.990000000002</v>
      </c>
      <c r="G18" s="17">
        <f>SUM(I18:P18)</f>
        <v>6037.380000000001</v>
      </c>
      <c r="H18" s="272">
        <f t="shared" si="2"/>
        <v>4644.6099999999997</v>
      </c>
      <c r="I18" s="18">
        <v>2625</v>
      </c>
      <c r="J18" s="31">
        <v>124.14999999999999</v>
      </c>
      <c r="K18" s="31">
        <v>73.510000000000005</v>
      </c>
      <c r="L18" s="31">
        <v>108.14</v>
      </c>
      <c r="M18" s="31">
        <v>509.63000000000005</v>
      </c>
      <c r="N18" s="31">
        <v>850.94999999999993</v>
      </c>
      <c r="O18" s="31">
        <v>986.23</v>
      </c>
      <c r="P18" s="85">
        <v>759.77</v>
      </c>
      <c r="Q18" s="32">
        <v>1783.0900000000001</v>
      </c>
      <c r="R18" s="31">
        <v>56.79</v>
      </c>
      <c r="S18" s="31">
        <v>196.1</v>
      </c>
      <c r="T18" s="31">
        <v>183.9</v>
      </c>
      <c r="U18" s="31">
        <v>142.18</v>
      </c>
      <c r="V18" s="31">
        <v>698.13</v>
      </c>
      <c r="W18" s="31">
        <v>1045.22</v>
      </c>
      <c r="X18" s="85">
        <v>539.20000000000005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14739.289999999999</v>
      </c>
      <c r="G19" s="17">
        <f t="shared" si="4"/>
        <v>7567.99</v>
      </c>
      <c r="H19" s="272">
        <f t="shared" si="2"/>
        <v>7171.2999999999993</v>
      </c>
      <c r="I19" s="18">
        <v>885.24</v>
      </c>
      <c r="J19" s="31">
        <v>254.67000000000002</v>
      </c>
      <c r="K19" s="31">
        <v>386.1</v>
      </c>
      <c r="L19" s="31">
        <v>1110.23</v>
      </c>
      <c r="M19" s="31">
        <v>839.5</v>
      </c>
      <c r="N19" s="31">
        <v>1445.05</v>
      </c>
      <c r="O19" s="31">
        <v>1658.1999999999998</v>
      </c>
      <c r="P19" s="85">
        <v>989</v>
      </c>
      <c r="Q19" s="32">
        <v>852.25</v>
      </c>
      <c r="R19" s="31">
        <v>346.93</v>
      </c>
      <c r="S19" s="31">
        <v>147.54999999999998</v>
      </c>
      <c r="T19" s="31">
        <v>486.32</v>
      </c>
      <c r="U19" s="31">
        <v>663.24</v>
      </c>
      <c r="V19" s="31">
        <v>2051.66</v>
      </c>
      <c r="W19" s="31">
        <v>1597.6200000000001</v>
      </c>
      <c r="X19" s="85">
        <v>1025.73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1144.18</v>
      </c>
      <c r="G20" s="17">
        <f t="shared" si="4"/>
        <v>0</v>
      </c>
      <c r="H20" s="272">
        <f t="shared" si="2"/>
        <v>1144.18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1144.18</v>
      </c>
      <c r="T20" s="31">
        <v>0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27154.86</v>
      </c>
      <c r="G21" s="17">
        <f t="shared" si="4"/>
        <v>14082.58</v>
      </c>
      <c r="H21" s="272">
        <f t="shared" si="2"/>
        <v>13072.279999999999</v>
      </c>
      <c r="I21" s="18">
        <v>14082.58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13072.279999999999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1920.2600000000002</v>
      </c>
      <c r="G22" s="17">
        <f t="shared" si="4"/>
        <v>636.52</v>
      </c>
      <c r="H22" s="272">
        <f t="shared" si="2"/>
        <v>1283.7400000000002</v>
      </c>
      <c r="I22" s="18">
        <v>140.94</v>
      </c>
      <c r="J22" s="31">
        <v>0</v>
      </c>
      <c r="K22" s="31">
        <v>0</v>
      </c>
      <c r="L22" s="31">
        <v>114.26</v>
      </c>
      <c r="M22" s="31">
        <v>86.26</v>
      </c>
      <c r="N22" s="31">
        <v>146.44999999999999</v>
      </c>
      <c r="O22" s="31">
        <v>148.60999999999999</v>
      </c>
      <c r="P22" s="85">
        <v>0</v>
      </c>
      <c r="Q22" s="32">
        <v>280.75</v>
      </c>
      <c r="R22" s="31">
        <v>0</v>
      </c>
      <c r="S22" s="31">
        <v>85.12</v>
      </c>
      <c r="T22" s="31">
        <v>0</v>
      </c>
      <c r="U22" s="31">
        <v>137.9</v>
      </c>
      <c r="V22" s="31">
        <v>365.18</v>
      </c>
      <c r="W22" s="31">
        <v>209.64</v>
      </c>
      <c r="X22" s="85">
        <v>205.15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26256.67</v>
      </c>
      <c r="G23" s="17">
        <f>SUM(I23:P23)</f>
        <v>10531.65</v>
      </c>
      <c r="H23" s="272">
        <f t="shared" si="2"/>
        <v>15725.02</v>
      </c>
      <c r="I23" s="18">
        <v>343.84999999999997</v>
      </c>
      <c r="J23" s="31">
        <v>236.1</v>
      </c>
      <c r="K23" s="31">
        <v>307.74</v>
      </c>
      <c r="L23" s="31">
        <v>764.19</v>
      </c>
      <c r="M23" s="31">
        <v>1039.58</v>
      </c>
      <c r="N23" s="31">
        <v>2027.4999999999998</v>
      </c>
      <c r="O23" s="31">
        <v>3279.37</v>
      </c>
      <c r="P23" s="85">
        <v>2533.3199999999997</v>
      </c>
      <c r="Q23" s="32">
        <v>416.77</v>
      </c>
      <c r="R23" s="31">
        <v>168.91</v>
      </c>
      <c r="S23" s="31">
        <v>352.64</v>
      </c>
      <c r="T23" s="31">
        <v>572.42000000000007</v>
      </c>
      <c r="U23" s="31">
        <v>950.54000000000008</v>
      </c>
      <c r="V23" s="31">
        <v>3506.02</v>
      </c>
      <c r="W23" s="31">
        <v>5968.05</v>
      </c>
      <c r="X23" s="85">
        <v>3789.67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385897.67999999993</v>
      </c>
      <c r="G24" s="54">
        <f>SUM(I24:P24)</f>
        <v>214764.47999999998</v>
      </c>
      <c r="H24" s="270">
        <f>SUM(Q24:X24)</f>
        <v>171133.19999999998</v>
      </c>
      <c r="I24" s="55">
        <f>SUM(I25:I53)</f>
        <v>3822.21</v>
      </c>
      <c r="J24" s="56">
        <f t="shared" ref="J24:X24" si="5">SUM(J25:J53)</f>
        <v>912.57999999999993</v>
      </c>
      <c r="K24" s="56">
        <f t="shared" si="5"/>
        <v>5183.3700000000008</v>
      </c>
      <c r="L24" s="56">
        <f t="shared" si="5"/>
        <v>36710.22</v>
      </c>
      <c r="M24" s="56">
        <f t="shared" si="5"/>
        <v>38459.049999999996</v>
      </c>
      <c r="N24" s="56">
        <f t="shared" si="5"/>
        <v>64996.910000000011</v>
      </c>
      <c r="O24" s="56">
        <f t="shared" si="5"/>
        <v>45164.750000000007</v>
      </c>
      <c r="P24" s="253">
        <f t="shared" si="5"/>
        <v>19515.39</v>
      </c>
      <c r="Q24" s="55">
        <f t="shared" si="5"/>
        <v>3559.3599999999997</v>
      </c>
      <c r="R24" s="56">
        <f t="shared" si="5"/>
        <v>997.82999999999993</v>
      </c>
      <c r="S24" s="56">
        <f>SUM(S25:S53)</f>
        <v>4399.3899999999994</v>
      </c>
      <c r="T24" s="56">
        <f t="shared" si="5"/>
        <v>20068.36</v>
      </c>
      <c r="U24" s="56">
        <f t="shared" si="5"/>
        <v>25839.229999999996</v>
      </c>
      <c r="V24" s="56">
        <f t="shared" si="5"/>
        <v>54730.509999999995</v>
      </c>
      <c r="W24" s="56">
        <f t="shared" si="5"/>
        <v>40511.26</v>
      </c>
      <c r="X24" s="253">
        <f t="shared" si="5"/>
        <v>21027.259999999991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5592.2100000000009</v>
      </c>
      <c r="G26" s="17">
        <f>SUM(I26:P26)</f>
        <v>2741.48</v>
      </c>
      <c r="H26" s="272">
        <f t="shared" si="2"/>
        <v>2850.7300000000005</v>
      </c>
      <c r="I26" s="32">
        <v>0</v>
      </c>
      <c r="J26" s="31">
        <v>0</v>
      </c>
      <c r="K26" s="31">
        <v>37.479999999999997</v>
      </c>
      <c r="L26" s="31">
        <v>540.81000000000006</v>
      </c>
      <c r="M26" s="31">
        <v>601.94999999999993</v>
      </c>
      <c r="N26" s="31">
        <v>964.57</v>
      </c>
      <c r="O26" s="31">
        <v>422.5</v>
      </c>
      <c r="P26" s="85">
        <v>174.17</v>
      </c>
      <c r="Q26" s="32">
        <v>0</v>
      </c>
      <c r="R26" s="31">
        <v>28.400000000000002</v>
      </c>
      <c r="S26" s="31">
        <v>42.56</v>
      </c>
      <c r="T26" s="31">
        <v>471.3</v>
      </c>
      <c r="U26" s="31">
        <v>699.27</v>
      </c>
      <c r="V26" s="31">
        <v>873.43000000000006</v>
      </c>
      <c r="W26" s="31">
        <v>599.01</v>
      </c>
      <c r="X26" s="85">
        <v>136.76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2682.5099999999998</v>
      </c>
      <c r="G27" s="17">
        <f t="shared" ref="G27:G43" si="6">SUM(I27:P27)</f>
        <v>1713.7699999999998</v>
      </c>
      <c r="H27" s="272">
        <f t="shared" si="2"/>
        <v>968.7399999999999</v>
      </c>
      <c r="I27" s="32">
        <v>0</v>
      </c>
      <c r="J27" s="31">
        <v>43.51</v>
      </c>
      <c r="K27" s="31">
        <v>34.42</v>
      </c>
      <c r="L27" s="31">
        <v>257.38</v>
      </c>
      <c r="M27" s="31">
        <v>290.47000000000003</v>
      </c>
      <c r="N27" s="31">
        <v>745.2299999999999</v>
      </c>
      <c r="O27" s="31">
        <v>284.7</v>
      </c>
      <c r="P27" s="85">
        <v>58.06</v>
      </c>
      <c r="Q27" s="32">
        <v>0</v>
      </c>
      <c r="R27" s="31">
        <v>0</v>
      </c>
      <c r="S27" s="31">
        <v>0</v>
      </c>
      <c r="T27" s="31">
        <v>217.85999999999999</v>
      </c>
      <c r="U27" s="31">
        <v>109.09</v>
      </c>
      <c r="V27" s="31">
        <v>419.59999999999997</v>
      </c>
      <c r="W27" s="31">
        <v>153.81</v>
      </c>
      <c r="X27" s="85">
        <v>68.38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7742.92</v>
      </c>
      <c r="G28" s="17">
        <f t="shared" si="6"/>
        <v>2512.92</v>
      </c>
      <c r="H28" s="272">
        <f t="shared" si="2"/>
        <v>5230</v>
      </c>
      <c r="I28" s="32">
        <v>0</v>
      </c>
      <c r="J28" s="31">
        <v>0</v>
      </c>
      <c r="K28" s="31">
        <v>73.510000000000005</v>
      </c>
      <c r="L28" s="31">
        <v>462.11999999999995</v>
      </c>
      <c r="M28" s="31">
        <v>622.46</v>
      </c>
      <c r="N28" s="31">
        <v>779.32</v>
      </c>
      <c r="O28" s="31">
        <v>285.21999999999997</v>
      </c>
      <c r="P28" s="85">
        <v>290.29000000000002</v>
      </c>
      <c r="Q28" s="32">
        <v>0</v>
      </c>
      <c r="R28" s="31">
        <v>0</v>
      </c>
      <c r="S28" s="31">
        <v>197.1</v>
      </c>
      <c r="T28" s="31">
        <v>1114.6100000000001</v>
      </c>
      <c r="U28" s="31">
        <v>696.33999999999992</v>
      </c>
      <c r="V28" s="31">
        <v>2127.2799999999997</v>
      </c>
      <c r="W28" s="31">
        <v>769.2600000000001</v>
      </c>
      <c r="X28" s="85">
        <v>325.40999999999997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2538.25</v>
      </c>
      <c r="G29" s="17">
        <f t="shared" si="6"/>
        <v>1134.3899999999999</v>
      </c>
      <c r="H29" s="272">
        <f t="shared" si="2"/>
        <v>1403.8600000000001</v>
      </c>
      <c r="I29" s="32">
        <v>0</v>
      </c>
      <c r="J29" s="31">
        <v>0</v>
      </c>
      <c r="K29" s="31">
        <v>0</v>
      </c>
      <c r="L29" s="31">
        <v>347.16</v>
      </c>
      <c r="M29" s="31">
        <v>349.16</v>
      </c>
      <c r="N29" s="31">
        <v>165.89000000000001</v>
      </c>
      <c r="O29" s="31">
        <v>272.17999999999995</v>
      </c>
      <c r="P29" s="85">
        <v>0</v>
      </c>
      <c r="Q29" s="32">
        <v>0</v>
      </c>
      <c r="R29" s="31">
        <v>0</v>
      </c>
      <c r="S29" s="31">
        <v>176.12</v>
      </c>
      <c r="T29" s="31">
        <v>443.65</v>
      </c>
      <c r="U29" s="31">
        <v>211.03</v>
      </c>
      <c r="V29" s="31">
        <v>377.43</v>
      </c>
      <c r="W29" s="31">
        <v>195.63</v>
      </c>
      <c r="X29" s="85">
        <v>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2247.9699999999998</v>
      </c>
      <c r="G30" s="17">
        <f t="shared" si="6"/>
        <v>948.54</v>
      </c>
      <c r="H30" s="272">
        <f t="shared" si="2"/>
        <v>1299.4299999999998</v>
      </c>
      <c r="I30" s="32">
        <v>0</v>
      </c>
      <c r="J30" s="31">
        <v>0</v>
      </c>
      <c r="K30" s="31">
        <v>60.53</v>
      </c>
      <c r="L30" s="31">
        <v>193.59</v>
      </c>
      <c r="M30" s="31">
        <v>198.49</v>
      </c>
      <c r="N30" s="31">
        <v>201.74</v>
      </c>
      <c r="O30" s="31">
        <v>236.13</v>
      </c>
      <c r="P30" s="85">
        <v>58.06</v>
      </c>
      <c r="Q30" s="32">
        <v>36.19</v>
      </c>
      <c r="R30" s="31">
        <v>51.15</v>
      </c>
      <c r="S30" s="31">
        <v>0</v>
      </c>
      <c r="T30" s="31">
        <v>289.04999999999995</v>
      </c>
      <c r="U30" s="31">
        <v>353.21000000000004</v>
      </c>
      <c r="V30" s="31">
        <v>124.75</v>
      </c>
      <c r="W30" s="31">
        <v>376.7</v>
      </c>
      <c r="X30" s="85">
        <v>68.38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2109.75</v>
      </c>
      <c r="G31" s="17">
        <f t="shared" si="6"/>
        <v>0</v>
      </c>
      <c r="H31" s="272">
        <f t="shared" si="2"/>
        <v>2109.75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42.56</v>
      </c>
      <c r="T31" s="31">
        <v>537.79</v>
      </c>
      <c r="U31" s="31">
        <v>796.93000000000006</v>
      </c>
      <c r="V31" s="31">
        <v>295.60999999999996</v>
      </c>
      <c r="W31" s="31">
        <v>111.44999999999999</v>
      </c>
      <c r="X31" s="85">
        <v>325.40999999999997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2375.29</v>
      </c>
      <c r="G32" s="17">
        <f t="shared" si="6"/>
        <v>0</v>
      </c>
      <c r="H32" s="272">
        <f t="shared" si="2"/>
        <v>2375.29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219.34</v>
      </c>
      <c r="T32" s="31">
        <v>906.0200000000001</v>
      </c>
      <c r="U32" s="31">
        <v>706.42000000000007</v>
      </c>
      <c r="V32" s="31">
        <v>431.85</v>
      </c>
      <c r="W32" s="31">
        <v>111.66</v>
      </c>
      <c r="X32" s="85">
        <v>0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2994.75</v>
      </c>
      <c r="G33" s="17">
        <f t="shared" si="6"/>
        <v>1369.82</v>
      </c>
      <c r="H33" s="272">
        <f>SUM(Q33:X33)</f>
        <v>1624.9299999999998</v>
      </c>
      <c r="I33" s="32">
        <v>0</v>
      </c>
      <c r="J33" s="31">
        <v>62.080000000000005</v>
      </c>
      <c r="K33" s="31">
        <v>143.80000000000001</v>
      </c>
      <c r="L33" s="31">
        <v>377.56</v>
      </c>
      <c r="M33" s="31">
        <v>378.82</v>
      </c>
      <c r="N33" s="31">
        <v>308.03000000000003</v>
      </c>
      <c r="O33" s="31">
        <v>99.529999999999987</v>
      </c>
      <c r="P33" s="85">
        <v>0</v>
      </c>
      <c r="Q33" s="32">
        <v>0</v>
      </c>
      <c r="R33" s="31">
        <v>51.15</v>
      </c>
      <c r="S33" s="31">
        <v>202.54</v>
      </c>
      <c r="T33" s="31">
        <v>355.84</v>
      </c>
      <c r="U33" s="31">
        <v>287.22999999999996</v>
      </c>
      <c r="V33" s="31">
        <v>463.28999999999996</v>
      </c>
      <c r="W33" s="31">
        <v>264.88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6044.5300000000007</v>
      </c>
      <c r="G34" s="17">
        <f t="shared" si="6"/>
        <v>3268.28</v>
      </c>
      <c r="H34" s="272">
        <f t="shared" si="2"/>
        <v>2776.25</v>
      </c>
      <c r="I34" s="32">
        <v>70.47</v>
      </c>
      <c r="J34" s="31">
        <v>62.080000000000005</v>
      </c>
      <c r="K34" s="31">
        <v>210.78</v>
      </c>
      <c r="L34" s="31">
        <v>1101.76</v>
      </c>
      <c r="M34" s="31">
        <v>754.27</v>
      </c>
      <c r="N34" s="31">
        <v>568.05000000000007</v>
      </c>
      <c r="O34" s="31">
        <v>384.75</v>
      </c>
      <c r="P34" s="85">
        <v>116.12</v>
      </c>
      <c r="Q34" s="32">
        <v>0</v>
      </c>
      <c r="R34" s="31">
        <v>78.34</v>
      </c>
      <c r="S34" s="31">
        <v>108.39999999999999</v>
      </c>
      <c r="T34" s="31">
        <v>986.56999999999994</v>
      </c>
      <c r="U34" s="31">
        <v>496.53999999999996</v>
      </c>
      <c r="V34" s="31">
        <v>371.06</v>
      </c>
      <c r="W34" s="31">
        <v>598.58000000000004</v>
      </c>
      <c r="X34" s="85">
        <v>136.76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18820.32</v>
      </c>
      <c r="G35" s="17">
        <f t="shared" si="6"/>
        <v>9319.1299999999992</v>
      </c>
      <c r="H35" s="272">
        <f t="shared" si="2"/>
        <v>9501.19</v>
      </c>
      <c r="I35" s="32">
        <v>97.199999999999989</v>
      </c>
      <c r="J35" s="31">
        <v>43.51</v>
      </c>
      <c r="K35" s="31">
        <v>36.76</v>
      </c>
      <c r="L35" s="31">
        <v>667.86</v>
      </c>
      <c r="M35" s="31">
        <v>1182.02</v>
      </c>
      <c r="N35" s="31">
        <v>3251.11</v>
      </c>
      <c r="O35" s="31">
        <v>2744.43</v>
      </c>
      <c r="P35" s="85">
        <v>1296.24</v>
      </c>
      <c r="Q35" s="32">
        <v>127.28</v>
      </c>
      <c r="R35" s="31">
        <v>79.55</v>
      </c>
      <c r="S35" s="31">
        <v>78.27000000000001</v>
      </c>
      <c r="T35" s="31">
        <v>817.1</v>
      </c>
      <c r="U35" s="31">
        <v>1748.1</v>
      </c>
      <c r="V35" s="31">
        <v>3591.65</v>
      </c>
      <c r="W35" s="31">
        <v>2249.9699999999998</v>
      </c>
      <c r="X35" s="85">
        <v>809.2700000000001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3367.8</v>
      </c>
      <c r="G37" s="17">
        <f t="shared" si="6"/>
        <v>1820.95</v>
      </c>
      <c r="H37" s="272">
        <f t="shared" si="2"/>
        <v>1546.85</v>
      </c>
      <c r="I37" s="32">
        <v>312.43</v>
      </c>
      <c r="J37" s="31">
        <v>0</v>
      </c>
      <c r="K37" s="31">
        <v>329.73999999999995</v>
      </c>
      <c r="L37" s="31">
        <v>576.36</v>
      </c>
      <c r="M37" s="31">
        <v>241.62</v>
      </c>
      <c r="N37" s="31">
        <v>155.48999999999998</v>
      </c>
      <c r="O37" s="31">
        <v>147.25</v>
      </c>
      <c r="P37" s="85">
        <v>58.06</v>
      </c>
      <c r="Q37" s="32">
        <v>408.03000000000003</v>
      </c>
      <c r="R37" s="31">
        <v>136.33999999999997</v>
      </c>
      <c r="S37" s="31">
        <v>432.27</v>
      </c>
      <c r="T37" s="31">
        <v>217.85999999999999</v>
      </c>
      <c r="U37" s="31">
        <v>185.29000000000002</v>
      </c>
      <c r="V37" s="31">
        <v>0</v>
      </c>
      <c r="W37" s="31">
        <v>167.05999999999997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2933.38</v>
      </c>
      <c r="G38" s="17">
        <f t="shared" si="6"/>
        <v>1322.02</v>
      </c>
      <c r="H38" s="272">
        <f t="shared" si="2"/>
        <v>1611.3600000000001</v>
      </c>
      <c r="I38" s="32">
        <v>132.44</v>
      </c>
      <c r="J38" s="31">
        <v>87.01</v>
      </c>
      <c r="K38" s="31">
        <v>74.23</v>
      </c>
      <c r="L38" s="31">
        <v>308.95</v>
      </c>
      <c r="M38" s="31">
        <v>183.73999999999998</v>
      </c>
      <c r="N38" s="31">
        <v>162.42000000000002</v>
      </c>
      <c r="O38" s="31">
        <v>199.05999999999997</v>
      </c>
      <c r="P38" s="85">
        <v>174.17</v>
      </c>
      <c r="Q38" s="32">
        <v>72.37</v>
      </c>
      <c r="R38" s="31">
        <v>79.55</v>
      </c>
      <c r="S38" s="31">
        <v>102.83</v>
      </c>
      <c r="T38" s="31">
        <v>396.92</v>
      </c>
      <c r="U38" s="31">
        <v>367.71</v>
      </c>
      <c r="V38" s="31">
        <v>313.47000000000003</v>
      </c>
      <c r="W38" s="31">
        <v>278.51</v>
      </c>
      <c r="X38" s="85">
        <v>0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355.9</v>
      </c>
      <c r="G39" s="17">
        <f t="shared" si="6"/>
        <v>217.97</v>
      </c>
      <c r="H39" s="272">
        <f t="shared" si="2"/>
        <v>137.93</v>
      </c>
      <c r="I39" s="32">
        <v>0</v>
      </c>
      <c r="J39" s="31">
        <v>0</v>
      </c>
      <c r="K39" s="31">
        <v>0</v>
      </c>
      <c r="L39" s="31">
        <v>37.56</v>
      </c>
      <c r="M39" s="31">
        <v>43.13</v>
      </c>
      <c r="N39" s="31">
        <v>0</v>
      </c>
      <c r="O39" s="31">
        <v>137.28</v>
      </c>
      <c r="P39" s="85">
        <v>0</v>
      </c>
      <c r="Q39" s="32">
        <v>0</v>
      </c>
      <c r="R39" s="31">
        <v>0</v>
      </c>
      <c r="S39" s="31">
        <v>30.13</v>
      </c>
      <c r="T39" s="31">
        <v>53.25</v>
      </c>
      <c r="U39" s="31">
        <v>54.550000000000004</v>
      </c>
      <c r="V39" s="31">
        <v>0</v>
      </c>
      <c r="W39" s="31">
        <v>0</v>
      </c>
      <c r="X39" s="85">
        <v>0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1450.2199999999998</v>
      </c>
      <c r="G40" s="17">
        <f t="shared" si="6"/>
        <v>696.68999999999994</v>
      </c>
      <c r="H40" s="272">
        <f t="shared" si="2"/>
        <v>753.53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266.08</v>
      </c>
      <c r="O40" s="31">
        <v>198.38</v>
      </c>
      <c r="P40" s="85">
        <v>232.23</v>
      </c>
      <c r="Q40" s="32">
        <v>0</v>
      </c>
      <c r="R40" s="31">
        <v>0</v>
      </c>
      <c r="S40" s="31">
        <v>0</v>
      </c>
      <c r="T40" s="31">
        <v>0</v>
      </c>
      <c r="U40" s="31">
        <v>0</v>
      </c>
      <c r="V40" s="31">
        <v>188.72</v>
      </c>
      <c r="W40" s="31">
        <v>222.89999999999998</v>
      </c>
      <c r="X40" s="85">
        <v>341.90999999999997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138.76999999999998</v>
      </c>
      <c r="G42" s="17">
        <f t="shared" si="6"/>
        <v>86.52</v>
      </c>
      <c r="H42" s="272">
        <f t="shared" si="2"/>
        <v>52.25</v>
      </c>
      <c r="I42" s="32">
        <v>0</v>
      </c>
      <c r="J42" s="31">
        <v>0</v>
      </c>
      <c r="K42" s="31">
        <v>36.76</v>
      </c>
      <c r="L42" s="31">
        <v>0</v>
      </c>
      <c r="M42" s="31">
        <v>0</v>
      </c>
      <c r="N42" s="31">
        <v>0</v>
      </c>
      <c r="O42" s="31">
        <v>49.76</v>
      </c>
      <c r="P42" s="85">
        <v>0</v>
      </c>
      <c r="Q42" s="32">
        <v>0</v>
      </c>
      <c r="R42" s="31">
        <v>0</v>
      </c>
      <c r="S42" s="31">
        <v>0</v>
      </c>
      <c r="T42" s="31">
        <v>52.25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49987.55</v>
      </c>
      <c r="G43" s="17">
        <f t="shared" si="6"/>
        <v>27758.440000000002</v>
      </c>
      <c r="H43" s="272">
        <f t="shared" si="2"/>
        <v>22229.109999999997</v>
      </c>
      <c r="I43" s="32">
        <v>0</v>
      </c>
      <c r="J43" s="31">
        <v>0</v>
      </c>
      <c r="K43" s="31">
        <v>224.86999999999998</v>
      </c>
      <c r="L43" s="31">
        <v>2106.2599999999998</v>
      </c>
      <c r="M43" s="31">
        <v>4882.4399999999996</v>
      </c>
      <c r="N43" s="31">
        <v>10734.550000000001</v>
      </c>
      <c r="O43" s="31">
        <v>7012.1399999999994</v>
      </c>
      <c r="P43" s="85">
        <v>2798.18</v>
      </c>
      <c r="Q43" s="32">
        <v>0</v>
      </c>
      <c r="R43" s="31">
        <v>0</v>
      </c>
      <c r="S43" s="31">
        <v>131.26</v>
      </c>
      <c r="T43" s="31">
        <v>1571.9099999999999</v>
      </c>
      <c r="U43" s="31">
        <v>1735.6100000000001</v>
      </c>
      <c r="V43" s="31">
        <v>8095.6399999999994</v>
      </c>
      <c r="W43" s="31">
        <v>6561.5</v>
      </c>
      <c r="X43" s="85">
        <v>4133.1899999999996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158426.17000000001</v>
      </c>
      <c r="G44" s="17">
        <f t="shared" si="4"/>
        <v>95887.37000000001</v>
      </c>
      <c r="H44" s="272">
        <f t="shared" si="2"/>
        <v>62538.8</v>
      </c>
      <c r="I44" s="32">
        <v>0</v>
      </c>
      <c r="J44" s="31">
        <v>76.52000000000001</v>
      </c>
      <c r="K44" s="31">
        <v>1407.6</v>
      </c>
      <c r="L44" s="31">
        <v>18517.13</v>
      </c>
      <c r="M44" s="31">
        <v>19046.5</v>
      </c>
      <c r="N44" s="31">
        <v>29668.030000000002</v>
      </c>
      <c r="O44" s="31">
        <v>19182.490000000002</v>
      </c>
      <c r="P44" s="85">
        <v>7989.0999999999995</v>
      </c>
      <c r="Q44" s="32">
        <v>72.37</v>
      </c>
      <c r="R44" s="31">
        <v>51.15</v>
      </c>
      <c r="S44" s="31">
        <v>980.68999999999994</v>
      </c>
      <c r="T44" s="31">
        <v>6545.47</v>
      </c>
      <c r="U44" s="31">
        <v>10999.24</v>
      </c>
      <c r="V44" s="31">
        <v>22268.670000000002</v>
      </c>
      <c r="W44" s="31">
        <v>14705.37</v>
      </c>
      <c r="X44" s="85">
        <v>6915.84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65258.909999999996</v>
      </c>
      <c r="G45" s="17">
        <f t="shared" si="4"/>
        <v>31788.339999999997</v>
      </c>
      <c r="H45" s="272">
        <f t="shared" si="2"/>
        <v>33470.57</v>
      </c>
      <c r="I45" s="32">
        <v>343.84999999999997</v>
      </c>
      <c r="J45" s="31">
        <v>62.080000000000005</v>
      </c>
      <c r="K45" s="31">
        <v>182.89</v>
      </c>
      <c r="L45" s="31">
        <v>1859.79</v>
      </c>
      <c r="M45" s="31">
        <v>4116.7</v>
      </c>
      <c r="N45" s="31">
        <v>10744.93</v>
      </c>
      <c r="O45" s="31">
        <v>9777.66</v>
      </c>
      <c r="P45" s="85">
        <v>4700.4400000000005</v>
      </c>
      <c r="Q45" s="32">
        <v>199.65</v>
      </c>
      <c r="R45" s="31">
        <v>28.400000000000002</v>
      </c>
      <c r="S45" s="31">
        <v>0</v>
      </c>
      <c r="T45" s="31">
        <v>1744.75</v>
      </c>
      <c r="U45" s="31">
        <v>3442.27</v>
      </c>
      <c r="V45" s="31">
        <v>10760.24</v>
      </c>
      <c r="W45" s="31">
        <v>10847.44</v>
      </c>
      <c r="X45" s="85">
        <v>6447.82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2016.69</v>
      </c>
      <c r="G47" s="17">
        <f t="shared" si="4"/>
        <v>695.42</v>
      </c>
      <c r="H47" s="272">
        <f t="shared" si="2"/>
        <v>1321.27</v>
      </c>
      <c r="I47" s="32">
        <v>0</v>
      </c>
      <c r="J47" s="31">
        <v>0</v>
      </c>
      <c r="K47" s="31">
        <v>74.959999999999994</v>
      </c>
      <c r="L47" s="31">
        <v>230.48</v>
      </c>
      <c r="M47" s="31">
        <v>74.819999999999993</v>
      </c>
      <c r="N47" s="31">
        <v>266.08</v>
      </c>
      <c r="O47" s="31">
        <v>49.08</v>
      </c>
      <c r="P47" s="85">
        <v>0</v>
      </c>
      <c r="Q47" s="32">
        <v>0</v>
      </c>
      <c r="R47" s="31">
        <v>0</v>
      </c>
      <c r="S47" s="31">
        <v>101.55</v>
      </c>
      <c r="T47" s="31">
        <v>195.33</v>
      </c>
      <c r="U47" s="31">
        <v>462.94</v>
      </c>
      <c r="V47" s="31">
        <v>176.47</v>
      </c>
      <c r="W47" s="31">
        <v>111.44999999999999</v>
      </c>
      <c r="X47" s="85">
        <v>273.52999999999997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19222.900000000001</v>
      </c>
      <c r="G48" s="17">
        <f t="shared" si="4"/>
        <v>14976.820000000002</v>
      </c>
      <c r="H48" s="272">
        <f t="shared" si="2"/>
        <v>4246.08</v>
      </c>
      <c r="I48" s="32">
        <v>581.99</v>
      </c>
      <c r="J48" s="31">
        <v>258.26</v>
      </c>
      <c r="K48" s="31">
        <v>1245.3600000000001</v>
      </c>
      <c r="L48" s="31">
        <v>5700.74</v>
      </c>
      <c r="M48" s="31">
        <v>3243.08</v>
      </c>
      <c r="N48" s="31">
        <v>2085.1799999999998</v>
      </c>
      <c r="O48" s="31">
        <v>1513.86</v>
      </c>
      <c r="P48" s="85">
        <v>348.34999999999997</v>
      </c>
      <c r="Q48" s="32">
        <v>326.08999999999997</v>
      </c>
      <c r="R48" s="31">
        <v>28.400000000000002</v>
      </c>
      <c r="S48" s="31">
        <v>379.08</v>
      </c>
      <c r="T48" s="31">
        <v>904.05000000000007</v>
      </c>
      <c r="U48" s="31">
        <v>753.82</v>
      </c>
      <c r="V48" s="31">
        <v>794.61</v>
      </c>
      <c r="W48" s="31">
        <v>614.36</v>
      </c>
      <c r="X48" s="85">
        <v>445.67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6270.49</v>
      </c>
      <c r="G49" s="17">
        <f t="shared" si="4"/>
        <v>2883.62</v>
      </c>
      <c r="H49" s="272">
        <f t="shared" si="2"/>
        <v>3386.87</v>
      </c>
      <c r="I49" s="32">
        <v>145.80000000000001</v>
      </c>
      <c r="J49" s="31">
        <v>87.01</v>
      </c>
      <c r="K49" s="31">
        <v>310.23</v>
      </c>
      <c r="L49" s="31">
        <v>608.04999999999995</v>
      </c>
      <c r="M49" s="31">
        <v>308.77999999999997</v>
      </c>
      <c r="N49" s="31">
        <v>587.46</v>
      </c>
      <c r="O49" s="31">
        <v>662.12</v>
      </c>
      <c r="P49" s="85">
        <v>174.17</v>
      </c>
      <c r="Q49" s="32">
        <v>108.56</v>
      </c>
      <c r="R49" s="31">
        <v>0</v>
      </c>
      <c r="S49" s="31">
        <v>460.7</v>
      </c>
      <c r="T49" s="31">
        <v>684.78000000000009</v>
      </c>
      <c r="U49" s="31">
        <v>495.39</v>
      </c>
      <c r="V49" s="31">
        <v>687.71</v>
      </c>
      <c r="W49" s="31">
        <v>487.56</v>
      </c>
      <c r="X49" s="85">
        <v>462.17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16143.769999999999</v>
      </c>
      <c r="G51" s="17">
        <f t="shared" si="4"/>
        <v>10084.109999999999</v>
      </c>
      <c r="H51" s="272">
        <f t="shared" si="2"/>
        <v>6059.66</v>
      </c>
      <c r="I51" s="32">
        <v>0</v>
      </c>
      <c r="J51" s="31">
        <v>43.51</v>
      </c>
      <c r="K51" s="31">
        <v>557.1</v>
      </c>
      <c r="L51" s="31">
        <v>2431.96</v>
      </c>
      <c r="M51" s="31">
        <v>1940.6000000000001</v>
      </c>
      <c r="N51" s="31">
        <v>2871.46</v>
      </c>
      <c r="O51" s="31">
        <v>1307.8499999999999</v>
      </c>
      <c r="P51" s="85">
        <v>931.63</v>
      </c>
      <c r="Q51" s="32">
        <v>0</v>
      </c>
      <c r="R51" s="31">
        <v>89.96</v>
      </c>
      <c r="S51" s="31">
        <v>441.24</v>
      </c>
      <c r="T51" s="31">
        <v>1198.1699999999998</v>
      </c>
      <c r="U51" s="31">
        <v>903.07</v>
      </c>
      <c r="V51" s="31">
        <v>2262.13</v>
      </c>
      <c r="W51" s="31">
        <v>1028.33</v>
      </c>
      <c r="X51" s="85">
        <v>136.76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2047.96</v>
      </c>
      <c r="G52" s="17">
        <f t="shared" si="4"/>
        <v>1153.08</v>
      </c>
      <c r="H52" s="272">
        <f>SUM(Q52:X52)</f>
        <v>894.88</v>
      </c>
      <c r="I52" s="32">
        <v>0</v>
      </c>
      <c r="J52" s="31">
        <v>0</v>
      </c>
      <c r="K52" s="31">
        <v>34.42</v>
      </c>
      <c r="L52" s="31">
        <v>384.7</v>
      </c>
      <c r="M52" s="31">
        <v>0</v>
      </c>
      <c r="N52" s="31">
        <v>419.46</v>
      </c>
      <c r="O52" s="31">
        <v>198.38</v>
      </c>
      <c r="P52" s="85">
        <v>116.12</v>
      </c>
      <c r="Q52" s="32">
        <v>0</v>
      </c>
      <c r="R52" s="31">
        <v>0</v>
      </c>
      <c r="S52" s="31">
        <v>141.07</v>
      </c>
      <c r="T52" s="31">
        <v>255.9</v>
      </c>
      <c r="U52" s="31">
        <v>335.17999999999995</v>
      </c>
      <c r="V52" s="31">
        <v>106.89999999999999</v>
      </c>
      <c r="W52" s="31">
        <v>55.83</v>
      </c>
      <c r="X52" s="85">
        <v>0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5128.67</v>
      </c>
      <c r="G53" s="17">
        <f>SUM(I53:P53)</f>
        <v>2384.8000000000002</v>
      </c>
      <c r="H53" s="272">
        <f>SUM(Q53:X53)</f>
        <v>2743.8699999999994</v>
      </c>
      <c r="I53" s="32">
        <v>2138.0300000000002</v>
      </c>
      <c r="J53" s="31">
        <v>87.01</v>
      </c>
      <c r="K53" s="31">
        <v>107.92999999999999</v>
      </c>
      <c r="L53" s="31">
        <v>0</v>
      </c>
      <c r="M53" s="31">
        <v>0</v>
      </c>
      <c r="N53" s="31">
        <v>51.83</v>
      </c>
      <c r="O53" s="31">
        <v>0</v>
      </c>
      <c r="P53" s="85">
        <v>0</v>
      </c>
      <c r="Q53" s="32">
        <v>2208.8199999999997</v>
      </c>
      <c r="R53" s="31">
        <v>295.44</v>
      </c>
      <c r="S53" s="31">
        <v>131.67999999999998</v>
      </c>
      <c r="T53" s="31">
        <v>107.92999999999999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74915.56</v>
      </c>
      <c r="G54" s="54">
        <f>SUM(G55:G61)</f>
        <v>47778.19</v>
      </c>
      <c r="H54" s="270">
        <f>SUM(H55:H61)</f>
        <v>27137.37</v>
      </c>
      <c r="I54" s="55">
        <f>SUM(I55:I61)</f>
        <v>1137.23</v>
      </c>
      <c r="J54" s="56">
        <f t="shared" ref="J54:X54" si="7">SUM(J55:J61)</f>
        <v>2050.2399999999998</v>
      </c>
      <c r="K54" s="56">
        <f t="shared" si="7"/>
        <v>11386.470000000001</v>
      </c>
      <c r="L54" s="56">
        <f t="shared" si="7"/>
        <v>17247.259999999998</v>
      </c>
      <c r="M54" s="56">
        <f>SUM(M55:M61)</f>
        <v>5212.8099999999995</v>
      </c>
      <c r="N54" s="56">
        <f t="shared" si="7"/>
        <v>5294.4699999999993</v>
      </c>
      <c r="O54" s="56">
        <f t="shared" si="7"/>
        <v>3591.06</v>
      </c>
      <c r="P54" s="253">
        <f>SUM(P55:P61)</f>
        <v>1858.6499999999996</v>
      </c>
      <c r="Q54" s="55">
        <f t="shared" si="7"/>
        <v>1113.04</v>
      </c>
      <c r="R54" s="56">
        <f t="shared" si="7"/>
        <v>1003.34</v>
      </c>
      <c r="S54" s="56">
        <f t="shared" si="7"/>
        <v>6446.3000000000011</v>
      </c>
      <c r="T54" s="56">
        <f t="shared" si="7"/>
        <v>7041.3599999999988</v>
      </c>
      <c r="U54" s="56">
        <f t="shared" si="7"/>
        <v>2193.2000000000003</v>
      </c>
      <c r="V54" s="56">
        <f t="shared" si="7"/>
        <v>3567.53</v>
      </c>
      <c r="W54" s="56">
        <f t="shared" si="7"/>
        <v>3500.09</v>
      </c>
      <c r="X54" s="253">
        <f t="shared" si="7"/>
        <v>2272.5099999999998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22187.600000000002</v>
      </c>
      <c r="G55" s="17">
        <f t="shared" si="4"/>
        <v>18077.38</v>
      </c>
      <c r="H55" s="272">
        <f t="shared" si="2"/>
        <v>4110.22</v>
      </c>
      <c r="I55" s="255">
        <v>140.94</v>
      </c>
      <c r="J55" s="33">
        <v>800.66000000000008</v>
      </c>
      <c r="K55" s="33">
        <v>4511.1100000000006</v>
      </c>
      <c r="L55" s="33">
        <v>7557.8099999999995</v>
      </c>
      <c r="M55" s="33">
        <v>2168.0100000000002</v>
      </c>
      <c r="N55" s="33">
        <v>1895.54</v>
      </c>
      <c r="O55" s="33">
        <v>763.06</v>
      </c>
      <c r="P55" s="85">
        <v>240.25</v>
      </c>
      <c r="Q55" s="255">
        <v>108.56</v>
      </c>
      <c r="R55" s="33">
        <v>281.74</v>
      </c>
      <c r="S55" s="33">
        <v>515.04999999999995</v>
      </c>
      <c r="T55" s="33">
        <v>1449.17</v>
      </c>
      <c r="U55" s="33">
        <v>801.33</v>
      </c>
      <c r="V55" s="33">
        <v>453.46</v>
      </c>
      <c r="W55" s="33">
        <v>432.53000000000003</v>
      </c>
      <c r="X55" s="256">
        <v>68.38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12945.35</v>
      </c>
      <c r="G56" s="17">
        <f t="shared" si="4"/>
        <v>6521.99</v>
      </c>
      <c r="H56" s="272">
        <f t="shared" si="2"/>
        <v>6423.3600000000006</v>
      </c>
      <c r="I56" s="255">
        <v>308.61</v>
      </c>
      <c r="J56" s="33">
        <v>120.02</v>
      </c>
      <c r="K56" s="33">
        <v>380.8</v>
      </c>
      <c r="L56" s="33">
        <v>949.54000000000008</v>
      </c>
      <c r="M56" s="33">
        <v>768.49</v>
      </c>
      <c r="N56" s="33">
        <v>1334.8899999999999</v>
      </c>
      <c r="O56" s="33">
        <v>1737.94</v>
      </c>
      <c r="P56" s="85">
        <v>921.69999999999993</v>
      </c>
      <c r="Q56" s="255">
        <v>108.56</v>
      </c>
      <c r="R56" s="33">
        <v>51.15</v>
      </c>
      <c r="S56" s="33">
        <v>186.67000000000002</v>
      </c>
      <c r="T56" s="33">
        <v>352.98</v>
      </c>
      <c r="U56" s="33">
        <v>232.68</v>
      </c>
      <c r="V56" s="33">
        <v>1716.75</v>
      </c>
      <c r="W56" s="33">
        <v>1895.8500000000001</v>
      </c>
      <c r="X56" s="256">
        <v>1878.72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3570.1699999999996</v>
      </c>
      <c r="G57" s="17">
        <f t="shared" si="4"/>
        <v>2612.7599999999998</v>
      </c>
      <c r="H57" s="272">
        <f t="shared" si="2"/>
        <v>957.40999999999985</v>
      </c>
      <c r="I57" s="255">
        <v>176.17</v>
      </c>
      <c r="J57" s="33">
        <v>637.07999999999993</v>
      </c>
      <c r="K57" s="33">
        <v>861.7399999999999</v>
      </c>
      <c r="L57" s="33">
        <v>444.43</v>
      </c>
      <c r="M57" s="33">
        <v>174.71</v>
      </c>
      <c r="N57" s="33">
        <v>269.55</v>
      </c>
      <c r="O57" s="33">
        <v>49.08</v>
      </c>
      <c r="P57" s="85">
        <v>0</v>
      </c>
      <c r="Q57" s="255">
        <v>289.49</v>
      </c>
      <c r="R57" s="33">
        <v>187.5</v>
      </c>
      <c r="S57" s="33">
        <v>0</v>
      </c>
      <c r="T57" s="33">
        <v>260.79999999999995</v>
      </c>
      <c r="U57" s="33">
        <v>47.39</v>
      </c>
      <c r="V57" s="33">
        <v>60.78</v>
      </c>
      <c r="W57" s="33">
        <v>111.44999999999999</v>
      </c>
      <c r="X57" s="256">
        <v>0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3306.0599999999995</v>
      </c>
      <c r="G58" s="17">
        <f t="shared" si="4"/>
        <v>1911.4799999999998</v>
      </c>
      <c r="H58" s="272">
        <f t="shared" si="2"/>
        <v>1394.58</v>
      </c>
      <c r="I58" s="255">
        <v>264.87</v>
      </c>
      <c r="J58" s="33">
        <v>229.73</v>
      </c>
      <c r="K58" s="33">
        <v>293.88</v>
      </c>
      <c r="L58" s="33">
        <v>538.91</v>
      </c>
      <c r="M58" s="33">
        <v>161.08000000000001</v>
      </c>
      <c r="N58" s="33">
        <v>165.89000000000001</v>
      </c>
      <c r="O58" s="33">
        <v>199.05999999999997</v>
      </c>
      <c r="P58" s="85">
        <v>58.06</v>
      </c>
      <c r="Q58" s="255">
        <v>353.13</v>
      </c>
      <c r="R58" s="33">
        <v>107.95</v>
      </c>
      <c r="S58" s="33">
        <v>157.82</v>
      </c>
      <c r="T58" s="33">
        <v>404.48</v>
      </c>
      <c r="U58" s="33">
        <v>54.550000000000004</v>
      </c>
      <c r="V58" s="33">
        <v>316.64999999999998</v>
      </c>
      <c r="W58" s="33">
        <v>0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23193.9</v>
      </c>
      <c r="G59" s="17">
        <f t="shared" si="4"/>
        <v>12880.430000000002</v>
      </c>
      <c r="H59" s="272">
        <f t="shared" si="2"/>
        <v>10313.470000000001</v>
      </c>
      <c r="I59" s="255">
        <v>0</v>
      </c>
      <c r="J59" s="33">
        <v>76.52000000000001</v>
      </c>
      <c r="K59" s="33">
        <v>4112.0200000000004</v>
      </c>
      <c r="L59" s="33">
        <v>5597.42</v>
      </c>
      <c r="M59" s="33">
        <v>1449.7</v>
      </c>
      <c r="N59" s="33">
        <v>999.19</v>
      </c>
      <c r="O59" s="33">
        <v>297.23</v>
      </c>
      <c r="P59" s="85">
        <v>348.34999999999997</v>
      </c>
      <c r="Q59" s="255">
        <v>0</v>
      </c>
      <c r="R59" s="33">
        <v>153.46</v>
      </c>
      <c r="S59" s="33">
        <v>5146.6200000000008</v>
      </c>
      <c r="T59" s="33">
        <v>3532.13</v>
      </c>
      <c r="U59" s="33">
        <v>505.41</v>
      </c>
      <c r="V59" s="33">
        <v>599.53</v>
      </c>
      <c r="W59" s="33">
        <v>376.32</v>
      </c>
      <c r="X59" s="256">
        <v>0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1295.94</v>
      </c>
      <c r="G60" s="17">
        <f t="shared" si="4"/>
        <v>899.81999999999994</v>
      </c>
      <c r="H60" s="272">
        <f t="shared" si="2"/>
        <v>396.12</v>
      </c>
      <c r="I60" s="255">
        <v>35.229999999999997</v>
      </c>
      <c r="J60" s="33">
        <v>0</v>
      </c>
      <c r="K60" s="33">
        <v>353.66999999999996</v>
      </c>
      <c r="L60" s="33">
        <v>415.96</v>
      </c>
      <c r="M60" s="33">
        <v>43.13</v>
      </c>
      <c r="N60" s="33">
        <v>51.83</v>
      </c>
      <c r="O60" s="33">
        <v>0</v>
      </c>
      <c r="P60" s="85">
        <v>0</v>
      </c>
      <c r="Q60" s="255">
        <v>36.19</v>
      </c>
      <c r="R60" s="33">
        <v>28.400000000000002</v>
      </c>
      <c r="S60" s="33">
        <v>65.839999999999989</v>
      </c>
      <c r="T60" s="33">
        <v>265.69</v>
      </c>
      <c r="U60" s="33">
        <v>0</v>
      </c>
      <c r="V60" s="33">
        <v>0</v>
      </c>
      <c r="W60" s="33">
        <v>0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8416.5400000000009</v>
      </c>
      <c r="G61" s="17">
        <f t="shared" si="4"/>
        <v>4874.33</v>
      </c>
      <c r="H61" s="272">
        <f t="shared" si="2"/>
        <v>3542.21</v>
      </c>
      <c r="I61" s="255">
        <v>211.41</v>
      </c>
      <c r="J61" s="33">
        <v>186.23000000000002</v>
      </c>
      <c r="K61" s="33">
        <v>873.25</v>
      </c>
      <c r="L61" s="33">
        <v>1743.19</v>
      </c>
      <c r="M61" s="33">
        <v>447.69</v>
      </c>
      <c r="N61" s="33">
        <v>577.57999999999993</v>
      </c>
      <c r="O61" s="33">
        <v>544.69000000000005</v>
      </c>
      <c r="P61" s="85">
        <v>290.29000000000002</v>
      </c>
      <c r="Q61" s="255">
        <v>217.10999999999999</v>
      </c>
      <c r="R61" s="33">
        <v>193.14000000000001</v>
      </c>
      <c r="S61" s="33">
        <v>374.3</v>
      </c>
      <c r="T61" s="33">
        <v>776.11</v>
      </c>
      <c r="U61" s="33">
        <v>551.84</v>
      </c>
      <c r="V61" s="33">
        <v>420.36</v>
      </c>
      <c r="W61" s="33">
        <v>683.93999999999994</v>
      </c>
      <c r="X61" s="256">
        <v>325.40999999999997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21177.940000000002</v>
      </c>
      <c r="G62" s="97">
        <f t="shared" si="4"/>
        <v>8064.1</v>
      </c>
      <c r="H62" s="274">
        <f>SUM(Q62:X62)</f>
        <v>13113.84</v>
      </c>
      <c r="I62" s="98">
        <v>35.229999999999997</v>
      </c>
      <c r="J62" s="94">
        <v>43.51</v>
      </c>
      <c r="K62" s="94">
        <v>74.23</v>
      </c>
      <c r="L62" s="94">
        <v>291.07</v>
      </c>
      <c r="M62" s="94">
        <v>129.39000000000001</v>
      </c>
      <c r="N62" s="94">
        <v>1027.0999999999999</v>
      </c>
      <c r="O62" s="94">
        <v>2553.29</v>
      </c>
      <c r="P62" s="95">
        <v>3910.28</v>
      </c>
      <c r="Q62" s="98">
        <v>144.74</v>
      </c>
      <c r="R62" s="94">
        <v>51.15</v>
      </c>
      <c r="S62" s="94">
        <v>188.82999999999998</v>
      </c>
      <c r="T62" s="94">
        <v>308.15999999999997</v>
      </c>
      <c r="U62" s="94">
        <v>244.12</v>
      </c>
      <c r="V62" s="94">
        <v>1381.8</v>
      </c>
      <c r="W62" s="94">
        <v>4072.94</v>
      </c>
      <c r="X62" s="95">
        <v>6722.1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166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67474.771000000008</v>
      </c>
      <c r="G6" s="60">
        <f>SUM(I6:P6)</f>
        <v>34479.754000000001</v>
      </c>
      <c r="H6" s="268">
        <f>SUM(Q6:X6)</f>
        <v>32995.017</v>
      </c>
      <c r="I6" s="61">
        <v>2753.32</v>
      </c>
      <c r="J6" s="62">
        <v>5202.5550000000003</v>
      </c>
      <c r="K6" s="62">
        <v>9739.2880000000005</v>
      </c>
      <c r="L6" s="62">
        <v>10087.351000000001</v>
      </c>
      <c r="M6" s="62">
        <v>3285.971</v>
      </c>
      <c r="N6" s="62">
        <v>2201.991</v>
      </c>
      <c r="O6" s="62">
        <v>922.61599999999999</v>
      </c>
      <c r="P6" s="249">
        <v>286.66199999999998</v>
      </c>
      <c r="Q6" s="61">
        <v>2589.884</v>
      </c>
      <c r="R6" s="62">
        <v>4759.1229999999996</v>
      </c>
      <c r="S6" s="62">
        <v>9022.9889999999996</v>
      </c>
      <c r="T6" s="62">
        <v>9494.134</v>
      </c>
      <c r="U6" s="62">
        <v>3305.4029999999998</v>
      </c>
      <c r="V6" s="62">
        <v>2347.2159999999999</v>
      </c>
      <c r="W6" s="62">
        <v>1071.989</v>
      </c>
      <c r="X6" s="249">
        <v>404.279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593555.01</v>
      </c>
      <c r="G9" s="50">
        <f>SUM(I9:P9)</f>
        <v>315501.86000000004</v>
      </c>
      <c r="H9" s="269">
        <f>SUM(Q9:X9)</f>
        <v>278053.14999999997</v>
      </c>
      <c r="I9" s="51">
        <f t="shared" ref="I9:X9" si="0">I10+I24+I54+I62</f>
        <v>16888.36</v>
      </c>
      <c r="J9" s="52">
        <f t="shared" si="0"/>
        <v>3265.66</v>
      </c>
      <c r="K9" s="52">
        <f t="shared" si="0"/>
        <v>18328.729999999996</v>
      </c>
      <c r="L9" s="52">
        <f t="shared" si="0"/>
        <v>51186.52</v>
      </c>
      <c r="M9" s="52">
        <f t="shared" si="0"/>
        <v>44241.23</v>
      </c>
      <c r="N9" s="52">
        <f t="shared" si="0"/>
        <v>69576.939999999988</v>
      </c>
      <c r="O9" s="52">
        <f t="shared" si="0"/>
        <v>67553.150000000009</v>
      </c>
      <c r="P9" s="252">
        <f t="shared" si="0"/>
        <v>44461.27</v>
      </c>
      <c r="Q9" s="51">
        <f t="shared" si="0"/>
        <v>17711.440000000002</v>
      </c>
      <c r="R9" s="52">
        <f t="shared" si="0"/>
        <v>2769.1299999999997</v>
      </c>
      <c r="S9" s="52">
        <f t="shared" si="0"/>
        <v>12918.66</v>
      </c>
      <c r="T9" s="52">
        <f t="shared" si="0"/>
        <v>25307.71</v>
      </c>
      <c r="U9" s="52">
        <f t="shared" si="0"/>
        <v>27802.06</v>
      </c>
      <c r="V9" s="52">
        <f t="shared" si="0"/>
        <v>55084.209999999992</v>
      </c>
      <c r="W9" s="52">
        <f t="shared" si="0"/>
        <v>66798.37</v>
      </c>
      <c r="X9" s="252">
        <f t="shared" si="0"/>
        <v>69661.569999999992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90799.21</v>
      </c>
      <c r="G10" s="54">
        <f>SUM(I10:P10)</f>
        <v>44400.37</v>
      </c>
      <c r="H10" s="270">
        <f>SUM(Q10:X10)</f>
        <v>46398.840000000004</v>
      </c>
      <c r="I10" s="55">
        <f>SUM(I11:I23)</f>
        <v>12602.03</v>
      </c>
      <c r="J10" s="56">
        <f>SUM(J11:J23)</f>
        <v>635.92000000000007</v>
      </c>
      <c r="K10" s="56">
        <f>SUM(K11:K23)</f>
        <v>2155.1799999999998</v>
      </c>
      <c r="L10" s="56">
        <f t="shared" ref="L10:X10" si="1">SUM(L11:L23)</f>
        <v>6095.9800000000005</v>
      </c>
      <c r="M10" s="56">
        <f t="shared" si="1"/>
        <v>3709.39</v>
      </c>
      <c r="N10" s="56">
        <f t="shared" si="1"/>
        <v>7393.5399999999991</v>
      </c>
      <c r="O10" s="56">
        <f t="shared" si="1"/>
        <v>7601.43</v>
      </c>
      <c r="P10" s="253">
        <f t="shared" si="1"/>
        <v>4206.9000000000005</v>
      </c>
      <c r="Q10" s="55">
        <f t="shared" si="1"/>
        <v>13169.68</v>
      </c>
      <c r="R10" s="56">
        <f t="shared" si="1"/>
        <v>945.39</v>
      </c>
      <c r="S10" s="56">
        <f t="shared" si="1"/>
        <v>2136.84</v>
      </c>
      <c r="T10" s="56">
        <f t="shared" si="1"/>
        <v>4529.26</v>
      </c>
      <c r="U10" s="56">
        <f t="shared" si="1"/>
        <v>2998.7400000000002</v>
      </c>
      <c r="V10" s="56">
        <f t="shared" si="1"/>
        <v>7412.2300000000005</v>
      </c>
      <c r="W10" s="56">
        <f t="shared" si="1"/>
        <v>7948.5099999999993</v>
      </c>
      <c r="X10" s="253">
        <f t="shared" si="1"/>
        <v>7258.1900000000005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13225.8</v>
      </c>
      <c r="G11" s="19">
        <f>SUM(I11:P11)</f>
        <v>9076.17</v>
      </c>
      <c r="H11" s="271">
        <f t="shared" ref="H11:H61" si="2">SUM(Q11:X11)</f>
        <v>4149.63</v>
      </c>
      <c r="I11" s="18">
        <v>0</v>
      </c>
      <c r="J11" s="31">
        <v>73.349999999999994</v>
      </c>
      <c r="K11" s="31">
        <v>627.78</v>
      </c>
      <c r="L11" s="31">
        <v>3101.25</v>
      </c>
      <c r="M11" s="31">
        <v>1760.14</v>
      </c>
      <c r="N11" s="31">
        <v>2412.0699999999997</v>
      </c>
      <c r="O11" s="31">
        <v>989.33</v>
      </c>
      <c r="P11" s="85">
        <v>112.25</v>
      </c>
      <c r="Q11" s="32">
        <v>37.74</v>
      </c>
      <c r="R11" s="31">
        <v>30.14</v>
      </c>
      <c r="S11" s="31">
        <v>354.03000000000003</v>
      </c>
      <c r="T11" s="31">
        <v>1377.71</v>
      </c>
      <c r="U11" s="31">
        <v>799.27</v>
      </c>
      <c r="V11" s="31">
        <v>1151.4100000000001</v>
      </c>
      <c r="W11" s="31">
        <v>399.33000000000004</v>
      </c>
      <c r="X11" s="85">
        <v>0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2812.95</v>
      </c>
      <c r="G12" s="19">
        <f t="shared" ref="G12:G62" si="4">SUM(I12:P12)</f>
        <v>1699.77</v>
      </c>
      <c r="H12" s="271">
        <f t="shared" si="2"/>
        <v>1113.18</v>
      </c>
      <c r="I12" s="18">
        <v>26.25</v>
      </c>
      <c r="J12" s="31">
        <v>0</v>
      </c>
      <c r="K12" s="31">
        <v>307.90000000000003</v>
      </c>
      <c r="L12" s="31">
        <v>1116.04</v>
      </c>
      <c r="M12" s="31">
        <v>219.57</v>
      </c>
      <c r="N12" s="31">
        <v>30.009999999999998</v>
      </c>
      <c r="O12" s="31">
        <v>0</v>
      </c>
      <c r="P12" s="85">
        <v>0</v>
      </c>
      <c r="Q12" s="32">
        <v>0</v>
      </c>
      <c r="R12" s="31">
        <v>0</v>
      </c>
      <c r="S12" s="31">
        <v>152.98000000000002</v>
      </c>
      <c r="T12" s="31">
        <v>895.65</v>
      </c>
      <c r="U12" s="31">
        <v>29.18</v>
      </c>
      <c r="V12" s="31">
        <v>0</v>
      </c>
      <c r="W12" s="31">
        <v>35.369999999999997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14587.96</v>
      </c>
      <c r="G13" s="19">
        <f t="shared" si="4"/>
        <v>5730.26</v>
      </c>
      <c r="H13" s="271">
        <f t="shared" si="2"/>
        <v>8857.6999999999989</v>
      </c>
      <c r="I13" s="18">
        <v>398.83000000000004</v>
      </c>
      <c r="J13" s="31">
        <v>70.48</v>
      </c>
      <c r="K13" s="31">
        <v>34.21</v>
      </c>
      <c r="L13" s="31">
        <v>300.58000000000004</v>
      </c>
      <c r="M13" s="31">
        <v>330.64</v>
      </c>
      <c r="N13" s="31">
        <v>1388.35</v>
      </c>
      <c r="O13" s="31">
        <v>1945.8999999999999</v>
      </c>
      <c r="P13" s="85">
        <v>1261.27</v>
      </c>
      <c r="Q13" s="32">
        <v>827.36</v>
      </c>
      <c r="R13" s="31">
        <v>154.43</v>
      </c>
      <c r="S13" s="31">
        <v>81.8</v>
      </c>
      <c r="T13" s="31">
        <v>684.65</v>
      </c>
      <c r="U13" s="31">
        <v>578.24</v>
      </c>
      <c r="V13" s="31">
        <v>1779.28</v>
      </c>
      <c r="W13" s="31">
        <v>1843.84</v>
      </c>
      <c r="X13" s="85">
        <v>2908.1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420.38</v>
      </c>
      <c r="G14" s="19">
        <f t="shared" si="4"/>
        <v>181.4</v>
      </c>
      <c r="H14" s="271">
        <f t="shared" si="2"/>
        <v>238.98000000000002</v>
      </c>
      <c r="I14" s="18">
        <v>26.25</v>
      </c>
      <c r="J14" s="31">
        <v>36.67</v>
      </c>
      <c r="K14" s="31">
        <v>33.58</v>
      </c>
      <c r="L14" s="31">
        <v>84.9</v>
      </c>
      <c r="M14" s="31">
        <v>0</v>
      </c>
      <c r="N14" s="31">
        <v>0</v>
      </c>
      <c r="O14" s="31">
        <v>0</v>
      </c>
      <c r="P14" s="85">
        <v>0</v>
      </c>
      <c r="Q14" s="32">
        <v>113.22</v>
      </c>
      <c r="R14" s="31">
        <v>0</v>
      </c>
      <c r="S14" s="31">
        <v>25.27</v>
      </c>
      <c r="T14" s="31">
        <v>0</v>
      </c>
      <c r="U14" s="31">
        <v>0</v>
      </c>
      <c r="V14" s="31">
        <v>100.49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1457.54</v>
      </c>
      <c r="G15" s="17">
        <f t="shared" si="4"/>
        <v>869.07999999999993</v>
      </c>
      <c r="H15" s="272">
        <f t="shared" si="2"/>
        <v>588.45999999999992</v>
      </c>
      <c r="I15" s="18">
        <v>183.76999999999998</v>
      </c>
      <c r="J15" s="31">
        <v>140.97</v>
      </c>
      <c r="K15" s="31">
        <v>98.350000000000009</v>
      </c>
      <c r="L15" s="31">
        <v>215.44</v>
      </c>
      <c r="M15" s="31">
        <v>78.649999999999991</v>
      </c>
      <c r="N15" s="31">
        <v>65.13</v>
      </c>
      <c r="O15" s="31">
        <v>86.77</v>
      </c>
      <c r="P15" s="85">
        <v>0</v>
      </c>
      <c r="Q15" s="32">
        <v>367.23</v>
      </c>
      <c r="R15" s="31">
        <v>0</v>
      </c>
      <c r="S15" s="31">
        <v>66.510000000000005</v>
      </c>
      <c r="T15" s="31">
        <v>116.82</v>
      </c>
      <c r="U15" s="31">
        <v>0</v>
      </c>
      <c r="V15" s="31">
        <v>37.900000000000006</v>
      </c>
      <c r="W15" s="31">
        <v>0</v>
      </c>
      <c r="X15" s="85">
        <v>0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1375.96</v>
      </c>
      <c r="G16" s="17">
        <f t="shared" si="4"/>
        <v>759.45</v>
      </c>
      <c r="H16" s="272">
        <f t="shared" si="2"/>
        <v>616.51</v>
      </c>
      <c r="I16" s="18">
        <v>97.94</v>
      </c>
      <c r="J16" s="31">
        <v>0</v>
      </c>
      <c r="K16" s="31">
        <v>146.24</v>
      </c>
      <c r="L16" s="31">
        <v>461.43</v>
      </c>
      <c r="M16" s="31">
        <v>53.839999999999996</v>
      </c>
      <c r="N16" s="31">
        <v>0</v>
      </c>
      <c r="O16" s="31">
        <v>0</v>
      </c>
      <c r="P16" s="85">
        <v>0</v>
      </c>
      <c r="Q16" s="32">
        <v>75.48</v>
      </c>
      <c r="R16" s="31">
        <v>142.6</v>
      </c>
      <c r="S16" s="31">
        <v>125.53</v>
      </c>
      <c r="T16" s="31">
        <v>208.35</v>
      </c>
      <c r="U16" s="31">
        <v>29.18</v>
      </c>
      <c r="V16" s="31">
        <v>0</v>
      </c>
      <c r="W16" s="31">
        <v>35.369999999999997</v>
      </c>
      <c r="X16" s="85">
        <v>0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2806.54</v>
      </c>
      <c r="G17" s="17">
        <f t="shared" si="4"/>
        <v>1161.78</v>
      </c>
      <c r="H17" s="272">
        <f t="shared" si="2"/>
        <v>1644.76</v>
      </c>
      <c r="I17" s="18">
        <v>150.44999999999999</v>
      </c>
      <c r="J17" s="31">
        <v>70.48</v>
      </c>
      <c r="K17" s="31">
        <v>67.790000000000006</v>
      </c>
      <c r="L17" s="31">
        <v>84.56</v>
      </c>
      <c r="M17" s="31">
        <v>0</v>
      </c>
      <c r="N17" s="31">
        <v>392.94</v>
      </c>
      <c r="O17" s="31">
        <v>283.31</v>
      </c>
      <c r="P17" s="85">
        <v>112.25</v>
      </c>
      <c r="Q17" s="32">
        <v>37.74</v>
      </c>
      <c r="R17" s="31">
        <v>82.309999999999988</v>
      </c>
      <c r="S17" s="31">
        <v>0</v>
      </c>
      <c r="T17" s="31">
        <v>88.67</v>
      </c>
      <c r="U17" s="31">
        <v>87.55</v>
      </c>
      <c r="V17" s="31">
        <v>599.79999999999995</v>
      </c>
      <c r="W17" s="31">
        <v>507.49</v>
      </c>
      <c r="X17" s="85">
        <v>241.2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11385.42</v>
      </c>
      <c r="G18" s="17">
        <f>SUM(I18:P18)</f>
        <v>5432.26</v>
      </c>
      <c r="H18" s="272">
        <f t="shared" si="2"/>
        <v>5953.16</v>
      </c>
      <c r="I18" s="18">
        <v>2127.4500000000003</v>
      </c>
      <c r="J18" s="31">
        <v>73.349999999999994</v>
      </c>
      <c r="K18" s="31">
        <v>0</v>
      </c>
      <c r="L18" s="31">
        <v>102.34</v>
      </c>
      <c r="M18" s="31">
        <v>354.18</v>
      </c>
      <c r="N18" s="31">
        <v>431.03999999999996</v>
      </c>
      <c r="O18" s="31">
        <v>1530.45</v>
      </c>
      <c r="P18" s="85">
        <v>813.45</v>
      </c>
      <c r="Q18" s="32">
        <v>1560.1799999999998</v>
      </c>
      <c r="R18" s="31">
        <v>82.309999999999988</v>
      </c>
      <c r="S18" s="31">
        <v>104.07</v>
      </c>
      <c r="T18" s="31">
        <v>0</v>
      </c>
      <c r="U18" s="31">
        <v>349.54</v>
      </c>
      <c r="V18" s="31">
        <v>1166.8400000000001</v>
      </c>
      <c r="W18" s="31">
        <v>1320.08</v>
      </c>
      <c r="X18" s="85">
        <v>1370.1399999999999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6054.18</v>
      </c>
      <c r="G19" s="17">
        <f t="shared" si="4"/>
        <v>3204.44</v>
      </c>
      <c r="H19" s="272">
        <f t="shared" si="2"/>
        <v>2849.74</v>
      </c>
      <c r="I19" s="18">
        <v>412.97</v>
      </c>
      <c r="J19" s="31">
        <v>70.48</v>
      </c>
      <c r="K19" s="31">
        <v>606.15</v>
      </c>
      <c r="L19" s="31">
        <v>268.46999999999997</v>
      </c>
      <c r="M19" s="31">
        <v>327.02</v>
      </c>
      <c r="N19" s="31">
        <v>844.45</v>
      </c>
      <c r="O19" s="31">
        <v>235.98</v>
      </c>
      <c r="P19" s="85">
        <v>438.91999999999996</v>
      </c>
      <c r="Q19" s="32">
        <v>508.03</v>
      </c>
      <c r="R19" s="31">
        <v>279.22999999999996</v>
      </c>
      <c r="S19" s="31">
        <v>249.23999999999998</v>
      </c>
      <c r="T19" s="31">
        <v>373.85</v>
      </c>
      <c r="U19" s="31">
        <v>434.75</v>
      </c>
      <c r="V19" s="31">
        <v>335.6</v>
      </c>
      <c r="W19" s="31">
        <v>249.63</v>
      </c>
      <c r="X19" s="85">
        <v>419.41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1011.4200000000001</v>
      </c>
      <c r="G20" s="17">
        <f t="shared" si="4"/>
        <v>0</v>
      </c>
      <c r="H20" s="272">
        <f t="shared" si="2"/>
        <v>1011.4200000000001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810.81000000000006</v>
      </c>
      <c r="T20" s="31">
        <v>200.61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16475.97</v>
      </c>
      <c r="G21" s="17">
        <f t="shared" si="4"/>
        <v>8058.3600000000006</v>
      </c>
      <c r="H21" s="272">
        <f t="shared" si="2"/>
        <v>8417.61</v>
      </c>
      <c r="I21" s="18">
        <v>8058.3600000000006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8417.61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2212.1999999999998</v>
      </c>
      <c r="G22" s="17">
        <f t="shared" si="4"/>
        <v>869.31999999999994</v>
      </c>
      <c r="H22" s="272">
        <f t="shared" si="2"/>
        <v>1342.88</v>
      </c>
      <c r="I22" s="18">
        <v>601.78</v>
      </c>
      <c r="J22" s="31">
        <v>0</v>
      </c>
      <c r="K22" s="31">
        <v>0</v>
      </c>
      <c r="L22" s="31">
        <v>73.63</v>
      </c>
      <c r="M22" s="31">
        <v>0</v>
      </c>
      <c r="N22" s="31">
        <v>60.03</v>
      </c>
      <c r="O22" s="31">
        <v>133.88</v>
      </c>
      <c r="P22" s="85">
        <v>0</v>
      </c>
      <c r="Q22" s="32">
        <v>847.69</v>
      </c>
      <c r="R22" s="31">
        <v>0</v>
      </c>
      <c r="S22" s="31">
        <v>28.27</v>
      </c>
      <c r="T22" s="31">
        <v>0</v>
      </c>
      <c r="U22" s="31">
        <v>119.17</v>
      </c>
      <c r="V22" s="31">
        <v>111.5</v>
      </c>
      <c r="W22" s="31">
        <v>193.14999999999998</v>
      </c>
      <c r="X22" s="85">
        <v>43.1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16972.89</v>
      </c>
      <c r="G23" s="17">
        <f>SUM(I23:P23)</f>
        <v>7358.08</v>
      </c>
      <c r="H23" s="272">
        <f t="shared" si="2"/>
        <v>9614.81</v>
      </c>
      <c r="I23" s="18">
        <v>517.98</v>
      </c>
      <c r="J23" s="31">
        <v>100.14</v>
      </c>
      <c r="K23" s="31">
        <v>233.18</v>
      </c>
      <c r="L23" s="31">
        <v>287.33999999999997</v>
      </c>
      <c r="M23" s="31">
        <v>585.35</v>
      </c>
      <c r="N23" s="31">
        <v>1769.52</v>
      </c>
      <c r="O23" s="31">
        <v>2395.81</v>
      </c>
      <c r="P23" s="85">
        <v>1468.76</v>
      </c>
      <c r="Q23" s="32">
        <v>377.40000000000003</v>
      </c>
      <c r="R23" s="31">
        <v>174.37</v>
      </c>
      <c r="S23" s="31">
        <v>138.33000000000001</v>
      </c>
      <c r="T23" s="31">
        <v>582.94999999999993</v>
      </c>
      <c r="U23" s="31">
        <v>571.86</v>
      </c>
      <c r="V23" s="31">
        <v>2129.41</v>
      </c>
      <c r="W23" s="31">
        <v>3364.25</v>
      </c>
      <c r="X23" s="85">
        <v>2276.2400000000002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321667.86</v>
      </c>
      <c r="G24" s="54">
        <f>SUM(I24:P24)</f>
        <v>185778.41</v>
      </c>
      <c r="H24" s="270">
        <f>SUM(Q24:X24)</f>
        <v>135889.44999999998</v>
      </c>
      <c r="I24" s="55">
        <f>SUM(I25:I53)</f>
        <v>3094.88</v>
      </c>
      <c r="J24" s="56">
        <f t="shared" ref="J24:X24" si="5">SUM(J25:J53)</f>
        <v>1174.77</v>
      </c>
      <c r="K24" s="56">
        <f t="shared" si="5"/>
        <v>5001.1799999999994</v>
      </c>
      <c r="L24" s="56">
        <f t="shared" si="5"/>
        <v>31114.600000000002</v>
      </c>
      <c r="M24" s="56">
        <f t="shared" si="5"/>
        <v>35316.750000000007</v>
      </c>
      <c r="N24" s="56">
        <f t="shared" si="5"/>
        <v>54155.859999999993</v>
      </c>
      <c r="O24" s="56">
        <f t="shared" si="5"/>
        <v>40722.060000000005</v>
      </c>
      <c r="P24" s="253">
        <f t="shared" si="5"/>
        <v>15198.31</v>
      </c>
      <c r="Q24" s="55">
        <f t="shared" si="5"/>
        <v>3395.08</v>
      </c>
      <c r="R24" s="56">
        <f t="shared" si="5"/>
        <v>1057.3999999999999</v>
      </c>
      <c r="S24" s="56">
        <f>SUM(S25:S53)</f>
        <v>4288.4500000000007</v>
      </c>
      <c r="T24" s="56">
        <f t="shared" si="5"/>
        <v>16506.52</v>
      </c>
      <c r="U24" s="56">
        <f t="shared" si="5"/>
        <v>22303.420000000002</v>
      </c>
      <c r="V24" s="56">
        <f t="shared" si="5"/>
        <v>38545.26999999999</v>
      </c>
      <c r="W24" s="56">
        <f t="shared" si="5"/>
        <v>31443.64</v>
      </c>
      <c r="X24" s="253">
        <f t="shared" si="5"/>
        <v>18349.670000000002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10947.989999999998</v>
      </c>
      <c r="G26" s="17">
        <f>SUM(I26:P26)</f>
        <v>6112.71</v>
      </c>
      <c r="H26" s="272">
        <f t="shared" si="2"/>
        <v>4835.2799999999988</v>
      </c>
      <c r="I26" s="32">
        <v>0</v>
      </c>
      <c r="J26" s="31">
        <v>33.81</v>
      </c>
      <c r="K26" s="31">
        <v>0</v>
      </c>
      <c r="L26" s="31">
        <v>1195.1400000000001</v>
      </c>
      <c r="M26" s="31">
        <v>1436.02</v>
      </c>
      <c r="N26" s="31">
        <v>1788.36</v>
      </c>
      <c r="O26" s="31">
        <v>1357.17</v>
      </c>
      <c r="P26" s="85">
        <v>302.20999999999998</v>
      </c>
      <c r="Q26" s="32">
        <v>0</v>
      </c>
      <c r="R26" s="31">
        <v>0</v>
      </c>
      <c r="S26" s="31">
        <v>0</v>
      </c>
      <c r="T26" s="31">
        <v>632.03</v>
      </c>
      <c r="U26" s="31">
        <v>1346.03</v>
      </c>
      <c r="V26" s="31">
        <v>1418.7099999999998</v>
      </c>
      <c r="W26" s="31">
        <v>1093.69</v>
      </c>
      <c r="X26" s="85">
        <v>344.82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1077.5</v>
      </c>
      <c r="G27" s="17">
        <f t="shared" ref="G27:G43" si="6">SUM(I27:P27)</f>
        <v>672.43000000000006</v>
      </c>
      <c r="H27" s="272">
        <f t="shared" si="2"/>
        <v>405.07000000000005</v>
      </c>
      <c r="I27" s="32">
        <v>26.25</v>
      </c>
      <c r="J27" s="31">
        <v>0</v>
      </c>
      <c r="K27" s="31">
        <v>26.360000000000003</v>
      </c>
      <c r="L27" s="31">
        <v>50.17</v>
      </c>
      <c r="M27" s="31">
        <v>337.28000000000003</v>
      </c>
      <c r="N27" s="31">
        <v>130.27000000000001</v>
      </c>
      <c r="O27" s="31">
        <v>102.1</v>
      </c>
      <c r="P27" s="85">
        <v>0</v>
      </c>
      <c r="Q27" s="32">
        <v>0</v>
      </c>
      <c r="R27" s="31">
        <v>0</v>
      </c>
      <c r="S27" s="31">
        <v>38.25</v>
      </c>
      <c r="T27" s="31">
        <v>118.99</v>
      </c>
      <c r="U27" s="31">
        <v>0</v>
      </c>
      <c r="V27" s="31">
        <v>177.09</v>
      </c>
      <c r="W27" s="31">
        <v>70.739999999999995</v>
      </c>
      <c r="X27" s="85">
        <v>0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3946.26</v>
      </c>
      <c r="G28" s="17">
        <f t="shared" si="6"/>
        <v>1942.38</v>
      </c>
      <c r="H28" s="272">
        <f t="shared" si="2"/>
        <v>2003.8799999999999</v>
      </c>
      <c r="I28" s="32">
        <v>0</v>
      </c>
      <c r="J28" s="31">
        <v>0</v>
      </c>
      <c r="K28" s="31">
        <v>34.21</v>
      </c>
      <c r="L28" s="31">
        <v>535.74</v>
      </c>
      <c r="M28" s="31">
        <v>306.12</v>
      </c>
      <c r="N28" s="31">
        <v>751.44999999999993</v>
      </c>
      <c r="O28" s="31">
        <v>277.44</v>
      </c>
      <c r="P28" s="85">
        <v>37.42</v>
      </c>
      <c r="Q28" s="32">
        <v>0</v>
      </c>
      <c r="R28" s="31">
        <v>0</v>
      </c>
      <c r="S28" s="31">
        <v>113.05999999999999</v>
      </c>
      <c r="T28" s="31">
        <v>477</v>
      </c>
      <c r="U28" s="31">
        <v>269.95000000000005</v>
      </c>
      <c r="V28" s="31">
        <v>699.38</v>
      </c>
      <c r="W28" s="31">
        <v>444.49</v>
      </c>
      <c r="X28" s="85">
        <v>0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2176.25</v>
      </c>
      <c r="G29" s="17">
        <f t="shared" si="6"/>
        <v>1423.0199999999998</v>
      </c>
      <c r="H29" s="272">
        <f t="shared" si="2"/>
        <v>753.23</v>
      </c>
      <c r="I29" s="32">
        <v>0</v>
      </c>
      <c r="J29" s="31">
        <v>0</v>
      </c>
      <c r="K29" s="31">
        <v>68.42</v>
      </c>
      <c r="L29" s="31">
        <v>348.96</v>
      </c>
      <c r="M29" s="31">
        <v>407.78</v>
      </c>
      <c r="N29" s="31">
        <v>395.92</v>
      </c>
      <c r="O29" s="31">
        <v>127.11</v>
      </c>
      <c r="P29" s="85">
        <v>74.83</v>
      </c>
      <c r="Q29" s="32">
        <v>0</v>
      </c>
      <c r="R29" s="31">
        <v>0</v>
      </c>
      <c r="S29" s="31">
        <v>84.8</v>
      </c>
      <c r="T29" s="31">
        <v>118.99</v>
      </c>
      <c r="U29" s="31">
        <v>194.92000000000002</v>
      </c>
      <c r="V29" s="31">
        <v>281.72999999999996</v>
      </c>
      <c r="W29" s="31">
        <v>72.789999999999992</v>
      </c>
      <c r="X29" s="85">
        <v>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3297.28</v>
      </c>
      <c r="G30" s="17">
        <f t="shared" si="6"/>
        <v>1602.93</v>
      </c>
      <c r="H30" s="272">
        <f t="shared" si="2"/>
        <v>1694.3500000000001</v>
      </c>
      <c r="I30" s="32">
        <v>0</v>
      </c>
      <c r="J30" s="31">
        <v>92.32</v>
      </c>
      <c r="K30" s="31">
        <v>0</v>
      </c>
      <c r="L30" s="31">
        <v>206.17</v>
      </c>
      <c r="M30" s="31">
        <v>533.91999999999996</v>
      </c>
      <c r="N30" s="31">
        <v>277.36</v>
      </c>
      <c r="O30" s="31">
        <v>343.49</v>
      </c>
      <c r="P30" s="85">
        <v>149.66999999999999</v>
      </c>
      <c r="Q30" s="32">
        <v>37.74</v>
      </c>
      <c r="R30" s="31">
        <v>0</v>
      </c>
      <c r="S30" s="31">
        <v>84.8</v>
      </c>
      <c r="T30" s="31">
        <v>475.28999999999996</v>
      </c>
      <c r="U30" s="31">
        <v>381.81</v>
      </c>
      <c r="V30" s="31">
        <v>541.78000000000009</v>
      </c>
      <c r="W30" s="31">
        <v>172.93</v>
      </c>
      <c r="X30" s="85">
        <v>0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1921.9099999999999</v>
      </c>
      <c r="G31" s="17">
        <f t="shared" si="6"/>
        <v>0</v>
      </c>
      <c r="H31" s="272">
        <f t="shared" si="2"/>
        <v>1921.9099999999999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38.25</v>
      </c>
      <c r="T31" s="31">
        <v>620.99</v>
      </c>
      <c r="U31" s="31">
        <v>642.12</v>
      </c>
      <c r="V31" s="31">
        <v>224.1</v>
      </c>
      <c r="W31" s="31">
        <v>74.849999999999994</v>
      </c>
      <c r="X31" s="85">
        <v>321.60000000000002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3631.6200000000003</v>
      </c>
      <c r="G32" s="17">
        <f t="shared" si="6"/>
        <v>0</v>
      </c>
      <c r="H32" s="272">
        <f t="shared" si="2"/>
        <v>3631.6200000000003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66.510000000000005</v>
      </c>
      <c r="T32" s="31">
        <v>1008.7900000000001</v>
      </c>
      <c r="U32" s="31">
        <v>1212.3200000000002</v>
      </c>
      <c r="V32" s="31">
        <v>519.59999999999991</v>
      </c>
      <c r="W32" s="31">
        <v>255.80000000000004</v>
      </c>
      <c r="X32" s="85">
        <v>568.6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3604.88</v>
      </c>
      <c r="G33" s="17">
        <f t="shared" si="6"/>
        <v>2346.4</v>
      </c>
      <c r="H33" s="272">
        <f>SUM(Q33:X33)</f>
        <v>1258.4800000000002</v>
      </c>
      <c r="I33" s="32">
        <v>0</v>
      </c>
      <c r="J33" s="31">
        <v>171.91</v>
      </c>
      <c r="K33" s="31">
        <v>151.63</v>
      </c>
      <c r="L33" s="31">
        <v>614.43000000000006</v>
      </c>
      <c r="M33" s="31">
        <v>646.09</v>
      </c>
      <c r="N33" s="31">
        <v>561.52</v>
      </c>
      <c r="O33" s="31">
        <v>200.82</v>
      </c>
      <c r="P33" s="85">
        <v>0</v>
      </c>
      <c r="Q33" s="32">
        <v>0</v>
      </c>
      <c r="R33" s="31">
        <v>72.11</v>
      </c>
      <c r="S33" s="31">
        <v>145.31</v>
      </c>
      <c r="T33" s="31">
        <v>430.97</v>
      </c>
      <c r="U33" s="31">
        <v>387.90000000000003</v>
      </c>
      <c r="V33" s="31">
        <v>149.4</v>
      </c>
      <c r="W33" s="31">
        <v>72.789999999999992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7105.4</v>
      </c>
      <c r="G34" s="17">
        <f t="shared" si="6"/>
        <v>3346.7599999999998</v>
      </c>
      <c r="H34" s="272">
        <f t="shared" si="2"/>
        <v>3758.6400000000003</v>
      </c>
      <c r="I34" s="32">
        <v>78.759999999999991</v>
      </c>
      <c r="J34" s="31">
        <v>126.13</v>
      </c>
      <c r="K34" s="31">
        <v>332.08</v>
      </c>
      <c r="L34" s="31">
        <v>652.34</v>
      </c>
      <c r="M34" s="31">
        <v>562.54000000000008</v>
      </c>
      <c r="N34" s="31">
        <v>1170.97</v>
      </c>
      <c r="O34" s="31">
        <v>423.94</v>
      </c>
      <c r="P34" s="85">
        <v>0</v>
      </c>
      <c r="Q34" s="32">
        <v>291.75</v>
      </c>
      <c r="R34" s="31">
        <v>90.429999999999993</v>
      </c>
      <c r="S34" s="31">
        <v>237.09</v>
      </c>
      <c r="T34" s="31">
        <v>1093.26</v>
      </c>
      <c r="U34" s="31">
        <v>853.41</v>
      </c>
      <c r="V34" s="31">
        <v>436.09</v>
      </c>
      <c r="W34" s="31">
        <v>509.61</v>
      </c>
      <c r="X34" s="85">
        <v>247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18122.760000000002</v>
      </c>
      <c r="G35" s="17">
        <f t="shared" si="6"/>
        <v>9636.2199999999993</v>
      </c>
      <c r="H35" s="272">
        <f t="shared" si="2"/>
        <v>8486.5400000000009</v>
      </c>
      <c r="I35" s="32">
        <v>26.25</v>
      </c>
      <c r="J35" s="31">
        <v>0</v>
      </c>
      <c r="K35" s="31">
        <v>252.89000000000001</v>
      </c>
      <c r="L35" s="31">
        <v>621.79</v>
      </c>
      <c r="M35" s="31">
        <v>1386.31</v>
      </c>
      <c r="N35" s="31">
        <v>3091.7599999999998</v>
      </c>
      <c r="O35" s="31">
        <v>2775.89</v>
      </c>
      <c r="P35" s="85">
        <v>1481.33</v>
      </c>
      <c r="Q35" s="32">
        <v>37.74</v>
      </c>
      <c r="R35" s="31">
        <v>0</v>
      </c>
      <c r="S35" s="31">
        <v>101.76</v>
      </c>
      <c r="T35" s="31">
        <v>388.67</v>
      </c>
      <c r="U35" s="31">
        <v>1087.93</v>
      </c>
      <c r="V35" s="31">
        <v>3013.71</v>
      </c>
      <c r="W35" s="31">
        <v>2271.7600000000002</v>
      </c>
      <c r="X35" s="85">
        <v>1584.97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1918.9899999999998</v>
      </c>
      <c r="G37" s="17">
        <f t="shared" si="6"/>
        <v>938.85</v>
      </c>
      <c r="H37" s="272">
        <f t="shared" si="2"/>
        <v>980.13999999999987</v>
      </c>
      <c r="I37" s="32">
        <v>78.759999999999991</v>
      </c>
      <c r="J37" s="31">
        <v>138.1</v>
      </c>
      <c r="K37" s="31">
        <v>102</v>
      </c>
      <c r="L37" s="31">
        <v>319.87</v>
      </c>
      <c r="M37" s="31">
        <v>49.61</v>
      </c>
      <c r="N37" s="31">
        <v>155.18</v>
      </c>
      <c r="O37" s="31">
        <v>95.33</v>
      </c>
      <c r="P37" s="85">
        <v>0</v>
      </c>
      <c r="Q37" s="32">
        <v>140.79</v>
      </c>
      <c r="R37" s="31">
        <v>0</v>
      </c>
      <c r="S37" s="31">
        <v>490.20000000000005</v>
      </c>
      <c r="T37" s="31">
        <v>201.55</v>
      </c>
      <c r="U37" s="31">
        <v>29.18</v>
      </c>
      <c r="V37" s="31">
        <v>37.900000000000006</v>
      </c>
      <c r="W37" s="31">
        <v>37.42</v>
      </c>
      <c r="X37" s="85">
        <v>43.1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6939.59</v>
      </c>
      <c r="G38" s="17">
        <f t="shared" si="6"/>
        <v>2354.02</v>
      </c>
      <c r="H38" s="272">
        <f t="shared" si="2"/>
        <v>4585.5700000000006</v>
      </c>
      <c r="I38" s="32">
        <v>150.44999999999999</v>
      </c>
      <c r="J38" s="31">
        <v>230.43</v>
      </c>
      <c r="K38" s="31">
        <v>208.09</v>
      </c>
      <c r="L38" s="31">
        <v>555.65</v>
      </c>
      <c r="M38" s="31">
        <v>157.29999999999998</v>
      </c>
      <c r="N38" s="31">
        <v>520.64</v>
      </c>
      <c r="O38" s="31">
        <v>419.21000000000004</v>
      </c>
      <c r="P38" s="85">
        <v>112.25</v>
      </c>
      <c r="Q38" s="32">
        <v>178.53</v>
      </c>
      <c r="R38" s="31">
        <v>339</v>
      </c>
      <c r="S38" s="31">
        <v>710.27</v>
      </c>
      <c r="T38" s="31">
        <v>1218.3500000000001</v>
      </c>
      <c r="U38" s="31">
        <v>724.34</v>
      </c>
      <c r="V38" s="31">
        <v>820.6</v>
      </c>
      <c r="W38" s="31">
        <v>465.16999999999996</v>
      </c>
      <c r="X38" s="85">
        <v>129.31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719.76</v>
      </c>
      <c r="G39" s="17">
        <f t="shared" si="6"/>
        <v>488.29</v>
      </c>
      <c r="H39" s="272">
        <f t="shared" si="2"/>
        <v>231.47000000000003</v>
      </c>
      <c r="I39" s="32">
        <v>52.51</v>
      </c>
      <c r="J39" s="31">
        <v>0</v>
      </c>
      <c r="K39" s="31">
        <v>0</v>
      </c>
      <c r="L39" s="31">
        <v>98.59</v>
      </c>
      <c r="M39" s="31">
        <v>76.53</v>
      </c>
      <c r="N39" s="31">
        <v>155.18</v>
      </c>
      <c r="O39" s="31">
        <v>105.48</v>
      </c>
      <c r="P39" s="85">
        <v>0</v>
      </c>
      <c r="Q39" s="32">
        <v>0</v>
      </c>
      <c r="R39" s="31">
        <v>0</v>
      </c>
      <c r="S39" s="31">
        <v>0</v>
      </c>
      <c r="T39" s="31">
        <v>30.32</v>
      </c>
      <c r="U39" s="31">
        <v>89.98</v>
      </c>
      <c r="V39" s="31">
        <v>75.800000000000011</v>
      </c>
      <c r="W39" s="31">
        <v>35.369999999999997</v>
      </c>
      <c r="X39" s="85">
        <v>0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889.98</v>
      </c>
      <c r="G40" s="17">
        <f t="shared" si="6"/>
        <v>316.38000000000005</v>
      </c>
      <c r="H40" s="272">
        <f t="shared" si="2"/>
        <v>573.6</v>
      </c>
      <c r="I40" s="32">
        <v>0</v>
      </c>
      <c r="J40" s="31">
        <v>0</v>
      </c>
      <c r="K40" s="31">
        <v>0</v>
      </c>
      <c r="L40" s="31">
        <v>0</v>
      </c>
      <c r="M40" s="31">
        <v>98.320000000000007</v>
      </c>
      <c r="N40" s="31">
        <v>117.08</v>
      </c>
      <c r="O40" s="31">
        <v>63.56</v>
      </c>
      <c r="P40" s="85">
        <v>37.42</v>
      </c>
      <c r="Q40" s="32">
        <v>0</v>
      </c>
      <c r="R40" s="31">
        <v>0</v>
      </c>
      <c r="S40" s="31">
        <v>0</v>
      </c>
      <c r="T40" s="31">
        <v>30.32</v>
      </c>
      <c r="U40" s="31">
        <v>29.18</v>
      </c>
      <c r="V40" s="31">
        <v>187.29999999999998</v>
      </c>
      <c r="W40" s="31">
        <v>283.7</v>
      </c>
      <c r="X40" s="85">
        <v>43.1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26.919999999999998</v>
      </c>
      <c r="G42" s="17">
        <f t="shared" si="6"/>
        <v>26.919999999999998</v>
      </c>
      <c r="H42" s="272">
        <f t="shared" si="2"/>
        <v>0</v>
      </c>
      <c r="I42" s="32">
        <v>0</v>
      </c>
      <c r="J42" s="31">
        <v>0</v>
      </c>
      <c r="K42" s="31">
        <v>0</v>
      </c>
      <c r="L42" s="31">
        <v>0</v>
      </c>
      <c r="M42" s="31">
        <v>26.919999999999998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41132.03</v>
      </c>
      <c r="G43" s="17">
        <f t="shared" si="6"/>
        <v>23329.760000000002</v>
      </c>
      <c r="H43" s="272">
        <f t="shared" si="2"/>
        <v>17802.27</v>
      </c>
      <c r="I43" s="32">
        <v>0</v>
      </c>
      <c r="J43" s="31">
        <v>0</v>
      </c>
      <c r="K43" s="31">
        <v>284.95999999999998</v>
      </c>
      <c r="L43" s="31">
        <v>2125</v>
      </c>
      <c r="M43" s="31">
        <v>3717.3500000000004</v>
      </c>
      <c r="N43" s="31">
        <v>7333.09</v>
      </c>
      <c r="O43" s="31">
        <v>7409.5899999999992</v>
      </c>
      <c r="P43" s="85">
        <v>2459.77</v>
      </c>
      <c r="Q43" s="32">
        <v>0</v>
      </c>
      <c r="R43" s="31">
        <v>82.309999999999988</v>
      </c>
      <c r="S43" s="31">
        <v>151.31</v>
      </c>
      <c r="T43" s="31">
        <v>959.98</v>
      </c>
      <c r="U43" s="31">
        <v>2089.1999999999998</v>
      </c>
      <c r="V43" s="31">
        <v>5498.64</v>
      </c>
      <c r="W43" s="31">
        <v>5741.54</v>
      </c>
      <c r="X43" s="85">
        <v>3279.29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120772.78</v>
      </c>
      <c r="G44" s="17">
        <f t="shared" si="4"/>
        <v>73518.61</v>
      </c>
      <c r="H44" s="272">
        <f t="shared" si="2"/>
        <v>47254.17</v>
      </c>
      <c r="I44" s="32">
        <v>71.69</v>
      </c>
      <c r="J44" s="31">
        <v>0</v>
      </c>
      <c r="K44" s="31">
        <v>1672.48</v>
      </c>
      <c r="L44" s="31">
        <v>13177.789999999999</v>
      </c>
      <c r="M44" s="31">
        <v>16786.439999999999</v>
      </c>
      <c r="N44" s="31">
        <v>23225.35</v>
      </c>
      <c r="O44" s="31">
        <v>13170.67</v>
      </c>
      <c r="P44" s="85">
        <v>5414.19</v>
      </c>
      <c r="Q44" s="32">
        <v>37.74</v>
      </c>
      <c r="R44" s="31">
        <v>269.02999999999997</v>
      </c>
      <c r="S44" s="31">
        <v>1144.42</v>
      </c>
      <c r="T44" s="31">
        <v>5450.7199999999993</v>
      </c>
      <c r="U44" s="31">
        <v>8590.59</v>
      </c>
      <c r="V44" s="31">
        <v>14953.279999999999</v>
      </c>
      <c r="W44" s="31">
        <v>11615.16</v>
      </c>
      <c r="X44" s="85">
        <v>5193.2299999999996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46886.06</v>
      </c>
      <c r="G45" s="17">
        <f t="shared" si="4"/>
        <v>25930.100000000002</v>
      </c>
      <c r="H45" s="272">
        <f t="shared" si="2"/>
        <v>20955.96</v>
      </c>
      <c r="I45" s="32">
        <v>334.22</v>
      </c>
      <c r="J45" s="31">
        <v>0</v>
      </c>
      <c r="K45" s="31">
        <v>127.09</v>
      </c>
      <c r="L45" s="31">
        <v>844.41</v>
      </c>
      <c r="M45" s="31">
        <v>3263.66</v>
      </c>
      <c r="N45" s="31">
        <v>7778.18</v>
      </c>
      <c r="O45" s="31">
        <v>9590.1999999999989</v>
      </c>
      <c r="P45" s="85">
        <v>3992.34</v>
      </c>
      <c r="Q45" s="32">
        <v>178.53</v>
      </c>
      <c r="R45" s="31">
        <v>60.290000000000006</v>
      </c>
      <c r="S45" s="31">
        <v>76.490000000000009</v>
      </c>
      <c r="T45" s="31">
        <v>558.52</v>
      </c>
      <c r="U45" s="31">
        <v>2524.62</v>
      </c>
      <c r="V45" s="31">
        <v>6298.36</v>
      </c>
      <c r="W45" s="31">
        <v>6244.32</v>
      </c>
      <c r="X45" s="85">
        <v>5014.83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2216.7400000000002</v>
      </c>
      <c r="G47" s="17">
        <f t="shared" si="4"/>
        <v>1677.88</v>
      </c>
      <c r="H47" s="272">
        <f t="shared" si="2"/>
        <v>538.86000000000013</v>
      </c>
      <c r="I47" s="32">
        <v>0</v>
      </c>
      <c r="J47" s="31">
        <v>0</v>
      </c>
      <c r="K47" s="31">
        <v>68.42</v>
      </c>
      <c r="L47" s="31">
        <v>300.21999999999997</v>
      </c>
      <c r="M47" s="31">
        <v>467.65000000000003</v>
      </c>
      <c r="N47" s="31">
        <v>373.7</v>
      </c>
      <c r="O47" s="31">
        <v>467.89</v>
      </c>
      <c r="P47" s="85">
        <v>0</v>
      </c>
      <c r="Q47" s="32">
        <v>0</v>
      </c>
      <c r="R47" s="31">
        <v>0</v>
      </c>
      <c r="S47" s="31">
        <v>0</v>
      </c>
      <c r="T47" s="31">
        <v>129.08000000000001</v>
      </c>
      <c r="U47" s="31">
        <v>29.18</v>
      </c>
      <c r="V47" s="31">
        <v>113.69999999999999</v>
      </c>
      <c r="W47" s="31">
        <v>106.1</v>
      </c>
      <c r="X47" s="85">
        <v>160.80000000000001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20832.110000000004</v>
      </c>
      <c r="G48" s="17">
        <f t="shared" si="4"/>
        <v>17426.110000000004</v>
      </c>
      <c r="H48" s="272">
        <f t="shared" si="2"/>
        <v>3406</v>
      </c>
      <c r="I48" s="32">
        <v>150.44999999999999</v>
      </c>
      <c r="J48" s="31">
        <v>36.67</v>
      </c>
      <c r="K48" s="31">
        <v>808.81999999999994</v>
      </c>
      <c r="L48" s="31">
        <v>7498.92</v>
      </c>
      <c r="M48" s="31">
        <v>3307.52</v>
      </c>
      <c r="N48" s="31">
        <v>3807.61</v>
      </c>
      <c r="O48" s="31">
        <v>1629.04</v>
      </c>
      <c r="P48" s="85">
        <v>187.07999999999998</v>
      </c>
      <c r="Q48" s="32">
        <v>188.70000000000002</v>
      </c>
      <c r="R48" s="31">
        <v>0</v>
      </c>
      <c r="S48" s="31">
        <v>313.96000000000004</v>
      </c>
      <c r="T48" s="31">
        <v>856.65</v>
      </c>
      <c r="U48" s="31">
        <v>381.81</v>
      </c>
      <c r="V48" s="31">
        <v>840.19999999999993</v>
      </c>
      <c r="W48" s="31">
        <v>459.98</v>
      </c>
      <c r="X48" s="85">
        <v>364.70000000000005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2728.49</v>
      </c>
      <c r="G49" s="17">
        <f t="shared" si="4"/>
        <v>1388.6299999999999</v>
      </c>
      <c r="H49" s="272">
        <f t="shared" si="2"/>
        <v>1339.8600000000001</v>
      </c>
      <c r="I49" s="32">
        <v>71.69</v>
      </c>
      <c r="J49" s="31">
        <v>0</v>
      </c>
      <c r="K49" s="31">
        <v>162.57</v>
      </c>
      <c r="L49" s="31">
        <v>125.79</v>
      </c>
      <c r="M49" s="31">
        <v>0</v>
      </c>
      <c r="N49" s="31">
        <v>330.78000000000003</v>
      </c>
      <c r="O49" s="31">
        <v>510.71999999999997</v>
      </c>
      <c r="P49" s="85">
        <v>187.07999999999998</v>
      </c>
      <c r="Q49" s="32">
        <v>150.96</v>
      </c>
      <c r="R49" s="31">
        <v>0</v>
      </c>
      <c r="S49" s="31">
        <v>120.05</v>
      </c>
      <c r="T49" s="31">
        <v>364.34</v>
      </c>
      <c r="U49" s="31">
        <v>209.15</v>
      </c>
      <c r="V49" s="31">
        <v>301</v>
      </c>
      <c r="W49" s="31">
        <v>108.16000000000001</v>
      </c>
      <c r="X49" s="85">
        <v>86.2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14576.23</v>
      </c>
      <c r="G51" s="17">
        <f t="shared" si="4"/>
        <v>8335.17</v>
      </c>
      <c r="H51" s="272">
        <f t="shared" si="2"/>
        <v>6241.0599999999995</v>
      </c>
      <c r="I51" s="32">
        <v>26.25</v>
      </c>
      <c r="J51" s="31">
        <v>36.67</v>
      </c>
      <c r="K51" s="31">
        <v>521.34</v>
      </c>
      <c r="L51" s="31">
        <v>1818.6599999999999</v>
      </c>
      <c r="M51" s="31">
        <v>1674.98</v>
      </c>
      <c r="N51" s="31">
        <v>2131.4299999999998</v>
      </c>
      <c r="O51" s="31">
        <v>1400.54</v>
      </c>
      <c r="P51" s="85">
        <v>725.3</v>
      </c>
      <c r="Q51" s="32">
        <v>37.74</v>
      </c>
      <c r="R51" s="31">
        <v>0</v>
      </c>
      <c r="S51" s="31">
        <v>104.07</v>
      </c>
      <c r="T51" s="31">
        <v>1207.94</v>
      </c>
      <c r="U51" s="31">
        <v>1113.07</v>
      </c>
      <c r="V51" s="31">
        <v>1707.01</v>
      </c>
      <c r="W51" s="31">
        <v>1232.42</v>
      </c>
      <c r="X51" s="85">
        <v>838.81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1178.29</v>
      </c>
      <c r="G52" s="17">
        <f t="shared" si="4"/>
        <v>508.63</v>
      </c>
      <c r="H52" s="272">
        <f>SUM(Q52:X52)</f>
        <v>669.66000000000008</v>
      </c>
      <c r="I52" s="32">
        <v>0</v>
      </c>
      <c r="J52" s="31">
        <v>0</v>
      </c>
      <c r="K52" s="31">
        <v>59.94</v>
      </c>
      <c r="L52" s="31">
        <v>24.96</v>
      </c>
      <c r="M52" s="31">
        <v>74.410000000000011</v>
      </c>
      <c r="N52" s="31">
        <v>60.03</v>
      </c>
      <c r="O52" s="31">
        <v>251.86999999999998</v>
      </c>
      <c r="P52" s="85">
        <v>37.42</v>
      </c>
      <c r="Q52" s="32">
        <v>0</v>
      </c>
      <c r="R52" s="31">
        <v>0</v>
      </c>
      <c r="S52" s="31">
        <v>94.78</v>
      </c>
      <c r="T52" s="31">
        <v>133.77000000000001</v>
      </c>
      <c r="U52" s="31">
        <v>87.55</v>
      </c>
      <c r="V52" s="31">
        <v>149.4</v>
      </c>
      <c r="W52" s="31">
        <v>74.849999999999994</v>
      </c>
      <c r="X52" s="85">
        <v>129.31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5018.04</v>
      </c>
      <c r="G53" s="17">
        <f>SUM(I53:P53)</f>
        <v>2456.21</v>
      </c>
      <c r="H53" s="272">
        <f>SUM(Q53:X53)</f>
        <v>2561.83</v>
      </c>
      <c r="I53" s="32">
        <v>2027.6000000000001</v>
      </c>
      <c r="J53" s="31">
        <v>308.73</v>
      </c>
      <c r="K53" s="31">
        <v>119.88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2114.86</v>
      </c>
      <c r="R53" s="31">
        <v>144.22999999999999</v>
      </c>
      <c r="S53" s="31">
        <v>173.07</v>
      </c>
      <c r="T53" s="31">
        <v>0</v>
      </c>
      <c r="U53" s="31">
        <v>29.18</v>
      </c>
      <c r="V53" s="31">
        <v>100.49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62154.249999999985</v>
      </c>
      <c r="G54" s="54">
        <f>SUM(G55:G61)</f>
        <v>40128.69999999999</v>
      </c>
      <c r="H54" s="270">
        <f>SUM(H55:H61)</f>
        <v>22025.55</v>
      </c>
      <c r="I54" s="55">
        <f>SUM(I55:I61)</f>
        <v>1007.68</v>
      </c>
      <c r="J54" s="56">
        <f t="shared" ref="J54:X54" si="7">SUM(J55:J61)</f>
        <v>1418.3</v>
      </c>
      <c r="K54" s="56">
        <f t="shared" si="7"/>
        <v>11103.95</v>
      </c>
      <c r="L54" s="56">
        <f t="shared" si="7"/>
        <v>13546.479999999998</v>
      </c>
      <c r="M54" s="56">
        <f>SUM(M55:M61)</f>
        <v>4382.7500000000009</v>
      </c>
      <c r="N54" s="56">
        <f t="shared" si="7"/>
        <v>3470.2500000000005</v>
      </c>
      <c r="O54" s="56">
        <f t="shared" si="7"/>
        <v>3188.94</v>
      </c>
      <c r="P54" s="253">
        <f>SUM(P55:P61)</f>
        <v>2010.3500000000001</v>
      </c>
      <c r="Q54" s="55">
        <f t="shared" si="7"/>
        <v>751.87</v>
      </c>
      <c r="R54" s="56">
        <f t="shared" si="7"/>
        <v>736.2</v>
      </c>
      <c r="S54" s="56">
        <f t="shared" si="7"/>
        <v>6416.19</v>
      </c>
      <c r="T54" s="56">
        <f t="shared" si="7"/>
        <v>3629.7699999999995</v>
      </c>
      <c r="U54" s="56">
        <f t="shared" si="7"/>
        <v>2045.1200000000001</v>
      </c>
      <c r="V54" s="56">
        <f t="shared" si="7"/>
        <v>2679.27</v>
      </c>
      <c r="W54" s="56">
        <f t="shared" si="7"/>
        <v>2977.96</v>
      </c>
      <c r="X54" s="253">
        <f t="shared" si="7"/>
        <v>2789.17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14888.599999999999</v>
      </c>
      <c r="G55" s="17">
        <f t="shared" si="4"/>
        <v>12940.189999999999</v>
      </c>
      <c r="H55" s="272">
        <f t="shared" si="2"/>
        <v>1948.4099999999999</v>
      </c>
      <c r="I55" s="255">
        <v>124.19</v>
      </c>
      <c r="J55" s="33">
        <v>211.45</v>
      </c>
      <c r="K55" s="33">
        <v>4237.12</v>
      </c>
      <c r="L55" s="33">
        <v>5041.68</v>
      </c>
      <c r="M55" s="33">
        <v>1607.38</v>
      </c>
      <c r="N55" s="33">
        <v>1202.23</v>
      </c>
      <c r="O55" s="33">
        <v>366.47</v>
      </c>
      <c r="P55" s="85">
        <v>149.66999999999999</v>
      </c>
      <c r="Q55" s="255">
        <v>37.74</v>
      </c>
      <c r="R55" s="33">
        <v>234.66</v>
      </c>
      <c r="S55" s="33">
        <v>567.06999999999994</v>
      </c>
      <c r="T55" s="33">
        <v>380.24</v>
      </c>
      <c r="U55" s="33">
        <v>324.06</v>
      </c>
      <c r="V55" s="33">
        <v>286.69</v>
      </c>
      <c r="W55" s="33">
        <v>74.849999999999994</v>
      </c>
      <c r="X55" s="256">
        <v>43.1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13570.970000000001</v>
      </c>
      <c r="G56" s="17">
        <f t="shared" si="4"/>
        <v>6680.0700000000006</v>
      </c>
      <c r="H56" s="272">
        <f t="shared" si="2"/>
        <v>6890.9</v>
      </c>
      <c r="I56" s="255">
        <v>222.13</v>
      </c>
      <c r="J56" s="33">
        <v>170.63</v>
      </c>
      <c r="K56" s="33">
        <v>457.08</v>
      </c>
      <c r="L56" s="33">
        <v>870.29</v>
      </c>
      <c r="M56" s="33">
        <v>633.75</v>
      </c>
      <c r="N56" s="33">
        <v>897.93999999999994</v>
      </c>
      <c r="O56" s="33">
        <v>2016.5700000000002</v>
      </c>
      <c r="P56" s="85">
        <v>1411.68</v>
      </c>
      <c r="Q56" s="255">
        <v>140.79</v>
      </c>
      <c r="R56" s="33">
        <v>60.290000000000006</v>
      </c>
      <c r="S56" s="33">
        <v>38.25</v>
      </c>
      <c r="T56" s="33">
        <v>60.64</v>
      </c>
      <c r="U56" s="33">
        <v>645.68000000000006</v>
      </c>
      <c r="V56" s="33">
        <v>1477.77</v>
      </c>
      <c r="W56" s="33">
        <v>1968.41</v>
      </c>
      <c r="X56" s="256">
        <v>2499.0700000000002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3937.6100000000006</v>
      </c>
      <c r="G57" s="17">
        <f t="shared" si="4"/>
        <v>2789.1600000000003</v>
      </c>
      <c r="H57" s="272">
        <f t="shared" si="2"/>
        <v>1148.45</v>
      </c>
      <c r="I57" s="255">
        <v>236.28</v>
      </c>
      <c r="J57" s="33">
        <v>628.63</v>
      </c>
      <c r="K57" s="33">
        <v>947.79000000000008</v>
      </c>
      <c r="L57" s="33">
        <v>513.28</v>
      </c>
      <c r="M57" s="33">
        <v>128.26000000000002</v>
      </c>
      <c r="N57" s="33">
        <v>195.39999999999998</v>
      </c>
      <c r="O57" s="33">
        <v>102.1</v>
      </c>
      <c r="P57" s="85">
        <v>37.42</v>
      </c>
      <c r="Q57" s="255">
        <v>243.85000000000002</v>
      </c>
      <c r="R57" s="33">
        <v>0</v>
      </c>
      <c r="S57" s="33">
        <v>410.91</v>
      </c>
      <c r="T57" s="33">
        <v>86.44</v>
      </c>
      <c r="U57" s="33">
        <v>0</v>
      </c>
      <c r="V57" s="33">
        <v>226.3</v>
      </c>
      <c r="W57" s="33">
        <v>180.95</v>
      </c>
      <c r="X57" s="256">
        <v>0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1355.92</v>
      </c>
      <c r="G58" s="17">
        <f t="shared" si="4"/>
        <v>874.66</v>
      </c>
      <c r="H58" s="272">
        <f t="shared" si="2"/>
        <v>481.26</v>
      </c>
      <c r="I58" s="255">
        <v>176.7</v>
      </c>
      <c r="J58" s="33">
        <v>0</v>
      </c>
      <c r="K58" s="33">
        <v>267.5</v>
      </c>
      <c r="L58" s="33">
        <v>293.32000000000005</v>
      </c>
      <c r="M58" s="33">
        <v>0</v>
      </c>
      <c r="N58" s="33">
        <v>105.36</v>
      </c>
      <c r="O58" s="33">
        <v>31.78</v>
      </c>
      <c r="P58" s="85">
        <v>0</v>
      </c>
      <c r="Q58" s="255">
        <v>37.74</v>
      </c>
      <c r="R58" s="33">
        <v>30.14</v>
      </c>
      <c r="S58" s="33">
        <v>0</v>
      </c>
      <c r="T58" s="33">
        <v>94.18</v>
      </c>
      <c r="U58" s="33">
        <v>142.91999999999999</v>
      </c>
      <c r="V58" s="33">
        <v>103.49</v>
      </c>
      <c r="W58" s="33">
        <v>72.789999999999992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21730.899999999998</v>
      </c>
      <c r="G59" s="17">
        <f t="shared" si="4"/>
        <v>12866.57</v>
      </c>
      <c r="H59" s="272">
        <f t="shared" si="2"/>
        <v>8864.3299999999981</v>
      </c>
      <c r="I59" s="255">
        <v>0</v>
      </c>
      <c r="J59" s="33">
        <v>136.82</v>
      </c>
      <c r="K59" s="33">
        <v>4347.7300000000005</v>
      </c>
      <c r="L59" s="33">
        <v>5549.71</v>
      </c>
      <c r="M59" s="33">
        <v>1581.42</v>
      </c>
      <c r="N59" s="33">
        <v>586.21</v>
      </c>
      <c r="O59" s="33">
        <v>327.93</v>
      </c>
      <c r="P59" s="85">
        <v>336.75</v>
      </c>
      <c r="Q59" s="255">
        <v>0</v>
      </c>
      <c r="R59" s="33">
        <v>72.11</v>
      </c>
      <c r="S59" s="33">
        <v>4850.6099999999997</v>
      </c>
      <c r="T59" s="33">
        <v>2594.4899999999998</v>
      </c>
      <c r="U59" s="33">
        <v>663.73</v>
      </c>
      <c r="V59" s="33">
        <v>335.13</v>
      </c>
      <c r="W59" s="33">
        <v>348.26</v>
      </c>
      <c r="X59" s="256">
        <v>0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1564.08</v>
      </c>
      <c r="G60" s="17">
        <f t="shared" si="4"/>
        <v>1086.5999999999999</v>
      </c>
      <c r="H60" s="272">
        <f t="shared" si="2"/>
        <v>477.48</v>
      </c>
      <c r="I60" s="255">
        <v>26.25</v>
      </c>
      <c r="J60" s="33">
        <v>0</v>
      </c>
      <c r="K60" s="33">
        <v>304.73</v>
      </c>
      <c r="L60" s="33">
        <v>589.15</v>
      </c>
      <c r="M60" s="33">
        <v>101.34</v>
      </c>
      <c r="N60" s="33">
        <v>65.13</v>
      </c>
      <c r="O60" s="33">
        <v>0</v>
      </c>
      <c r="P60" s="85">
        <v>0</v>
      </c>
      <c r="Q60" s="255">
        <v>37.74</v>
      </c>
      <c r="R60" s="33">
        <v>184.57000000000002</v>
      </c>
      <c r="S60" s="33">
        <v>53.53</v>
      </c>
      <c r="T60" s="33">
        <v>56.06</v>
      </c>
      <c r="U60" s="33">
        <v>0</v>
      </c>
      <c r="V60" s="33">
        <v>0</v>
      </c>
      <c r="W60" s="33">
        <v>145.57999999999998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5106.17</v>
      </c>
      <c r="G61" s="17">
        <f t="shared" si="4"/>
        <v>2891.4500000000003</v>
      </c>
      <c r="H61" s="272">
        <f t="shared" si="2"/>
        <v>2214.7200000000003</v>
      </c>
      <c r="I61" s="255">
        <v>222.13</v>
      </c>
      <c r="J61" s="33">
        <v>270.77000000000004</v>
      </c>
      <c r="K61" s="33">
        <v>542</v>
      </c>
      <c r="L61" s="33">
        <v>689.05000000000007</v>
      </c>
      <c r="M61" s="33">
        <v>330.6</v>
      </c>
      <c r="N61" s="33">
        <v>417.98</v>
      </c>
      <c r="O61" s="33">
        <v>344.09000000000003</v>
      </c>
      <c r="P61" s="85">
        <v>74.83</v>
      </c>
      <c r="Q61" s="255">
        <v>254.01000000000002</v>
      </c>
      <c r="R61" s="33">
        <v>154.43</v>
      </c>
      <c r="S61" s="33">
        <v>495.82</v>
      </c>
      <c r="T61" s="33">
        <v>357.71999999999997</v>
      </c>
      <c r="U61" s="33">
        <v>268.73</v>
      </c>
      <c r="V61" s="33">
        <v>249.89000000000001</v>
      </c>
      <c r="W61" s="33">
        <v>187.12</v>
      </c>
      <c r="X61" s="256">
        <v>247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118933.69</v>
      </c>
      <c r="G62" s="97">
        <f t="shared" si="4"/>
        <v>45194.380000000005</v>
      </c>
      <c r="H62" s="274">
        <f>SUM(Q62:X62)</f>
        <v>73739.31</v>
      </c>
      <c r="I62" s="98">
        <v>183.76999999999998</v>
      </c>
      <c r="J62" s="94">
        <v>36.67</v>
      </c>
      <c r="K62" s="94">
        <v>68.42</v>
      </c>
      <c r="L62" s="94">
        <v>429.46000000000004</v>
      </c>
      <c r="M62" s="94">
        <v>832.33999999999992</v>
      </c>
      <c r="N62" s="94">
        <v>4557.29</v>
      </c>
      <c r="O62" s="94">
        <v>16040.720000000001</v>
      </c>
      <c r="P62" s="95">
        <v>23045.71</v>
      </c>
      <c r="Q62" s="98">
        <v>394.81</v>
      </c>
      <c r="R62" s="94">
        <v>30.14</v>
      </c>
      <c r="S62" s="94">
        <v>77.179999999999993</v>
      </c>
      <c r="T62" s="94">
        <v>642.16</v>
      </c>
      <c r="U62" s="94">
        <v>454.78000000000003</v>
      </c>
      <c r="V62" s="94">
        <v>6447.4400000000005</v>
      </c>
      <c r="W62" s="94">
        <v>24428.260000000002</v>
      </c>
      <c r="X62" s="95">
        <v>41264.539999999994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165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35193.972000000002</v>
      </c>
      <c r="G6" s="60">
        <f>SUM(I6:P6)</f>
        <v>16899.645</v>
      </c>
      <c r="H6" s="268">
        <f>SUM(Q6:X6)</f>
        <v>18294.327000000001</v>
      </c>
      <c r="I6" s="61">
        <v>1223.5129999999999</v>
      </c>
      <c r="J6" s="62">
        <v>2596.4740000000002</v>
      </c>
      <c r="K6" s="62">
        <v>3495.8510000000001</v>
      </c>
      <c r="L6" s="62">
        <v>4900.2860000000001</v>
      </c>
      <c r="M6" s="62">
        <v>2500.0340000000001</v>
      </c>
      <c r="N6" s="62">
        <v>1364.819</v>
      </c>
      <c r="O6" s="62">
        <v>603.21900000000005</v>
      </c>
      <c r="P6" s="249">
        <v>215.44900000000001</v>
      </c>
      <c r="Q6" s="61">
        <v>1163.452</v>
      </c>
      <c r="R6" s="62">
        <v>2444.134</v>
      </c>
      <c r="S6" s="62">
        <v>3569.4859999999999</v>
      </c>
      <c r="T6" s="62">
        <v>5785.0820000000003</v>
      </c>
      <c r="U6" s="62">
        <v>2630.759</v>
      </c>
      <c r="V6" s="62">
        <v>1437.0150000000001</v>
      </c>
      <c r="W6" s="62">
        <v>872.875</v>
      </c>
      <c r="X6" s="249">
        <v>391.524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261380.42000000004</v>
      </c>
      <c r="G9" s="50">
        <f>SUM(I9:P9)</f>
        <v>143332.59000000003</v>
      </c>
      <c r="H9" s="269">
        <f>SUM(Q9:X9)</f>
        <v>118047.83000000002</v>
      </c>
      <c r="I9" s="51">
        <f t="shared" ref="I9:X9" si="0">I10+I24+I54+I62</f>
        <v>2446.0699999999997</v>
      </c>
      <c r="J9" s="52">
        <f t="shared" si="0"/>
        <v>653.92000000000007</v>
      </c>
      <c r="K9" s="52">
        <f t="shared" si="0"/>
        <v>3476.12</v>
      </c>
      <c r="L9" s="52">
        <f t="shared" si="0"/>
        <v>16766.38</v>
      </c>
      <c r="M9" s="52">
        <f t="shared" si="0"/>
        <v>25750.36</v>
      </c>
      <c r="N9" s="52">
        <f t="shared" si="0"/>
        <v>31114.579999999998</v>
      </c>
      <c r="O9" s="52">
        <f t="shared" si="0"/>
        <v>34963.94</v>
      </c>
      <c r="P9" s="252">
        <f t="shared" si="0"/>
        <v>28161.22</v>
      </c>
      <c r="Q9" s="51">
        <f t="shared" si="0"/>
        <v>2670.8799999999997</v>
      </c>
      <c r="R9" s="52">
        <f t="shared" si="0"/>
        <v>562.46</v>
      </c>
      <c r="S9" s="52">
        <f t="shared" si="0"/>
        <v>2071.5099999999998</v>
      </c>
      <c r="T9" s="52">
        <f t="shared" si="0"/>
        <v>8073.3399999999992</v>
      </c>
      <c r="U9" s="52">
        <f t="shared" si="0"/>
        <v>12390.59</v>
      </c>
      <c r="V9" s="52">
        <f t="shared" si="0"/>
        <v>19220.420000000002</v>
      </c>
      <c r="W9" s="52">
        <f t="shared" si="0"/>
        <v>32243.370000000003</v>
      </c>
      <c r="X9" s="252">
        <f t="shared" si="0"/>
        <v>40815.26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19237.03</v>
      </c>
      <c r="G10" s="54">
        <f>SUM(I10:P10)</f>
        <v>10367.58</v>
      </c>
      <c r="H10" s="270">
        <f>SUM(Q10:X10)</f>
        <v>8869.4499999999989</v>
      </c>
      <c r="I10" s="55">
        <f>SUM(I11:I23)</f>
        <v>1348.95</v>
      </c>
      <c r="J10" s="56">
        <f>SUM(J11:J23)</f>
        <v>51.900000000000006</v>
      </c>
      <c r="K10" s="56">
        <f>SUM(K11:K23)</f>
        <v>248.33</v>
      </c>
      <c r="L10" s="56">
        <f t="shared" ref="L10:X10" si="1">SUM(L11:L23)</f>
        <v>1543.3500000000004</v>
      </c>
      <c r="M10" s="56">
        <f t="shared" si="1"/>
        <v>1591.5</v>
      </c>
      <c r="N10" s="56">
        <f t="shared" si="1"/>
        <v>2000.3</v>
      </c>
      <c r="O10" s="56">
        <f t="shared" si="1"/>
        <v>2251.19</v>
      </c>
      <c r="P10" s="253">
        <f t="shared" si="1"/>
        <v>1332.06</v>
      </c>
      <c r="Q10" s="55">
        <f t="shared" si="1"/>
        <v>1650.0799999999997</v>
      </c>
      <c r="R10" s="56">
        <f t="shared" si="1"/>
        <v>92.050000000000011</v>
      </c>
      <c r="S10" s="56">
        <f t="shared" si="1"/>
        <v>282.75</v>
      </c>
      <c r="T10" s="56">
        <f t="shared" si="1"/>
        <v>848.76</v>
      </c>
      <c r="U10" s="56">
        <f t="shared" si="1"/>
        <v>956.79</v>
      </c>
      <c r="V10" s="56">
        <f t="shared" si="1"/>
        <v>1271.1099999999999</v>
      </c>
      <c r="W10" s="56">
        <f t="shared" si="1"/>
        <v>1879.04</v>
      </c>
      <c r="X10" s="253">
        <f t="shared" si="1"/>
        <v>1888.87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3284.75</v>
      </c>
      <c r="G11" s="19">
        <f>SUM(I11:P11)</f>
        <v>2596.56</v>
      </c>
      <c r="H11" s="271">
        <f t="shared" ref="H11:H61" si="2">SUM(Q11:X11)</f>
        <v>688.18999999999994</v>
      </c>
      <c r="I11" s="18">
        <v>14.36</v>
      </c>
      <c r="J11" s="31">
        <v>17.3</v>
      </c>
      <c r="K11" s="31">
        <v>17.78</v>
      </c>
      <c r="L11" s="31">
        <v>384.56</v>
      </c>
      <c r="M11" s="31">
        <v>621.58000000000004</v>
      </c>
      <c r="N11" s="31">
        <v>775.93000000000006</v>
      </c>
      <c r="O11" s="31">
        <v>548.73</v>
      </c>
      <c r="P11" s="85">
        <v>216.32000000000002</v>
      </c>
      <c r="Q11" s="32">
        <v>0</v>
      </c>
      <c r="R11" s="31">
        <v>0</v>
      </c>
      <c r="S11" s="31">
        <v>0</v>
      </c>
      <c r="T11" s="31">
        <v>58.41</v>
      </c>
      <c r="U11" s="31">
        <v>154.21</v>
      </c>
      <c r="V11" s="31">
        <v>97.949999999999989</v>
      </c>
      <c r="W11" s="31">
        <v>253.73000000000002</v>
      </c>
      <c r="X11" s="85">
        <v>123.89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0</v>
      </c>
      <c r="G12" s="19">
        <f t="shared" ref="G12:G62" si="4">SUM(I12:P12)</f>
        <v>0</v>
      </c>
      <c r="H12" s="271">
        <f t="shared" si="2"/>
        <v>0</v>
      </c>
      <c r="I12" s="18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1046.6399999999999</v>
      </c>
      <c r="G13" s="19">
        <f t="shared" si="4"/>
        <v>261.97000000000003</v>
      </c>
      <c r="H13" s="271">
        <f t="shared" si="2"/>
        <v>784.67</v>
      </c>
      <c r="I13" s="18">
        <v>0</v>
      </c>
      <c r="J13" s="31">
        <v>17.3</v>
      </c>
      <c r="K13" s="31">
        <v>0</v>
      </c>
      <c r="L13" s="31">
        <v>0</v>
      </c>
      <c r="M13" s="31">
        <v>0</v>
      </c>
      <c r="N13" s="31">
        <v>58.92</v>
      </c>
      <c r="O13" s="31">
        <v>83.02</v>
      </c>
      <c r="P13" s="85">
        <v>102.73</v>
      </c>
      <c r="Q13" s="32">
        <v>16.86</v>
      </c>
      <c r="R13" s="31">
        <v>0</v>
      </c>
      <c r="S13" s="31">
        <v>43.76</v>
      </c>
      <c r="T13" s="31">
        <v>14.94</v>
      </c>
      <c r="U13" s="31">
        <v>127.17999999999999</v>
      </c>
      <c r="V13" s="31">
        <v>95.27</v>
      </c>
      <c r="W13" s="31">
        <v>221.75</v>
      </c>
      <c r="X13" s="85">
        <v>264.90999999999997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65.539999999999992</v>
      </c>
      <c r="G14" s="19">
        <f t="shared" si="4"/>
        <v>49.55</v>
      </c>
      <c r="H14" s="271">
        <f t="shared" si="2"/>
        <v>15.99</v>
      </c>
      <c r="I14" s="18">
        <v>0</v>
      </c>
      <c r="J14" s="31">
        <v>0</v>
      </c>
      <c r="K14" s="31">
        <v>0</v>
      </c>
      <c r="L14" s="31">
        <v>14.17</v>
      </c>
      <c r="M14" s="31">
        <v>19.52</v>
      </c>
      <c r="N14" s="31">
        <v>0</v>
      </c>
      <c r="O14" s="31">
        <v>15.86</v>
      </c>
      <c r="P14" s="85">
        <v>0</v>
      </c>
      <c r="Q14" s="32">
        <v>0</v>
      </c>
      <c r="R14" s="31">
        <v>0</v>
      </c>
      <c r="S14" s="31">
        <v>0</v>
      </c>
      <c r="T14" s="31">
        <v>0</v>
      </c>
      <c r="U14" s="31">
        <v>0</v>
      </c>
      <c r="V14" s="31">
        <v>15.99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357.3</v>
      </c>
      <c r="G15" s="17">
        <f t="shared" si="4"/>
        <v>247.48000000000002</v>
      </c>
      <c r="H15" s="272">
        <f t="shared" si="2"/>
        <v>109.82</v>
      </c>
      <c r="I15" s="18">
        <v>85.55</v>
      </c>
      <c r="J15" s="31">
        <v>17.3</v>
      </c>
      <c r="K15" s="31">
        <v>45.35</v>
      </c>
      <c r="L15" s="31">
        <v>59.790000000000006</v>
      </c>
      <c r="M15" s="31">
        <v>0</v>
      </c>
      <c r="N15" s="31">
        <v>0</v>
      </c>
      <c r="O15" s="31">
        <v>39.489999999999995</v>
      </c>
      <c r="P15" s="85">
        <v>0</v>
      </c>
      <c r="Q15" s="32">
        <v>0</v>
      </c>
      <c r="R15" s="31">
        <v>0</v>
      </c>
      <c r="S15" s="31">
        <v>0</v>
      </c>
      <c r="T15" s="31">
        <v>15.16</v>
      </c>
      <c r="U15" s="31">
        <v>23.93</v>
      </c>
      <c r="V15" s="31">
        <v>15.99</v>
      </c>
      <c r="W15" s="31">
        <v>0</v>
      </c>
      <c r="X15" s="85">
        <v>54.739999999999995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914.4799999999999</v>
      </c>
      <c r="G16" s="17">
        <f t="shared" si="4"/>
        <v>696.96999999999991</v>
      </c>
      <c r="H16" s="272">
        <f t="shared" si="2"/>
        <v>217.51</v>
      </c>
      <c r="I16" s="18">
        <v>14.36</v>
      </c>
      <c r="J16" s="31">
        <v>0</v>
      </c>
      <c r="K16" s="31">
        <v>0</v>
      </c>
      <c r="L16" s="31">
        <v>380.8</v>
      </c>
      <c r="M16" s="31">
        <v>93.160000000000011</v>
      </c>
      <c r="N16" s="31">
        <v>45.19</v>
      </c>
      <c r="O16" s="31">
        <v>137.78</v>
      </c>
      <c r="P16" s="85">
        <v>25.68</v>
      </c>
      <c r="Q16" s="32">
        <v>16.86</v>
      </c>
      <c r="R16" s="31">
        <v>0</v>
      </c>
      <c r="S16" s="31">
        <v>0</v>
      </c>
      <c r="T16" s="31">
        <v>76.72</v>
      </c>
      <c r="U16" s="31">
        <v>23.93</v>
      </c>
      <c r="V16" s="31">
        <v>0</v>
      </c>
      <c r="W16" s="31">
        <v>100</v>
      </c>
      <c r="X16" s="85">
        <v>0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28.89</v>
      </c>
      <c r="G17" s="17">
        <f t="shared" si="4"/>
        <v>15.06</v>
      </c>
      <c r="H17" s="272">
        <f t="shared" si="2"/>
        <v>13.83</v>
      </c>
      <c r="I17" s="18">
        <v>0</v>
      </c>
      <c r="J17" s="31">
        <v>0</v>
      </c>
      <c r="K17" s="31">
        <v>0</v>
      </c>
      <c r="L17" s="31">
        <v>0</v>
      </c>
      <c r="M17" s="31">
        <v>0</v>
      </c>
      <c r="N17" s="31">
        <v>15.06</v>
      </c>
      <c r="O17" s="31">
        <v>0</v>
      </c>
      <c r="P17" s="85">
        <v>0</v>
      </c>
      <c r="Q17" s="32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85">
        <v>13.83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4463.34</v>
      </c>
      <c r="G18" s="17">
        <f>SUM(I18:P18)</f>
        <v>2468.62</v>
      </c>
      <c r="H18" s="272">
        <f t="shared" si="2"/>
        <v>1994.72</v>
      </c>
      <c r="I18" s="18">
        <v>86.15</v>
      </c>
      <c r="J18" s="31">
        <v>0</v>
      </c>
      <c r="K18" s="31">
        <v>70.39</v>
      </c>
      <c r="L18" s="31">
        <v>232.27</v>
      </c>
      <c r="M18" s="31">
        <v>387.48</v>
      </c>
      <c r="N18" s="31">
        <v>544.08000000000004</v>
      </c>
      <c r="O18" s="31">
        <v>634.95999999999992</v>
      </c>
      <c r="P18" s="85">
        <v>513.29000000000008</v>
      </c>
      <c r="Q18" s="32">
        <v>134.14999999999998</v>
      </c>
      <c r="R18" s="31">
        <v>56.92</v>
      </c>
      <c r="S18" s="31">
        <v>113.55999999999999</v>
      </c>
      <c r="T18" s="31">
        <v>210.13000000000002</v>
      </c>
      <c r="U18" s="31">
        <v>155.20999999999998</v>
      </c>
      <c r="V18" s="31">
        <v>255.62</v>
      </c>
      <c r="W18" s="31">
        <v>551.65</v>
      </c>
      <c r="X18" s="85">
        <v>517.48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3796.8199999999997</v>
      </c>
      <c r="G19" s="17">
        <f t="shared" si="4"/>
        <v>1827.6799999999998</v>
      </c>
      <c r="H19" s="272">
        <f t="shared" si="2"/>
        <v>1969.1399999999999</v>
      </c>
      <c r="I19" s="18">
        <v>71.790000000000006</v>
      </c>
      <c r="J19" s="31">
        <v>0</v>
      </c>
      <c r="K19" s="31">
        <v>97.87</v>
      </c>
      <c r="L19" s="31">
        <v>324.84000000000003</v>
      </c>
      <c r="M19" s="31">
        <v>324.49</v>
      </c>
      <c r="N19" s="31">
        <v>332.63</v>
      </c>
      <c r="O19" s="31">
        <v>471.14</v>
      </c>
      <c r="P19" s="85">
        <v>204.92</v>
      </c>
      <c r="Q19" s="32">
        <v>184.01999999999998</v>
      </c>
      <c r="R19" s="31">
        <v>0</v>
      </c>
      <c r="S19" s="31">
        <v>62.370000000000005</v>
      </c>
      <c r="T19" s="31">
        <v>177.54</v>
      </c>
      <c r="U19" s="31">
        <v>234.53</v>
      </c>
      <c r="V19" s="31">
        <v>459.05</v>
      </c>
      <c r="W19" s="31">
        <v>452.31</v>
      </c>
      <c r="X19" s="85">
        <v>399.32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51.349999999999994</v>
      </c>
      <c r="G20" s="17">
        <f t="shared" si="4"/>
        <v>0</v>
      </c>
      <c r="H20" s="272">
        <f t="shared" si="2"/>
        <v>51.349999999999994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21.25</v>
      </c>
      <c r="T20" s="31">
        <v>30.099999999999998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2310</v>
      </c>
      <c r="G21" s="17">
        <f t="shared" si="4"/>
        <v>1062.3800000000001</v>
      </c>
      <c r="H21" s="272">
        <f t="shared" si="2"/>
        <v>1247.6199999999999</v>
      </c>
      <c r="I21" s="18">
        <v>1062.3800000000001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1247.6199999999999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187.92999999999998</v>
      </c>
      <c r="G22" s="17">
        <f t="shared" si="4"/>
        <v>27.009999999999998</v>
      </c>
      <c r="H22" s="272">
        <f t="shared" si="2"/>
        <v>160.91999999999999</v>
      </c>
      <c r="I22" s="18">
        <v>0</v>
      </c>
      <c r="J22" s="31">
        <v>0</v>
      </c>
      <c r="K22" s="31">
        <v>0</v>
      </c>
      <c r="L22" s="31">
        <v>14.17</v>
      </c>
      <c r="M22" s="31">
        <v>0</v>
      </c>
      <c r="N22" s="31">
        <v>0</v>
      </c>
      <c r="O22" s="31">
        <v>0</v>
      </c>
      <c r="P22" s="85">
        <v>12.84</v>
      </c>
      <c r="Q22" s="32">
        <v>0</v>
      </c>
      <c r="R22" s="31">
        <v>0</v>
      </c>
      <c r="S22" s="31">
        <v>0</v>
      </c>
      <c r="T22" s="31">
        <v>68.099999999999994</v>
      </c>
      <c r="U22" s="31">
        <v>23.93</v>
      </c>
      <c r="V22" s="31">
        <v>0</v>
      </c>
      <c r="W22" s="31">
        <v>13.57</v>
      </c>
      <c r="X22" s="85">
        <v>55.32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2729.99</v>
      </c>
      <c r="G23" s="17">
        <f>SUM(I23:P23)</f>
        <v>1114.3</v>
      </c>
      <c r="H23" s="272">
        <f t="shared" si="2"/>
        <v>1615.69</v>
      </c>
      <c r="I23" s="18">
        <v>14.36</v>
      </c>
      <c r="J23" s="31">
        <v>0</v>
      </c>
      <c r="K23" s="31">
        <v>16.940000000000001</v>
      </c>
      <c r="L23" s="31">
        <v>132.75</v>
      </c>
      <c r="M23" s="31">
        <v>145.27000000000001</v>
      </c>
      <c r="N23" s="31">
        <v>228.49</v>
      </c>
      <c r="O23" s="31">
        <v>320.20999999999998</v>
      </c>
      <c r="P23" s="85">
        <v>256.28000000000003</v>
      </c>
      <c r="Q23" s="32">
        <v>50.57</v>
      </c>
      <c r="R23" s="31">
        <v>35.130000000000003</v>
      </c>
      <c r="S23" s="31">
        <v>41.81</v>
      </c>
      <c r="T23" s="31">
        <v>197.66</v>
      </c>
      <c r="U23" s="31">
        <v>213.87</v>
      </c>
      <c r="V23" s="31">
        <v>331.23999999999995</v>
      </c>
      <c r="W23" s="31">
        <v>286.03000000000003</v>
      </c>
      <c r="X23" s="85">
        <v>459.38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181263.94</v>
      </c>
      <c r="G24" s="54">
        <f>SUM(I24:P24)</f>
        <v>103058.41</v>
      </c>
      <c r="H24" s="270">
        <f>SUM(Q24:X24)</f>
        <v>78205.53</v>
      </c>
      <c r="I24" s="55">
        <f>SUM(I25:I53)</f>
        <v>1010.96</v>
      </c>
      <c r="J24" s="56">
        <f t="shared" ref="J24:X24" si="5">SUM(J25:J53)</f>
        <v>395.08000000000004</v>
      </c>
      <c r="K24" s="56">
        <f t="shared" si="5"/>
        <v>888.58999999999992</v>
      </c>
      <c r="L24" s="56">
        <f t="shared" si="5"/>
        <v>8898.8700000000008</v>
      </c>
      <c r="M24" s="56">
        <f t="shared" si="5"/>
        <v>21030.32</v>
      </c>
      <c r="N24" s="56">
        <f t="shared" si="5"/>
        <v>26121.35</v>
      </c>
      <c r="O24" s="56">
        <f t="shared" si="5"/>
        <v>28052.890000000003</v>
      </c>
      <c r="P24" s="253">
        <f t="shared" si="5"/>
        <v>16660.349999999999</v>
      </c>
      <c r="Q24" s="55">
        <f t="shared" si="5"/>
        <v>886.64</v>
      </c>
      <c r="R24" s="56">
        <f t="shared" si="5"/>
        <v>178.29000000000002</v>
      </c>
      <c r="S24" s="56">
        <f>SUM(S25:S53)</f>
        <v>734.00000000000011</v>
      </c>
      <c r="T24" s="56">
        <f t="shared" si="5"/>
        <v>5693.8099999999995</v>
      </c>
      <c r="U24" s="56">
        <f t="shared" si="5"/>
        <v>10126.549999999999</v>
      </c>
      <c r="V24" s="56">
        <f t="shared" si="5"/>
        <v>16219.16</v>
      </c>
      <c r="W24" s="56">
        <f t="shared" si="5"/>
        <v>23789.25</v>
      </c>
      <c r="X24" s="253">
        <f t="shared" si="5"/>
        <v>20577.830000000002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5552.1399999999994</v>
      </c>
      <c r="G26" s="17">
        <f>SUM(I26:P26)</f>
        <v>4058.9599999999996</v>
      </c>
      <c r="H26" s="272">
        <f t="shared" si="2"/>
        <v>1493.1799999999998</v>
      </c>
      <c r="I26" s="32">
        <v>0</v>
      </c>
      <c r="J26" s="31">
        <v>0</v>
      </c>
      <c r="K26" s="31">
        <v>0</v>
      </c>
      <c r="L26" s="31">
        <v>212.26999999999998</v>
      </c>
      <c r="M26" s="31">
        <v>940.04</v>
      </c>
      <c r="N26" s="31">
        <v>1701.26</v>
      </c>
      <c r="O26" s="31">
        <v>686.81000000000006</v>
      </c>
      <c r="P26" s="85">
        <v>518.58000000000004</v>
      </c>
      <c r="Q26" s="32">
        <v>0</v>
      </c>
      <c r="R26" s="31">
        <v>0</v>
      </c>
      <c r="S26" s="31">
        <v>41.13</v>
      </c>
      <c r="T26" s="31">
        <v>85.16</v>
      </c>
      <c r="U26" s="31">
        <v>225.51</v>
      </c>
      <c r="V26" s="31">
        <v>292.52</v>
      </c>
      <c r="W26" s="31">
        <v>415.04</v>
      </c>
      <c r="X26" s="85">
        <v>433.82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5729.630000000001</v>
      </c>
      <c r="G27" s="17">
        <f t="shared" ref="G27:G43" si="6">SUM(I27:P27)</f>
        <v>4701.3400000000011</v>
      </c>
      <c r="H27" s="272">
        <f t="shared" si="2"/>
        <v>1028.29</v>
      </c>
      <c r="I27" s="32">
        <v>0</v>
      </c>
      <c r="J27" s="31">
        <v>0</v>
      </c>
      <c r="K27" s="31">
        <v>25.83</v>
      </c>
      <c r="L27" s="31">
        <v>238.78</v>
      </c>
      <c r="M27" s="31">
        <v>1364.25</v>
      </c>
      <c r="N27" s="31">
        <v>1566.57</v>
      </c>
      <c r="O27" s="31">
        <v>1237.8499999999999</v>
      </c>
      <c r="P27" s="85">
        <v>268.06</v>
      </c>
      <c r="Q27" s="32">
        <v>0</v>
      </c>
      <c r="R27" s="31">
        <v>0</v>
      </c>
      <c r="S27" s="31">
        <v>0</v>
      </c>
      <c r="T27" s="31">
        <v>137.91</v>
      </c>
      <c r="U27" s="31">
        <v>244.89</v>
      </c>
      <c r="V27" s="31">
        <v>299.48999999999995</v>
      </c>
      <c r="W27" s="31">
        <v>71.72</v>
      </c>
      <c r="X27" s="85">
        <v>274.28000000000003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4254.9699999999993</v>
      </c>
      <c r="G28" s="17">
        <f t="shared" si="6"/>
        <v>2440.6299999999997</v>
      </c>
      <c r="H28" s="272">
        <f t="shared" si="2"/>
        <v>1814.34</v>
      </c>
      <c r="I28" s="32">
        <v>0</v>
      </c>
      <c r="J28" s="31">
        <v>68.48</v>
      </c>
      <c r="K28" s="31">
        <v>0</v>
      </c>
      <c r="L28" s="31">
        <v>268.02999999999997</v>
      </c>
      <c r="M28" s="31">
        <v>732.68999999999994</v>
      </c>
      <c r="N28" s="31">
        <v>646.17999999999995</v>
      </c>
      <c r="O28" s="31">
        <v>519.79</v>
      </c>
      <c r="P28" s="85">
        <v>205.46</v>
      </c>
      <c r="Q28" s="32">
        <v>0</v>
      </c>
      <c r="R28" s="31">
        <v>0</v>
      </c>
      <c r="S28" s="31">
        <v>0</v>
      </c>
      <c r="T28" s="31">
        <v>320.08</v>
      </c>
      <c r="U28" s="31">
        <v>518.05999999999995</v>
      </c>
      <c r="V28" s="31">
        <v>309.18</v>
      </c>
      <c r="W28" s="31">
        <v>584.04</v>
      </c>
      <c r="X28" s="85">
        <v>82.98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2183.31</v>
      </c>
      <c r="G29" s="17">
        <f t="shared" si="6"/>
        <v>1609.66</v>
      </c>
      <c r="H29" s="272">
        <f t="shared" si="2"/>
        <v>573.65</v>
      </c>
      <c r="I29" s="32">
        <v>0</v>
      </c>
      <c r="J29" s="31">
        <v>0</v>
      </c>
      <c r="K29" s="31">
        <v>28.41</v>
      </c>
      <c r="L29" s="31">
        <v>0</v>
      </c>
      <c r="M29" s="31">
        <v>865.28000000000009</v>
      </c>
      <c r="N29" s="31">
        <v>300.92</v>
      </c>
      <c r="O29" s="31">
        <v>350.85</v>
      </c>
      <c r="P29" s="85">
        <v>64.199999999999989</v>
      </c>
      <c r="Q29" s="32">
        <v>16.86</v>
      </c>
      <c r="R29" s="31">
        <v>0</v>
      </c>
      <c r="S29" s="31">
        <v>0</v>
      </c>
      <c r="T29" s="31">
        <v>126.03</v>
      </c>
      <c r="U29" s="31">
        <v>98.33</v>
      </c>
      <c r="V29" s="31">
        <v>181.22</v>
      </c>
      <c r="W29" s="31">
        <v>109.72</v>
      </c>
      <c r="X29" s="85">
        <v>41.49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3486.6899999999996</v>
      </c>
      <c r="G30" s="17">
        <f t="shared" si="6"/>
        <v>1866.22</v>
      </c>
      <c r="H30" s="272">
        <f t="shared" si="2"/>
        <v>1620.4699999999998</v>
      </c>
      <c r="I30" s="32">
        <v>0</v>
      </c>
      <c r="J30" s="31">
        <v>0</v>
      </c>
      <c r="K30" s="31">
        <v>45.35</v>
      </c>
      <c r="L30" s="31">
        <v>280.48</v>
      </c>
      <c r="M30" s="31">
        <v>394.59</v>
      </c>
      <c r="N30" s="31">
        <v>597.03</v>
      </c>
      <c r="O30" s="31">
        <v>420.36</v>
      </c>
      <c r="P30" s="85">
        <v>128.41</v>
      </c>
      <c r="Q30" s="32">
        <v>0</v>
      </c>
      <c r="R30" s="31">
        <v>0</v>
      </c>
      <c r="S30" s="31">
        <v>0</v>
      </c>
      <c r="T30" s="31">
        <v>229.71</v>
      </c>
      <c r="U30" s="31">
        <v>339.03</v>
      </c>
      <c r="V30" s="31">
        <v>391.08</v>
      </c>
      <c r="W30" s="31">
        <v>550.59</v>
      </c>
      <c r="X30" s="85">
        <v>110.06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2457.1</v>
      </c>
      <c r="G31" s="17">
        <f t="shared" si="6"/>
        <v>0</v>
      </c>
      <c r="H31" s="272">
        <f t="shared" si="2"/>
        <v>2457.1</v>
      </c>
      <c r="I31" s="32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20.56</v>
      </c>
      <c r="T31" s="31">
        <v>610.28000000000009</v>
      </c>
      <c r="U31" s="31">
        <v>780.08</v>
      </c>
      <c r="V31" s="31">
        <v>469.21000000000004</v>
      </c>
      <c r="W31" s="31">
        <v>329.77</v>
      </c>
      <c r="X31" s="85">
        <v>247.20000000000002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1868.8599999999997</v>
      </c>
      <c r="G32" s="17">
        <f t="shared" si="6"/>
        <v>0</v>
      </c>
      <c r="H32" s="272">
        <f t="shared" si="2"/>
        <v>1868.8599999999997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208.39</v>
      </c>
      <c r="U32" s="31">
        <v>566.57999999999993</v>
      </c>
      <c r="V32" s="31">
        <v>585.25</v>
      </c>
      <c r="W32" s="31">
        <v>298.06</v>
      </c>
      <c r="X32" s="85">
        <v>210.57999999999998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2083.9499999999998</v>
      </c>
      <c r="G33" s="17">
        <f t="shared" si="6"/>
        <v>1044.31</v>
      </c>
      <c r="H33" s="272">
        <f>SUM(Q33:X33)</f>
        <v>1039.6400000000001</v>
      </c>
      <c r="I33" s="32">
        <v>71.2</v>
      </c>
      <c r="J33" s="31">
        <v>120.41</v>
      </c>
      <c r="K33" s="31">
        <v>46.190000000000005</v>
      </c>
      <c r="L33" s="31">
        <v>159.58000000000001</v>
      </c>
      <c r="M33" s="31">
        <v>128.57</v>
      </c>
      <c r="N33" s="31">
        <v>193.14999999999998</v>
      </c>
      <c r="O33" s="31">
        <v>172.19</v>
      </c>
      <c r="P33" s="85">
        <v>153.01999999999998</v>
      </c>
      <c r="Q33" s="32">
        <v>0</v>
      </c>
      <c r="R33" s="31">
        <v>0</v>
      </c>
      <c r="S33" s="31">
        <v>65.010000000000005</v>
      </c>
      <c r="T33" s="31">
        <v>337.42</v>
      </c>
      <c r="U33" s="31">
        <v>217.79999999999998</v>
      </c>
      <c r="V33" s="31">
        <v>378.43</v>
      </c>
      <c r="W33" s="31">
        <v>27.150000000000002</v>
      </c>
      <c r="X33" s="85">
        <v>13.83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7648.1699999999992</v>
      </c>
      <c r="G34" s="17">
        <f t="shared" si="6"/>
        <v>4590.1399999999994</v>
      </c>
      <c r="H34" s="272">
        <f t="shared" si="2"/>
        <v>3058.0299999999997</v>
      </c>
      <c r="I34" s="32">
        <v>71.2</v>
      </c>
      <c r="J34" s="31">
        <v>17.3</v>
      </c>
      <c r="K34" s="31">
        <v>98.320000000000007</v>
      </c>
      <c r="L34" s="31">
        <v>457.03</v>
      </c>
      <c r="M34" s="31">
        <v>1352.98</v>
      </c>
      <c r="N34" s="31">
        <v>1390.5</v>
      </c>
      <c r="O34" s="31">
        <v>831.4899999999999</v>
      </c>
      <c r="P34" s="85">
        <v>371.32</v>
      </c>
      <c r="Q34" s="32">
        <v>16.86</v>
      </c>
      <c r="R34" s="31">
        <v>0</v>
      </c>
      <c r="S34" s="31">
        <v>41.13</v>
      </c>
      <c r="T34" s="31">
        <v>332.95000000000005</v>
      </c>
      <c r="U34" s="31">
        <v>855.04000000000008</v>
      </c>
      <c r="V34" s="31">
        <v>925.96999999999991</v>
      </c>
      <c r="W34" s="31">
        <v>582.41</v>
      </c>
      <c r="X34" s="85">
        <v>303.67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8959.64</v>
      </c>
      <c r="G35" s="17">
        <f t="shared" si="6"/>
        <v>3384.77</v>
      </c>
      <c r="H35" s="272">
        <f t="shared" si="2"/>
        <v>5574.87</v>
      </c>
      <c r="I35" s="32">
        <v>0</v>
      </c>
      <c r="J35" s="31">
        <v>0</v>
      </c>
      <c r="K35" s="31">
        <v>0</v>
      </c>
      <c r="L35" s="31">
        <v>244.79000000000002</v>
      </c>
      <c r="M35" s="31">
        <v>274.66000000000003</v>
      </c>
      <c r="N35" s="31">
        <v>916.28</v>
      </c>
      <c r="O35" s="31">
        <v>1039.1399999999999</v>
      </c>
      <c r="P35" s="85">
        <v>909.90000000000009</v>
      </c>
      <c r="Q35" s="32">
        <v>0</v>
      </c>
      <c r="R35" s="31">
        <v>86.24</v>
      </c>
      <c r="S35" s="31">
        <v>20.56</v>
      </c>
      <c r="T35" s="31">
        <v>263.58</v>
      </c>
      <c r="U35" s="31">
        <v>635.27</v>
      </c>
      <c r="V35" s="31">
        <v>935.56</v>
      </c>
      <c r="W35" s="31">
        <v>1817.1399999999999</v>
      </c>
      <c r="X35" s="85">
        <v>1816.52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989.81000000000006</v>
      </c>
      <c r="G37" s="17">
        <f t="shared" si="6"/>
        <v>349.44999999999993</v>
      </c>
      <c r="H37" s="272">
        <f t="shared" si="2"/>
        <v>640.36000000000013</v>
      </c>
      <c r="I37" s="32">
        <v>71.2</v>
      </c>
      <c r="J37" s="31">
        <v>0</v>
      </c>
      <c r="K37" s="31">
        <v>24.11</v>
      </c>
      <c r="L37" s="31">
        <v>73.77</v>
      </c>
      <c r="M37" s="31">
        <v>135.82</v>
      </c>
      <c r="N37" s="31">
        <v>0</v>
      </c>
      <c r="O37" s="31">
        <v>31.71</v>
      </c>
      <c r="P37" s="85">
        <v>12.84</v>
      </c>
      <c r="Q37" s="32">
        <v>16.86</v>
      </c>
      <c r="R37" s="31">
        <v>35.130000000000003</v>
      </c>
      <c r="S37" s="31">
        <v>81.400000000000006</v>
      </c>
      <c r="T37" s="31">
        <v>90.09</v>
      </c>
      <c r="U37" s="31">
        <v>142.09</v>
      </c>
      <c r="V37" s="31">
        <v>148.57000000000002</v>
      </c>
      <c r="W37" s="31">
        <v>84.73</v>
      </c>
      <c r="X37" s="85">
        <v>41.49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2991.1800000000003</v>
      </c>
      <c r="G38" s="17">
        <f t="shared" si="6"/>
        <v>1653.98</v>
      </c>
      <c r="H38" s="272">
        <f t="shared" si="2"/>
        <v>1337.2</v>
      </c>
      <c r="I38" s="32">
        <v>0</v>
      </c>
      <c r="J38" s="31">
        <v>85.8</v>
      </c>
      <c r="K38" s="31">
        <v>103.78999999999999</v>
      </c>
      <c r="L38" s="31">
        <v>73.929999999999993</v>
      </c>
      <c r="M38" s="31">
        <v>106.24</v>
      </c>
      <c r="N38" s="31">
        <v>220.64000000000001</v>
      </c>
      <c r="O38" s="31">
        <v>606.21</v>
      </c>
      <c r="P38" s="85">
        <v>457.37</v>
      </c>
      <c r="Q38" s="32">
        <v>16.86</v>
      </c>
      <c r="R38" s="31">
        <v>0</v>
      </c>
      <c r="S38" s="31">
        <v>0</v>
      </c>
      <c r="T38" s="31">
        <v>67.88</v>
      </c>
      <c r="U38" s="31">
        <v>142.91999999999999</v>
      </c>
      <c r="V38" s="31">
        <v>330.81</v>
      </c>
      <c r="W38" s="31">
        <v>353.95</v>
      </c>
      <c r="X38" s="85">
        <v>424.78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470.67999999999995</v>
      </c>
      <c r="G39" s="17">
        <f t="shared" si="6"/>
        <v>312.23999999999995</v>
      </c>
      <c r="H39" s="272">
        <f t="shared" si="2"/>
        <v>158.43999999999997</v>
      </c>
      <c r="I39" s="32">
        <v>0</v>
      </c>
      <c r="J39" s="31">
        <v>0</v>
      </c>
      <c r="K39" s="31">
        <v>67.040000000000006</v>
      </c>
      <c r="L39" s="31">
        <v>74.59</v>
      </c>
      <c r="M39" s="31">
        <v>19.52</v>
      </c>
      <c r="N39" s="31">
        <v>126.42999999999999</v>
      </c>
      <c r="O39" s="31">
        <v>11.82</v>
      </c>
      <c r="P39" s="85">
        <v>12.84</v>
      </c>
      <c r="Q39" s="32">
        <v>0</v>
      </c>
      <c r="R39" s="31">
        <v>0</v>
      </c>
      <c r="S39" s="31">
        <v>0</v>
      </c>
      <c r="T39" s="31">
        <v>0</v>
      </c>
      <c r="U39" s="31">
        <v>19.830000000000002</v>
      </c>
      <c r="V39" s="31">
        <v>79.949999999999989</v>
      </c>
      <c r="W39" s="31">
        <v>31</v>
      </c>
      <c r="X39" s="85">
        <v>27.66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882.21</v>
      </c>
      <c r="G40" s="17">
        <f t="shared" si="6"/>
        <v>208.42000000000002</v>
      </c>
      <c r="H40" s="272">
        <f t="shared" si="2"/>
        <v>673.79</v>
      </c>
      <c r="I40" s="32">
        <v>0</v>
      </c>
      <c r="J40" s="31">
        <v>0</v>
      </c>
      <c r="K40" s="31">
        <v>0</v>
      </c>
      <c r="L40" s="31">
        <v>0</v>
      </c>
      <c r="M40" s="31">
        <v>19.52</v>
      </c>
      <c r="N40" s="31">
        <v>43.19</v>
      </c>
      <c r="O40" s="31">
        <v>94.350000000000009</v>
      </c>
      <c r="P40" s="85">
        <v>51.36</v>
      </c>
      <c r="Q40" s="32">
        <v>0</v>
      </c>
      <c r="R40" s="31">
        <v>0</v>
      </c>
      <c r="S40" s="31">
        <v>105.35</v>
      </c>
      <c r="T40" s="31">
        <v>45.04</v>
      </c>
      <c r="U40" s="31">
        <v>95.710000000000008</v>
      </c>
      <c r="V40" s="31">
        <v>0</v>
      </c>
      <c r="W40" s="31">
        <v>211.17</v>
      </c>
      <c r="X40" s="85">
        <v>216.51999999999998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871.6</v>
      </c>
      <c r="G42" s="17">
        <f t="shared" si="6"/>
        <v>424.99</v>
      </c>
      <c r="H42" s="272">
        <f t="shared" si="2"/>
        <v>446.61</v>
      </c>
      <c r="I42" s="32">
        <v>0</v>
      </c>
      <c r="J42" s="31">
        <v>0</v>
      </c>
      <c r="K42" s="31">
        <v>8.89</v>
      </c>
      <c r="L42" s="31">
        <v>44.650000000000006</v>
      </c>
      <c r="M42" s="31">
        <v>128.57</v>
      </c>
      <c r="N42" s="31">
        <v>86.44</v>
      </c>
      <c r="O42" s="31">
        <v>117.92</v>
      </c>
      <c r="P42" s="85">
        <v>38.519999999999996</v>
      </c>
      <c r="Q42" s="32">
        <v>0</v>
      </c>
      <c r="R42" s="31">
        <v>0</v>
      </c>
      <c r="S42" s="31">
        <v>11.6</v>
      </c>
      <c r="T42" s="31">
        <v>128.42999999999998</v>
      </c>
      <c r="U42" s="31">
        <v>23.93</v>
      </c>
      <c r="V42" s="31">
        <v>48.64</v>
      </c>
      <c r="W42" s="31">
        <v>96.87</v>
      </c>
      <c r="X42" s="85">
        <v>137.14000000000001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24647.159999999996</v>
      </c>
      <c r="G43" s="17">
        <f t="shared" si="6"/>
        <v>11252.55</v>
      </c>
      <c r="H43" s="272">
        <f t="shared" si="2"/>
        <v>13394.609999999999</v>
      </c>
      <c r="I43" s="32">
        <v>0</v>
      </c>
      <c r="J43" s="31">
        <v>0</v>
      </c>
      <c r="K43" s="31">
        <v>8.89</v>
      </c>
      <c r="L43" s="31">
        <v>466.75</v>
      </c>
      <c r="M43" s="31">
        <v>1598.3700000000001</v>
      </c>
      <c r="N43" s="31">
        <v>2452.15</v>
      </c>
      <c r="O43" s="31">
        <v>3667.1800000000003</v>
      </c>
      <c r="P43" s="85">
        <v>3059.21</v>
      </c>
      <c r="Q43" s="32">
        <v>0</v>
      </c>
      <c r="R43" s="31">
        <v>0</v>
      </c>
      <c r="S43" s="31">
        <v>62.370000000000005</v>
      </c>
      <c r="T43" s="31">
        <v>252.2</v>
      </c>
      <c r="U43" s="31">
        <v>1106.82</v>
      </c>
      <c r="V43" s="31">
        <v>2303</v>
      </c>
      <c r="W43" s="31">
        <v>4569.5499999999993</v>
      </c>
      <c r="X43" s="85">
        <v>5100.67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68127.66</v>
      </c>
      <c r="G44" s="17">
        <f t="shared" si="4"/>
        <v>40562.07</v>
      </c>
      <c r="H44" s="272">
        <f t="shared" si="2"/>
        <v>27565.59</v>
      </c>
      <c r="I44" s="32">
        <v>43.08</v>
      </c>
      <c r="J44" s="31">
        <v>17.309999999999999</v>
      </c>
      <c r="K44" s="31">
        <v>140.93</v>
      </c>
      <c r="L44" s="31">
        <v>3829.27</v>
      </c>
      <c r="M44" s="31">
        <v>8992.58</v>
      </c>
      <c r="N44" s="31">
        <v>10614.789999999999</v>
      </c>
      <c r="O44" s="31">
        <v>10942.76</v>
      </c>
      <c r="P44" s="85">
        <v>5981.35</v>
      </c>
      <c r="Q44" s="32">
        <v>0</v>
      </c>
      <c r="R44" s="31">
        <v>0</v>
      </c>
      <c r="S44" s="31">
        <v>164.32</v>
      </c>
      <c r="T44" s="31">
        <v>1578.8899999999999</v>
      </c>
      <c r="U44" s="31">
        <v>2470.6</v>
      </c>
      <c r="V44" s="31">
        <v>5753.51</v>
      </c>
      <c r="W44" s="31">
        <v>9621.7100000000009</v>
      </c>
      <c r="X44" s="85">
        <v>7976.56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16272.03</v>
      </c>
      <c r="G45" s="17">
        <f t="shared" si="4"/>
        <v>10671.95</v>
      </c>
      <c r="H45" s="272">
        <f t="shared" si="2"/>
        <v>5600.08</v>
      </c>
      <c r="I45" s="32">
        <v>85.55</v>
      </c>
      <c r="J45" s="31">
        <v>0</v>
      </c>
      <c r="K45" s="31">
        <v>0</v>
      </c>
      <c r="L45" s="31">
        <v>90.78</v>
      </c>
      <c r="M45" s="31">
        <v>1064.08</v>
      </c>
      <c r="N45" s="31">
        <v>2280.7599999999998</v>
      </c>
      <c r="O45" s="31">
        <v>4247.8999999999996</v>
      </c>
      <c r="P45" s="85">
        <v>2902.88</v>
      </c>
      <c r="Q45" s="32">
        <v>16.86</v>
      </c>
      <c r="R45" s="31">
        <v>0</v>
      </c>
      <c r="S45" s="31">
        <v>11.6</v>
      </c>
      <c r="T45" s="31">
        <v>153.25</v>
      </c>
      <c r="U45" s="31">
        <v>430.85</v>
      </c>
      <c r="V45" s="31">
        <v>1000.14</v>
      </c>
      <c r="W45" s="31">
        <v>1980.8600000000001</v>
      </c>
      <c r="X45" s="85">
        <v>2006.52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1237.52</v>
      </c>
      <c r="G47" s="17">
        <f t="shared" si="4"/>
        <v>643.92999999999995</v>
      </c>
      <c r="H47" s="272">
        <f t="shared" si="2"/>
        <v>593.59</v>
      </c>
      <c r="I47" s="32">
        <v>0</v>
      </c>
      <c r="J47" s="31">
        <v>0</v>
      </c>
      <c r="K47" s="31">
        <v>8.89</v>
      </c>
      <c r="L47" s="31">
        <v>30.52</v>
      </c>
      <c r="M47" s="31">
        <v>179.21</v>
      </c>
      <c r="N47" s="31">
        <v>73.98</v>
      </c>
      <c r="O47" s="31">
        <v>287.66000000000003</v>
      </c>
      <c r="P47" s="85">
        <v>63.67</v>
      </c>
      <c r="Q47" s="32">
        <v>0</v>
      </c>
      <c r="R47" s="31">
        <v>0</v>
      </c>
      <c r="S47" s="31">
        <v>0</v>
      </c>
      <c r="T47" s="31">
        <v>52.94</v>
      </c>
      <c r="U47" s="31">
        <v>78.5</v>
      </c>
      <c r="V47" s="31">
        <v>127.25</v>
      </c>
      <c r="W47" s="31">
        <v>153.73000000000002</v>
      </c>
      <c r="X47" s="85">
        <v>181.17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6127.619999999999</v>
      </c>
      <c r="G48" s="17">
        <f t="shared" si="4"/>
        <v>4912.9199999999992</v>
      </c>
      <c r="H48" s="272">
        <f t="shared" si="2"/>
        <v>1214.7</v>
      </c>
      <c r="I48" s="32">
        <v>0</v>
      </c>
      <c r="J48" s="31">
        <v>0</v>
      </c>
      <c r="K48" s="31">
        <v>85.53</v>
      </c>
      <c r="L48" s="31">
        <v>1421.36</v>
      </c>
      <c r="M48" s="31">
        <v>1378.26</v>
      </c>
      <c r="N48" s="31">
        <v>1280.1499999999999</v>
      </c>
      <c r="O48" s="31">
        <v>624.99</v>
      </c>
      <c r="P48" s="85">
        <v>122.63000000000001</v>
      </c>
      <c r="Q48" s="32">
        <v>0</v>
      </c>
      <c r="R48" s="31">
        <v>0</v>
      </c>
      <c r="S48" s="31">
        <v>0</v>
      </c>
      <c r="T48" s="31">
        <v>58.62</v>
      </c>
      <c r="U48" s="31">
        <v>260.81</v>
      </c>
      <c r="V48" s="31">
        <v>316.64999999999998</v>
      </c>
      <c r="W48" s="31">
        <v>336.49</v>
      </c>
      <c r="X48" s="85">
        <v>242.13000000000002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1028.9299999999998</v>
      </c>
      <c r="G49" s="17">
        <f t="shared" si="4"/>
        <v>720.05</v>
      </c>
      <c r="H49" s="272">
        <f t="shared" si="2"/>
        <v>308.88</v>
      </c>
      <c r="I49" s="32">
        <v>0</v>
      </c>
      <c r="J49" s="31">
        <v>0</v>
      </c>
      <c r="K49" s="31">
        <v>0</v>
      </c>
      <c r="L49" s="31">
        <v>90.31</v>
      </c>
      <c r="M49" s="31">
        <v>153.25</v>
      </c>
      <c r="N49" s="31">
        <v>58.25</v>
      </c>
      <c r="O49" s="31">
        <v>184.13</v>
      </c>
      <c r="P49" s="85">
        <v>234.11</v>
      </c>
      <c r="Q49" s="32">
        <v>33.709999999999994</v>
      </c>
      <c r="R49" s="31">
        <v>0</v>
      </c>
      <c r="S49" s="31">
        <v>0</v>
      </c>
      <c r="T49" s="31">
        <v>14.94</v>
      </c>
      <c r="U49" s="31">
        <v>23.93</v>
      </c>
      <c r="V49" s="31">
        <v>63.29</v>
      </c>
      <c r="W49" s="31">
        <v>103.86</v>
      </c>
      <c r="X49" s="85">
        <v>69.150000000000006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11280.689999999999</v>
      </c>
      <c r="G51" s="17">
        <f t="shared" si="4"/>
        <v>6500.11</v>
      </c>
      <c r="H51" s="272">
        <f t="shared" si="2"/>
        <v>4780.579999999999</v>
      </c>
      <c r="I51" s="32">
        <v>0</v>
      </c>
      <c r="J51" s="31">
        <v>0</v>
      </c>
      <c r="K51" s="31">
        <v>143.44</v>
      </c>
      <c r="L51" s="31">
        <v>841.9799999999999</v>
      </c>
      <c r="M51" s="31">
        <v>1201.8399999999999</v>
      </c>
      <c r="N51" s="31">
        <v>1557.62</v>
      </c>
      <c r="O51" s="31">
        <v>1765.64</v>
      </c>
      <c r="P51" s="85">
        <v>989.58999999999992</v>
      </c>
      <c r="Q51" s="32">
        <v>0</v>
      </c>
      <c r="R51" s="31">
        <v>56.92</v>
      </c>
      <c r="S51" s="31">
        <v>108.97</v>
      </c>
      <c r="T51" s="31">
        <v>568.14</v>
      </c>
      <c r="U51" s="31">
        <v>849.97</v>
      </c>
      <c r="V51" s="31">
        <v>1279.4399999999998</v>
      </c>
      <c r="W51" s="31">
        <v>1366.6799999999998</v>
      </c>
      <c r="X51" s="85">
        <v>550.45999999999992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504.39</v>
      </c>
      <c r="G52" s="17">
        <f t="shared" si="4"/>
        <v>342.22999999999996</v>
      </c>
      <c r="H52" s="272">
        <f>SUM(Q52:X52)</f>
        <v>162.16</v>
      </c>
      <c r="I52" s="32">
        <v>0</v>
      </c>
      <c r="J52" s="31">
        <v>0</v>
      </c>
      <c r="K52" s="31">
        <v>0</v>
      </c>
      <c r="L52" s="31">
        <v>0</v>
      </c>
      <c r="M52" s="31">
        <v>0</v>
      </c>
      <c r="N52" s="31">
        <v>15.06</v>
      </c>
      <c r="O52" s="31">
        <v>212.14</v>
      </c>
      <c r="P52" s="85">
        <v>115.02999999999999</v>
      </c>
      <c r="Q52" s="32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93.009999999999991</v>
      </c>
      <c r="X52" s="85">
        <v>69.150000000000006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1608</v>
      </c>
      <c r="G53" s="17">
        <f>SUM(I53:P53)</f>
        <v>807.49</v>
      </c>
      <c r="H53" s="272">
        <f>SUM(Q53:X53)</f>
        <v>800.51</v>
      </c>
      <c r="I53" s="32">
        <v>668.73</v>
      </c>
      <c r="J53" s="31">
        <v>85.78</v>
      </c>
      <c r="K53" s="31">
        <v>52.98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768.63</v>
      </c>
      <c r="R53" s="31">
        <v>0</v>
      </c>
      <c r="S53" s="31">
        <v>0</v>
      </c>
      <c r="T53" s="31">
        <v>31.88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28067.78</v>
      </c>
      <c r="G54" s="54">
        <f>SUM(G55:G61)</f>
        <v>17470.5</v>
      </c>
      <c r="H54" s="270">
        <f>SUM(H55:H61)</f>
        <v>10597.279999999999</v>
      </c>
      <c r="I54" s="55">
        <f>SUM(I55:I61)</f>
        <v>86.16</v>
      </c>
      <c r="J54" s="56">
        <f t="shared" ref="J54:X54" si="7">SUM(J55:J61)</f>
        <v>206.94</v>
      </c>
      <c r="K54" s="56">
        <f t="shared" si="7"/>
        <v>2313.37</v>
      </c>
      <c r="L54" s="56">
        <f t="shared" si="7"/>
        <v>6072.36</v>
      </c>
      <c r="M54" s="56">
        <f>SUM(M55:M61)</f>
        <v>2751.4700000000003</v>
      </c>
      <c r="N54" s="56">
        <f t="shared" si="7"/>
        <v>2422.6600000000003</v>
      </c>
      <c r="O54" s="56">
        <f t="shared" si="7"/>
        <v>1763.8700000000001</v>
      </c>
      <c r="P54" s="253">
        <f>SUM(P55:P61)</f>
        <v>1853.67</v>
      </c>
      <c r="Q54" s="55">
        <f t="shared" si="7"/>
        <v>67.429999999999993</v>
      </c>
      <c r="R54" s="56">
        <f t="shared" si="7"/>
        <v>256.99</v>
      </c>
      <c r="S54" s="56">
        <f t="shared" si="7"/>
        <v>1031.56</v>
      </c>
      <c r="T54" s="56">
        <f t="shared" si="7"/>
        <v>1485.73</v>
      </c>
      <c r="U54" s="56">
        <f t="shared" si="7"/>
        <v>1283.32</v>
      </c>
      <c r="V54" s="56">
        <f t="shared" si="7"/>
        <v>1117.32</v>
      </c>
      <c r="W54" s="56">
        <f t="shared" si="7"/>
        <v>2067.31</v>
      </c>
      <c r="X54" s="253">
        <f t="shared" si="7"/>
        <v>3287.6199999999994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6837.34</v>
      </c>
      <c r="G55" s="17">
        <f t="shared" si="4"/>
        <v>5062.05</v>
      </c>
      <c r="H55" s="272">
        <f t="shared" si="2"/>
        <v>1775.2900000000002</v>
      </c>
      <c r="I55" s="255">
        <v>0</v>
      </c>
      <c r="J55" s="33">
        <v>34.61</v>
      </c>
      <c r="K55" s="33">
        <v>983.0100000000001</v>
      </c>
      <c r="L55" s="33">
        <v>1689.41</v>
      </c>
      <c r="M55" s="33">
        <v>786.72</v>
      </c>
      <c r="N55" s="33">
        <v>969.33</v>
      </c>
      <c r="O55" s="33">
        <v>534.77</v>
      </c>
      <c r="P55" s="85">
        <v>64.199999999999989</v>
      </c>
      <c r="Q55" s="255">
        <v>0</v>
      </c>
      <c r="R55" s="33">
        <v>186.73000000000002</v>
      </c>
      <c r="S55" s="33">
        <v>128.06</v>
      </c>
      <c r="T55" s="33">
        <v>347.54</v>
      </c>
      <c r="U55" s="33">
        <v>634</v>
      </c>
      <c r="V55" s="33">
        <v>168.91</v>
      </c>
      <c r="W55" s="33">
        <v>282.39</v>
      </c>
      <c r="X55" s="256">
        <v>27.66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7261.24</v>
      </c>
      <c r="G56" s="17">
        <f t="shared" si="4"/>
        <v>2952.14</v>
      </c>
      <c r="H56" s="272">
        <f t="shared" si="2"/>
        <v>4309.1000000000004</v>
      </c>
      <c r="I56" s="255">
        <v>0</v>
      </c>
      <c r="J56" s="33">
        <v>0</v>
      </c>
      <c r="K56" s="33">
        <v>52.98</v>
      </c>
      <c r="L56" s="33">
        <v>328.81</v>
      </c>
      <c r="M56" s="33">
        <v>274.66000000000003</v>
      </c>
      <c r="N56" s="33">
        <v>425.15</v>
      </c>
      <c r="O56" s="33">
        <v>634</v>
      </c>
      <c r="P56" s="85">
        <v>1236.54</v>
      </c>
      <c r="Q56" s="255">
        <v>0</v>
      </c>
      <c r="R56" s="33">
        <v>0</v>
      </c>
      <c r="S56" s="33">
        <v>0</v>
      </c>
      <c r="T56" s="33">
        <v>43.26</v>
      </c>
      <c r="U56" s="33">
        <v>39.660000000000004</v>
      </c>
      <c r="V56" s="33">
        <v>326.78000000000003</v>
      </c>
      <c r="W56" s="33">
        <v>1062.27</v>
      </c>
      <c r="X56" s="256">
        <v>2837.13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1601.9200000000003</v>
      </c>
      <c r="G57" s="17">
        <f t="shared" si="4"/>
        <v>1238.1900000000003</v>
      </c>
      <c r="H57" s="272">
        <f t="shared" si="2"/>
        <v>363.73000000000008</v>
      </c>
      <c r="I57" s="255">
        <v>28.72</v>
      </c>
      <c r="J57" s="33">
        <v>137.72</v>
      </c>
      <c r="K57" s="33">
        <v>120.55000000000001</v>
      </c>
      <c r="L57" s="33">
        <v>371.90000000000003</v>
      </c>
      <c r="M57" s="33">
        <v>169.8</v>
      </c>
      <c r="N57" s="33">
        <v>166.69</v>
      </c>
      <c r="O57" s="33">
        <v>102.63</v>
      </c>
      <c r="P57" s="85">
        <v>140.18</v>
      </c>
      <c r="Q57" s="255">
        <v>33.709999999999994</v>
      </c>
      <c r="R57" s="33">
        <v>0</v>
      </c>
      <c r="S57" s="33">
        <v>52.720000000000006</v>
      </c>
      <c r="T57" s="33">
        <v>16.72</v>
      </c>
      <c r="U57" s="33">
        <v>23.93</v>
      </c>
      <c r="V57" s="33">
        <v>16.66</v>
      </c>
      <c r="W57" s="33">
        <v>192.33</v>
      </c>
      <c r="X57" s="256">
        <v>27.66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110.28</v>
      </c>
      <c r="G58" s="17">
        <f t="shared" si="4"/>
        <v>57.8</v>
      </c>
      <c r="H58" s="272">
        <f t="shared" si="2"/>
        <v>52.480000000000004</v>
      </c>
      <c r="I58" s="255">
        <v>0</v>
      </c>
      <c r="J58" s="33">
        <v>0</v>
      </c>
      <c r="K58" s="33">
        <v>8.89</v>
      </c>
      <c r="L58" s="33">
        <v>29.39</v>
      </c>
      <c r="M58" s="33">
        <v>19.52</v>
      </c>
      <c r="N58" s="33">
        <v>0</v>
      </c>
      <c r="O58" s="33">
        <v>0</v>
      </c>
      <c r="P58" s="85">
        <v>0</v>
      </c>
      <c r="Q58" s="255">
        <v>0</v>
      </c>
      <c r="R58" s="33">
        <v>0</v>
      </c>
      <c r="S58" s="33">
        <v>0</v>
      </c>
      <c r="T58" s="33">
        <v>0</v>
      </c>
      <c r="U58" s="33">
        <v>19.830000000000002</v>
      </c>
      <c r="V58" s="33">
        <v>32.65</v>
      </c>
      <c r="W58" s="33">
        <v>0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9565.2900000000009</v>
      </c>
      <c r="G59" s="17">
        <f t="shared" si="4"/>
        <v>6439.21</v>
      </c>
      <c r="H59" s="272">
        <f t="shared" si="2"/>
        <v>3126.0800000000004</v>
      </c>
      <c r="I59" s="255">
        <v>0</v>
      </c>
      <c r="J59" s="33">
        <v>0</v>
      </c>
      <c r="K59" s="33">
        <v>945.99</v>
      </c>
      <c r="L59" s="33">
        <v>3104.73</v>
      </c>
      <c r="M59" s="33">
        <v>1033.9199999999998</v>
      </c>
      <c r="N59" s="33">
        <v>758.05</v>
      </c>
      <c r="O59" s="33">
        <v>413.48</v>
      </c>
      <c r="P59" s="85">
        <v>183.04000000000002</v>
      </c>
      <c r="Q59" s="255">
        <v>0</v>
      </c>
      <c r="R59" s="33">
        <v>35.130000000000003</v>
      </c>
      <c r="S59" s="33">
        <v>829.53</v>
      </c>
      <c r="T59" s="33">
        <v>879.7</v>
      </c>
      <c r="U59" s="33">
        <v>526.24</v>
      </c>
      <c r="V59" s="33">
        <v>365.12</v>
      </c>
      <c r="W59" s="33">
        <v>379.72</v>
      </c>
      <c r="X59" s="256">
        <v>110.64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267.31</v>
      </c>
      <c r="G60" s="17">
        <f t="shared" si="4"/>
        <v>194.93</v>
      </c>
      <c r="H60" s="272">
        <f t="shared" si="2"/>
        <v>72.38</v>
      </c>
      <c r="I60" s="255">
        <v>14.36</v>
      </c>
      <c r="J60" s="33">
        <v>0</v>
      </c>
      <c r="K60" s="33">
        <v>59.7</v>
      </c>
      <c r="L60" s="33">
        <v>29.23</v>
      </c>
      <c r="M60" s="33">
        <v>78.8</v>
      </c>
      <c r="N60" s="33">
        <v>0</v>
      </c>
      <c r="O60" s="33">
        <v>0</v>
      </c>
      <c r="P60" s="85">
        <v>12.84</v>
      </c>
      <c r="Q60" s="255">
        <v>16.86</v>
      </c>
      <c r="R60" s="33">
        <v>0</v>
      </c>
      <c r="S60" s="33">
        <v>0</v>
      </c>
      <c r="T60" s="33">
        <v>41.69</v>
      </c>
      <c r="U60" s="33">
        <v>0</v>
      </c>
      <c r="V60" s="33">
        <v>0</v>
      </c>
      <c r="W60" s="33">
        <v>0</v>
      </c>
      <c r="X60" s="256">
        <v>13.83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2424.3999999999996</v>
      </c>
      <c r="G61" s="17">
        <f t="shared" si="4"/>
        <v>1526.1799999999998</v>
      </c>
      <c r="H61" s="272">
        <f t="shared" si="2"/>
        <v>898.22</v>
      </c>
      <c r="I61" s="255">
        <v>43.08</v>
      </c>
      <c r="J61" s="33">
        <v>34.61</v>
      </c>
      <c r="K61" s="33">
        <v>142.25</v>
      </c>
      <c r="L61" s="33">
        <v>518.89</v>
      </c>
      <c r="M61" s="33">
        <v>388.05</v>
      </c>
      <c r="N61" s="33">
        <v>103.44</v>
      </c>
      <c r="O61" s="33">
        <v>78.990000000000009</v>
      </c>
      <c r="P61" s="85">
        <v>216.87</v>
      </c>
      <c r="Q61" s="255">
        <v>16.86</v>
      </c>
      <c r="R61" s="33">
        <v>35.130000000000003</v>
      </c>
      <c r="S61" s="33">
        <v>21.25</v>
      </c>
      <c r="T61" s="33">
        <v>156.82</v>
      </c>
      <c r="U61" s="33">
        <v>39.660000000000004</v>
      </c>
      <c r="V61" s="33">
        <v>207.2</v>
      </c>
      <c r="W61" s="33">
        <v>150.60000000000002</v>
      </c>
      <c r="X61" s="256">
        <v>270.7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32811.67</v>
      </c>
      <c r="G62" s="97">
        <f t="shared" si="4"/>
        <v>12436.099999999999</v>
      </c>
      <c r="H62" s="274">
        <f>SUM(Q62:X62)</f>
        <v>20375.57</v>
      </c>
      <c r="I62" s="98">
        <v>0</v>
      </c>
      <c r="J62" s="94">
        <v>0</v>
      </c>
      <c r="K62" s="94">
        <v>25.83</v>
      </c>
      <c r="L62" s="94">
        <v>251.8</v>
      </c>
      <c r="M62" s="94">
        <v>377.07</v>
      </c>
      <c r="N62" s="94">
        <v>570.2700000000001</v>
      </c>
      <c r="O62" s="94">
        <v>2895.99</v>
      </c>
      <c r="P62" s="95">
        <v>8315.14</v>
      </c>
      <c r="Q62" s="98">
        <v>66.73</v>
      </c>
      <c r="R62" s="94">
        <v>35.130000000000003</v>
      </c>
      <c r="S62" s="94">
        <v>23.2</v>
      </c>
      <c r="T62" s="94">
        <v>45.04</v>
      </c>
      <c r="U62" s="94">
        <v>23.93</v>
      </c>
      <c r="V62" s="94">
        <v>612.83000000000004</v>
      </c>
      <c r="W62" s="94">
        <v>4507.7699999999995</v>
      </c>
      <c r="X62" s="95">
        <v>15060.94</v>
      </c>
    </row>
  </sheetData>
  <mergeCells count="3">
    <mergeCell ref="I4:P4"/>
    <mergeCell ref="Q4:X4"/>
    <mergeCell ref="F5:H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164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79950.043000000005</v>
      </c>
      <c r="G6" s="60">
        <f>SUM(I6:P6)</f>
        <v>40341.977999999996</v>
      </c>
      <c r="H6" s="268">
        <f>SUM(Q6:X6)</f>
        <v>39608.065000000002</v>
      </c>
      <c r="I6" s="61">
        <v>2926.2809999999999</v>
      </c>
      <c r="J6" s="62">
        <v>5852.5590000000002</v>
      </c>
      <c r="K6" s="62">
        <v>9903.4449999999997</v>
      </c>
      <c r="L6" s="62">
        <v>12733.589</v>
      </c>
      <c r="M6" s="62">
        <v>4568.58</v>
      </c>
      <c r="N6" s="62">
        <v>2761.6959999999999</v>
      </c>
      <c r="O6" s="62">
        <v>1245.0450000000001</v>
      </c>
      <c r="P6" s="249">
        <v>350.78300000000002</v>
      </c>
      <c r="Q6" s="61">
        <v>2709.7020000000002</v>
      </c>
      <c r="R6" s="62">
        <v>5380.1409999999996</v>
      </c>
      <c r="S6" s="62">
        <v>9621.4060000000009</v>
      </c>
      <c r="T6" s="62">
        <v>12563.619000000001</v>
      </c>
      <c r="U6" s="62">
        <v>4573.9849999999997</v>
      </c>
      <c r="V6" s="62">
        <v>2876.1610000000001</v>
      </c>
      <c r="W6" s="62">
        <v>1422.539</v>
      </c>
      <c r="X6" s="249">
        <v>460.512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589412.38</v>
      </c>
      <c r="G9" s="50">
        <f>SUM(I9:P9)</f>
        <v>333344.39</v>
      </c>
      <c r="H9" s="269">
        <f>SUM(Q9:X9)</f>
        <v>256067.99</v>
      </c>
      <c r="I9" s="51">
        <f t="shared" ref="I9:X9" si="0">I10+I24+I54+I62</f>
        <v>11268.939999999999</v>
      </c>
      <c r="J9" s="52">
        <f t="shared" si="0"/>
        <v>2726.3</v>
      </c>
      <c r="K9" s="52">
        <f t="shared" si="0"/>
        <v>15012.26</v>
      </c>
      <c r="L9" s="52">
        <f t="shared" si="0"/>
        <v>52052.89</v>
      </c>
      <c r="M9" s="52">
        <f t="shared" si="0"/>
        <v>53807.64</v>
      </c>
      <c r="N9" s="52">
        <f t="shared" si="0"/>
        <v>72781.06</v>
      </c>
      <c r="O9" s="52">
        <f t="shared" si="0"/>
        <v>80032.110000000015</v>
      </c>
      <c r="P9" s="252">
        <f t="shared" si="0"/>
        <v>45663.19</v>
      </c>
      <c r="Q9" s="51">
        <f t="shared" si="0"/>
        <v>10744.01</v>
      </c>
      <c r="R9" s="52">
        <f t="shared" si="0"/>
        <v>2470.7500000000005</v>
      </c>
      <c r="S9" s="52">
        <f t="shared" si="0"/>
        <v>10984.109999999999</v>
      </c>
      <c r="T9" s="52">
        <f t="shared" si="0"/>
        <v>28079.610000000004</v>
      </c>
      <c r="U9" s="52">
        <f t="shared" si="0"/>
        <v>28737.26</v>
      </c>
      <c r="V9" s="52">
        <f t="shared" si="0"/>
        <v>51877.930000000008</v>
      </c>
      <c r="W9" s="52">
        <f t="shared" si="0"/>
        <v>69573.259999999995</v>
      </c>
      <c r="X9" s="252">
        <f t="shared" si="0"/>
        <v>53601.06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94341.7</v>
      </c>
      <c r="G10" s="54">
        <f>SUM(I10:P10)</f>
        <v>47156.79</v>
      </c>
      <c r="H10" s="270">
        <f>SUM(Q10:X10)</f>
        <v>47184.909999999996</v>
      </c>
      <c r="I10" s="55">
        <f>SUM(I11:I23)</f>
        <v>7863.0699999999988</v>
      </c>
      <c r="J10" s="56">
        <f>SUM(J11:J23)</f>
        <v>688.94</v>
      </c>
      <c r="K10" s="56">
        <f>SUM(K11:K23)</f>
        <v>1024.4599999999998</v>
      </c>
      <c r="L10" s="56">
        <f t="shared" ref="L10:X10" si="1">SUM(L11:L23)</f>
        <v>5947.4</v>
      </c>
      <c r="M10" s="56">
        <f t="shared" si="1"/>
        <v>5144.1600000000008</v>
      </c>
      <c r="N10" s="56">
        <f t="shared" si="1"/>
        <v>9554.2799999999988</v>
      </c>
      <c r="O10" s="56">
        <f t="shared" si="1"/>
        <v>11023.83</v>
      </c>
      <c r="P10" s="253">
        <f t="shared" si="1"/>
        <v>5910.65</v>
      </c>
      <c r="Q10" s="55">
        <f t="shared" si="1"/>
        <v>8413.94</v>
      </c>
      <c r="R10" s="56">
        <f t="shared" si="1"/>
        <v>616.72</v>
      </c>
      <c r="S10" s="56">
        <f t="shared" si="1"/>
        <v>1557.57</v>
      </c>
      <c r="T10" s="56">
        <f t="shared" si="1"/>
        <v>3748.8100000000004</v>
      </c>
      <c r="U10" s="56">
        <f t="shared" si="1"/>
        <v>3555.09</v>
      </c>
      <c r="V10" s="56">
        <f t="shared" si="1"/>
        <v>9605.5399999999991</v>
      </c>
      <c r="W10" s="56">
        <f t="shared" si="1"/>
        <v>11860.24</v>
      </c>
      <c r="X10" s="253">
        <f t="shared" si="1"/>
        <v>7826.9999999999991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14396.99</v>
      </c>
      <c r="G11" s="19">
        <f>SUM(I11:P11)</f>
        <v>10339.049999999999</v>
      </c>
      <c r="H11" s="271">
        <f t="shared" ref="H11:H61" si="2">SUM(Q11:X11)</f>
        <v>4057.94</v>
      </c>
      <c r="I11" s="18">
        <v>21.91</v>
      </c>
      <c r="J11" s="31">
        <v>0</v>
      </c>
      <c r="K11" s="31">
        <v>246.41</v>
      </c>
      <c r="L11" s="31">
        <v>2557.6799999999998</v>
      </c>
      <c r="M11" s="31">
        <v>2478.7400000000002</v>
      </c>
      <c r="N11" s="31">
        <v>2627.63</v>
      </c>
      <c r="O11" s="31">
        <v>1985.43</v>
      </c>
      <c r="P11" s="85">
        <v>421.25</v>
      </c>
      <c r="Q11" s="32">
        <v>0</v>
      </c>
      <c r="R11" s="31">
        <v>0</v>
      </c>
      <c r="S11" s="31">
        <v>234.73</v>
      </c>
      <c r="T11" s="31">
        <v>989.58</v>
      </c>
      <c r="U11" s="31">
        <v>525.63</v>
      </c>
      <c r="V11" s="31">
        <v>1026.5</v>
      </c>
      <c r="W11" s="31">
        <v>879.92000000000007</v>
      </c>
      <c r="X11" s="85">
        <v>401.58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1141.1199999999999</v>
      </c>
      <c r="G12" s="19">
        <f t="shared" ref="G12:G62" si="4">SUM(I12:P12)</f>
        <v>870.97</v>
      </c>
      <c r="H12" s="271">
        <f t="shared" si="2"/>
        <v>270.14999999999998</v>
      </c>
      <c r="I12" s="18">
        <v>21.91</v>
      </c>
      <c r="J12" s="31">
        <v>0</v>
      </c>
      <c r="K12" s="31">
        <v>77.17</v>
      </c>
      <c r="L12" s="31">
        <v>669.4</v>
      </c>
      <c r="M12" s="31">
        <v>102.49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51.839999999999996</v>
      </c>
      <c r="T12" s="31">
        <v>191.07</v>
      </c>
      <c r="U12" s="31">
        <v>0</v>
      </c>
      <c r="V12" s="31">
        <v>0</v>
      </c>
      <c r="W12" s="31">
        <v>27.240000000000002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15420.400000000001</v>
      </c>
      <c r="G13" s="19">
        <f t="shared" si="4"/>
        <v>5827.97</v>
      </c>
      <c r="H13" s="271">
        <f t="shared" si="2"/>
        <v>9592.43</v>
      </c>
      <c r="I13" s="18">
        <v>312.79000000000002</v>
      </c>
      <c r="J13" s="31">
        <v>105.91000000000001</v>
      </c>
      <c r="K13" s="31">
        <v>43.14</v>
      </c>
      <c r="L13" s="31">
        <v>149.94</v>
      </c>
      <c r="M13" s="31">
        <v>330.14</v>
      </c>
      <c r="N13" s="31">
        <v>1661.6100000000001</v>
      </c>
      <c r="O13" s="31">
        <v>2021.76</v>
      </c>
      <c r="P13" s="85">
        <v>1202.68</v>
      </c>
      <c r="Q13" s="32">
        <v>633.49</v>
      </c>
      <c r="R13" s="31">
        <v>0</v>
      </c>
      <c r="S13" s="31">
        <v>130.53</v>
      </c>
      <c r="T13" s="31">
        <v>440</v>
      </c>
      <c r="U13" s="31">
        <v>821.11</v>
      </c>
      <c r="V13" s="31">
        <v>2527.3200000000002</v>
      </c>
      <c r="W13" s="31">
        <v>2615.0500000000002</v>
      </c>
      <c r="X13" s="85">
        <v>2424.9299999999998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334.95</v>
      </c>
      <c r="G14" s="19">
        <f t="shared" si="4"/>
        <v>142.12</v>
      </c>
      <c r="H14" s="271">
        <f t="shared" si="2"/>
        <v>192.82999999999998</v>
      </c>
      <c r="I14" s="18">
        <v>21.91</v>
      </c>
      <c r="J14" s="31">
        <v>27.75</v>
      </c>
      <c r="K14" s="31">
        <v>0</v>
      </c>
      <c r="L14" s="31">
        <v>0</v>
      </c>
      <c r="M14" s="31">
        <v>0</v>
      </c>
      <c r="N14" s="31">
        <v>58.24</v>
      </c>
      <c r="O14" s="31">
        <v>34.22</v>
      </c>
      <c r="P14" s="85">
        <v>0</v>
      </c>
      <c r="Q14" s="32">
        <v>130.29</v>
      </c>
      <c r="R14" s="31">
        <v>37.130000000000003</v>
      </c>
      <c r="S14" s="31">
        <v>0</v>
      </c>
      <c r="T14" s="31">
        <v>0</v>
      </c>
      <c r="U14" s="31">
        <v>0</v>
      </c>
      <c r="V14" s="31">
        <v>25.41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2163.2600000000002</v>
      </c>
      <c r="G15" s="17">
        <f t="shared" si="4"/>
        <v>1038.3</v>
      </c>
      <c r="H15" s="272">
        <f t="shared" si="2"/>
        <v>1124.9600000000003</v>
      </c>
      <c r="I15" s="18">
        <v>250.14999999999998</v>
      </c>
      <c r="J15" s="31">
        <v>97.62</v>
      </c>
      <c r="K15" s="31">
        <v>139.51</v>
      </c>
      <c r="L15" s="31">
        <v>196.96</v>
      </c>
      <c r="M15" s="31">
        <v>145.91000000000003</v>
      </c>
      <c r="N15" s="31">
        <v>56.04</v>
      </c>
      <c r="O15" s="31">
        <v>85.01</v>
      </c>
      <c r="P15" s="85">
        <v>67.100000000000009</v>
      </c>
      <c r="Q15" s="32">
        <v>233.61</v>
      </c>
      <c r="R15" s="31">
        <v>67.86</v>
      </c>
      <c r="S15" s="31">
        <v>143.66999999999999</v>
      </c>
      <c r="T15" s="31">
        <v>56.34</v>
      </c>
      <c r="U15" s="31">
        <v>153.43</v>
      </c>
      <c r="V15" s="31">
        <v>272.43</v>
      </c>
      <c r="W15" s="31">
        <v>167.42000000000002</v>
      </c>
      <c r="X15" s="85">
        <v>30.200000000000003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2420.8000000000002</v>
      </c>
      <c r="G16" s="17">
        <f t="shared" si="4"/>
        <v>1507.84</v>
      </c>
      <c r="H16" s="272">
        <f t="shared" si="2"/>
        <v>912.96</v>
      </c>
      <c r="I16" s="18">
        <v>65.740000000000009</v>
      </c>
      <c r="J16" s="31">
        <v>46.580000000000005</v>
      </c>
      <c r="K16" s="31">
        <v>101.63</v>
      </c>
      <c r="L16" s="31">
        <v>581.04</v>
      </c>
      <c r="M16" s="31">
        <v>433.82</v>
      </c>
      <c r="N16" s="31">
        <v>216.47</v>
      </c>
      <c r="O16" s="31">
        <v>62.56</v>
      </c>
      <c r="P16" s="85">
        <v>0</v>
      </c>
      <c r="Q16" s="32">
        <v>0</v>
      </c>
      <c r="R16" s="31">
        <v>30.73</v>
      </c>
      <c r="S16" s="31">
        <v>123.16000000000001</v>
      </c>
      <c r="T16" s="31">
        <v>408.77000000000004</v>
      </c>
      <c r="U16" s="31">
        <v>113.78</v>
      </c>
      <c r="V16" s="31">
        <v>140.62</v>
      </c>
      <c r="W16" s="31">
        <v>27.240000000000002</v>
      </c>
      <c r="X16" s="85">
        <v>68.66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5389.7800000000007</v>
      </c>
      <c r="G17" s="17">
        <f t="shared" si="4"/>
        <v>2016.03</v>
      </c>
      <c r="H17" s="272">
        <f t="shared" si="2"/>
        <v>3373.7500000000005</v>
      </c>
      <c r="I17" s="18">
        <v>65.740000000000009</v>
      </c>
      <c r="J17" s="31">
        <v>80.710000000000008</v>
      </c>
      <c r="K17" s="31">
        <v>65.150000000000006</v>
      </c>
      <c r="L17" s="31">
        <v>202.56</v>
      </c>
      <c r="M17" s="31">
        <v>110.05</v>
      </c>
      <c r="N17" s="31">
        <v>461.49</v>
      </c>
      <c r="O17" s="31">
        <v>748.56999999999994</v>
      </c>
      <c r="P17" s="85">
        <v>281.76</v>
      </c>
      <c r="Q17" s="32">
        <v>80.88</v>
      </c>
      <c r="R17" s="31">
        <v>135.71</v>
      </c>
      <c r="S17" s="31">
        <v>21.31</v>
      </c>
      <c r="T17" s="31">
        <v>134.77000000000001</v>
      </c>
      <c r="U17" s="31">
        <v>281.48</v>
      </c>
      <c r="V17" s="31">
        <v>971.65</v>
      </c>
      <c r="W17" s="31">
        <v>973.63</v>
      </c>
      <c r="X17" s="85">
        <v>774.32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11721.439999999999</v>
      </c>
      <c r="G18" s="17">
        <f>SUM(I18:P18)</f>
        <v>6007.59</v>
      </c>
      <c r="H18" s="272">
        <f t="shared" si="2"/>
        <v>5713.8499999999995</v>
      </c>
      <c r="I18" s="18">
        <v>1324.97</v>
      </c>
      <c r="J18" s="31">
        <v>109.68</v>
      </c>
      <c r="K18" s="31">
        <v>64.259999999999991</v>
      </c>
      <c r="L18" s="31">
        <v>305.49</v>
      </c>
      <c r="M18" s="31">
        <v>528.1400000000001</v>
      </c>
      <c r="N18" s="31">
        <v>1000.9399999999999</v>
      </c>
      <c r="O18" s="31">
        <v>1736.8300000000002</v>
      </c>
      <c r="P18" s="85">
        <v>937.28</v>
      </c>
      <c r="Q18" s="32">
        <v>1078.19</v>
      </c>
      <c r="R18" s="31">
        <v>106.99</v>
      </c>
      <c r="S18" s="31">
        <v>38.839999999999996</v>
      </c>
      <c r="T18" s="31">
        <v>129.29</v>
      </c>
      <c r="U18" s="31">
        <v>122.85</v>
      </c>
      <c r="V18" s="31">
        <v>1010.4599999999999</v>
      </c>
      <c r="W18" s="31">
        <v>2260.2799999999997</v>
      </c>
      <c r="X18" s="85">
        <v>966.94999999999993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5197.26</v>
      </c>
      <c r="G19" s="17">
        <f t="shared" si="4"/>
        <v>2707.42</v>
      </c>
      <c r="H19" s="272">
        <f t="shared" si="2"/>
        <v>2489.84</v>
      </c>
      <c r="I19" s="18">
        <v>290.88000000000005</v>
      </c>
      <c r="J19" s="31">
        <v>27.75</v>
      </c>
      <c r="K19" s="31">
        <v>84.21</v>
      </c>
      <c r="L19" s="31">
        <v>297.77</v>
      </c>
      <c r="M19" s="31">
        <v>168.85</v>
      </c>
      <c r="N19" s="31">
        <v>733.70999999999992</v>
      </c>
      <c r="O19" s="31">
        <v>725.88</v>
      </c>
      <c r="P19" s="85">
        <v>378.37</v>
      </c>
      <c r="Q19" s="32">
        <v>334.69</v>
      </c>
      <c r="R19" s="31">
        <v>100.58</v>
      </c>
      <c r="S19" s="31">
        <v>58.93</v>
      </c>
      <c r="T19" s="31">
        <v>180.16</v>
      </c>
      <c r="U19" s="31">
        <v>195.05</v>
      </c>
      <c r="V19" s="31">
        <v>773.59</v>
      </c>
      <c r="W19" s="31">
        <v>726.05</v>
      </c>
      <c r="X19" s="85">
        <v>120.78999999999999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810.25</v>
      </c>
      <c r="G20" s="17">
        <f t="shared" si="4"/>
        <v>0</v>
      </c>
      <c r="H20" s="272">
        <f t="shared" si="2"/>
        <v>810.25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571.94999999999993</v>
      </c>
      <c r="T20" s="31">
        <v>238.3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10599.23</v>
      </c>
      <c r="G21" s="17">
        <f t="shared" si="4"/>
        <v>5228.0199999999995</v>
      </c>
      <c r="H21" s="272">
        <f t="shared" si="2"/>
        <v>5371.21</v>
      </c>
      <c r="I21" s="18">
        <v>5228.0199999999995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5371.21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1041.77</v>
      </c>
      <c r="G22" s="17">
        <f t="shared" si="4"/>
        <v>255.81</v>
      </c>
      <c r="H22" s="272">
        <f t="shared" si="2"/>
        <v>785.95999999999992</v>
      </c>
      <c r="I22" s="18">
        <v>115.57000000000001</v>
      </c>
      <c r="J22" s="31">
        <v>0</v>
      </c>
      <c r="K22" s="31">
        <v>0</v>
      </c>
      <c r="L22" s="31">
        <v>0</v>
      </c>
      <c r="M22" s="31">
        <v>83.88</v>
      </c>
      <c r="N22" s="31">
        <v>28.02</v>
      </c>
      <c r="O22" s="31">
        <v>28.34</v>
      </c>
      <c r="P22" s="85">
        <v>0</v>
      </c>
      <c r="Q22" s="32">
        <v>186.45999999999998</v>
      </c>
      <c r="R22" s="31">
        <v>0</v>
      </c>
      <c r="S22" s="31">
        <v>25.919999999999998</v>
      </c>
      <c r="T22" s="31">
        <v>129.70999999999998</v>
      </c>
      <c r="U22" s="31">
        <v>167.75</v>
      </c>
      <c r="V22" s="31">
        <v>110.46000000000001</v>
      </c>
      <c r="W22" s="31">
        <v>165.66</v>
      </c>
      <c r="X22" s="85">
        <v>0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23704.449999999997</v>
      </c>
      <c r="G23" s="17">
        <f>SUM(I23:P23)</f>
        <v>11215.669999999998</v>
      </c>
      <c r="H23" s="272">
        <f t="shared" si="2"/>
        <v>12488.779999999999</v>
      </c>
      <c r="I23" s="18">
        <v>143.47999999999999</v>
      </c>
      <c r="J23" s="31">
        <v>192.94</v>
      </c>
      <c r="K23" s="31">
        <v>202.98</v>
      </c>
      <c r="L23" s="31">
        <v>986.56</v>
      </c>
      <c r="M23" s="31">
        <v>762.14</v>
      </c>
      <c r="N23" s="31">
        <v>2710.13</v>
      </c>
      <c r="O23" s="31">
        <v>3595.23</v>
      </c>
      <c r="P23" s="85">
        <v>2622.21</v>
      </c>
      <c r="Q23" s="32">
        <v>365.12</v>
      </c>
      <c r="R23" s="31">
        <v>137.72</v>
      </c>
      <c r="S23" s="31">
        <v>156.69</v>
      </c>
      <c r="T23" s="31">
        <v>850.82</v>
      </c>
      <c r="U23" s="31">
        <v>1174.01</v>
      </c>
      <c r="V23" s="31">
        <v>2747.1</v>
      </c>
      <c r="W23" s="31">
        <v>4017.7500000000005</v>
      </c>
      <c r="X23" s="85">
        <v>3039.5699999999997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319961.17</v>
      </c>
      <c r="G24" s="54">
        <f>SUM(I24:P24)</f>
        <v>192687.75</v>
      </c>
      <c r="H24" s="270">
        <f>SUM(Q24:X24)</f>
        <v>127273.42</v>
      </c>
      <c r="I24" s="55">
        <f>SUM(I25:I53)</f>
        <v>2696.5699999999997</v>
      </c>
      <c r="J24" s="56">
        <f t="shared" ref="J24:X24" si="5">SUM(J25:J53)</f>
        <v>640.44000000000005</v>
      </c>
      <c r="K24" s="56">
        <f t="shared" si="5"/>
        <v>4261.6699999999992</v>
      </c>
      <c r="L24" s="56">
        <f t="shared" si="5"/>
        <v>30906.47</v>
      </c>
      <c r="M24" s="56">
        <f t="shared" si="5"/>
        <v>41681.56</v>
      </c>
      <c r="N24" s="56">
        <f t="shared" si="5"/>
        <v>53170.62</v>
      </c>
      <c r="O24" s="56">
        <f t="shared" si="5"/>
        <v>44333.490000000005</v>
      </c>
      <c r="P24" s="253">
        <f t="shared" si="5"/>
        <v>14996.93</v>
      </c>
      <c r="Q24" s="55">
        <f t="shared" si="5"/>
        <v>1734.7999999999997</v>
      </c>
      <c r="R24" s="56">
        <f t="shared" si="5"/>
        <v>656.66000000000008</v>
      </c>
      <c r="S24" s="56">
        <f>SUM(S25:S53)</f>
        <v>2770.27</v>
      </c>
      <c r="T24" s="56">
        <f t="shared" si="5"/>
        <v>18152.36</v>
      </c>
      <c r="U24" s="56">
        <f t="shared" si="5"/>
        <v>22195.89</v>
      </c>
      <c r="V24" s="56">
        <f t="shared" si="5"/>
        <v>32989.19</v>
      </c>
      <c r="W24" s="56">
        <f t="shared" si="5"/>
        <v>33003.08</v>
      </c>
      <c r="X24" s="253">
        <f t="shared" si="5"/>
        <v>15771.169999999998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6976.6599999999989</v>
      </c>
      <c r="G26" s="17">
        <f>SUM(I26:P26)</f>
        <v>4197.53</v>
      </c>
      <c r="H26" s="272">
        <f t="shared" si="2"/>
        <v>2779.1299999999992</v>
      </c>
      <c r="I26" s="32">
        <v>0</v>
      </c>
      <c r="J26" s="31">
        <v>0</v>
      </c>
      <c r="K26" s="31">
        <v>25.72</v>
      </c>
      <c r="L26" s="31">
        <v>615.73</v>
      </c>
      <c r="M26" s="31">
        <v>1130.26</v>
      </c>
      <c r="N26" s="31">
        <v>1412.32</v>
      </c>
      <c r="O26" s="31">
        <v>746.22</v>
      </c>
      <c r="P26" s="85">
        <v>267.28000000000003</v>
      </c>
      <c r="Q26" s="32">
        <v>0</v>
      </c>
      <c r="R26" s="31">
        <v>0</v>
      </c>
      <c r="S26" s="31">
        <v>0</v>
      </c>
      <c r="T26" s="31">
        <v>539.20999999999992</v>
      </c>
      <c r="U26" s="31">
        <v>644.01</v>
      </c>
      <c r="V26" s="31">
        <v>871.26</v>
      </c>
      <c r="W26" s="31">
        <v>557.14</v>
      </c>
      <c r="X26" s="85">
        <v>167.51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1392.8200000000002</v>
      </c>
      <c r="G27" s="17">
        <f t="shared" ref="G27:G43" si="6">SUM(I27:P27)</f>
        <v>779.84</v>
      </c>
      <c r="H27" s="272">
        <f t="shared" si="2"/>
        <v>612.98</v>
      </c>
      <c r="I27" s="32">
        <v>0</v>
      </c>
      <c r="J27" s="31">
        <v>0</v>
      </c>
      <c r="K27" s="31">
        <v>21.12</v>
      </c>
      <c r="L27" s="31">
        <v>133.14000000000001</v>
      </c>
      <c r="M27" s="31">
        <v>310.44</v>
      </c>
      <c r="N27" s="31">
        <v>286.8</v>
      </c>
      <c r="O27" s="31">
        <v>28.34</v>
      </c>
      <c r="P27" s="85">
        <v>0</v>
      </c>
      <c r="Q27" s="32">
        <v>0</v>
      </c>
      <c r="R27" s="31">
        <v>0</v>
      </c>
      <c r="S27" s="31">
        <v>0</v>
      </c>
      <c r="T27" s="31">
        <v>160.85</v>
      </c>
      <c r="U27" s="31">
        <v>298.04999999999995</v>
      </c>
      <c r="V27" s="31">
        <v>0</v>
      </c>
      <c r="W27" s="31">
        <v>123.88000000000001</v>
      </c>
      <c r="X27" s="85">
        <v>30.200000000000003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6775.9000000000005</v>
      </c>
      <c r="G28" s="17">
        <f t="shared" si="6"/>
        <v>3539.5000000000005</v>
      </c>
      <c r="H28" s="272">
        <f t="shared" si="2"/>
        <v>3236.4</v>
      </c>
      <c r="I28" s="32">
        <v>0</v>
      </c>
      <c r="J28" s="31">
        <v>0</v>
      </c>
      <c r="K28" s="31">
        <v>232.06</v>
      </c>
      <c r="L28" s="31">
        <v>641.73</v>
      </c>
      <c r="M28" s="31">
        <v>621.01</v>
      </c>
      <c r="N28" s="31">
        <v>1300.5</v>
      </c>
      <c r="O28" s="31">
        <v>685.18000000000006</v>
      </c>
      <c r="P28" s="85">
        <v>59.02</v>
      </c>
      <c r="Q28" s="32">
        <v>0</v>
      </c>
      <c r="R28" s="31">
        <v>0</v>
      </c>
      <c r="S28" s="31">
        <v>69.77</v>
      </c>
      <c r="T28" s="31">
        <v>1116.8899999999999</v>
      </c>
      <c r="U28" s="31">
        <v>801.96999999999991</v>
      </c>
      <c r="V28" s="31">
        <v>537.53</v>
      </c>
      <c r="W28" s="31">
        <v>538.17000000000007</v>
      </c>
      <c r="X28" s="85">
        <v>172.07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830.03000000000009</v>
      </c>
      <c r="G29" s="17">
        <f t="shared" si="6"/>
        <v>590.17000000000007</v>
      </c>
      <c r="H29" s="272">
        <f t="shared" si="2"/>
        <v>239.86</v>
      </c>
      <c r="I29" s="32">
        <v>0</v>
      </c>
      <c r="J29" s="31">
        <v>0</v>
      </c>
      <c r="K29" s="31">
        <v>0</v>
      </c>
      <c r="L29" s="31">
        <v>161.17000000000002</v>
      </c>
      <c r="M29" s="31">
        <v>96.240000000000009</v>
      </c>
      <c r="N29" s="31">
        <v>56.04</v>
      </c>
      <c r="O29" s="31">
        <v>276.72000000000003</v>
      </c>
      <c r="P29" s="85">
        <v>0</v>
      </c>
      <c r="Q29" s="32">
        <v>0</v>
      </c>
      <c r="R29" s="31">
        <v>0</v>
      </c>
      <c r="S29" s="31">
        <v>0</v>
      </c>
      <c r="T29" s="31">
        <v>158.34</v>
      </c>
      <c r="U29" s="31">
        <v>23.740000000000002</v>
      </c>
      <c r="V29" s="31">
        <v>57.78</v>
      </c>
      <c r="W29" s="31">
        <v>0</v>
      </c>
      <c r="X29" s="85">
        <v>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2728.04</v>
      </c>
      <c r="G30" s="17">
        <f t="shared" si="6"/>
        <v>1170.75</v>
      </c>
      <c r="H30" s="272">
        <f t="shared" si="2"/>
        <v>1557.2900000000002</v>
      </c>
      <c r="I30" s="32">
        <v>0</v>
      </c>
      <c r="J30" s="31">
        <v>0</v>
      </c>
      <c r="K30" s="31">
        <v>0</v>
      </c>
      <c r="L30" s="31">
        <v>346.06</v>
      </c>
      <c r="M30" s="31">
        <v>55.019999999999996</v>
      </c>
      <c r="N30" s="31">
        <v>584.84</v>
      </c>
      <c r="O30" s="31">
        <v>155.32000000000002</v>
      </c>
      <c r="P30" s="85">
        <v>29.51</v>
      </c>
      <c r="Q30" s="32">
        <v>0</v>
      </c>
      <c r="R30" s="31">
        <v>0</v>
      </c>
      <c r="S30" s="31">
        <v>93.990000000000009</v>
      </c>
      <c r="T30" s="31">
        <v>366.64000000000004</v>
      </c>
      <c r="U30" s="31">
        <v>305.26</v>
      </c>
      <c r="V30" s="31">
        <v>375.41</v>
      </c>
      <c r="W30" s="31">
        <v>226.54</v>
      </c>
      <c r="X30" s="85">
        <v>189.45000000000002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2302.6500000000005</v>
      </c>
      <c r="G31" s="17">
        <f t="shared" si="6"/>
        <v>109.03</v>
      </c>
      <c r="H31" s="272">
        <f t="shared" si="2"/>
        <v>2193.6200000000003</v>
      </c>
      <c r="I31" s="32">
        <v>0</v>
      </c>
      <c r="J31" s="31">
        <v>0</v>
      </c>
      <c r="K31" s="31">
        <v>0</v>
      </c>
      <c r="L31" s="31">
        <v>25.669999999999998</v>
      </c>
      <c r="M31" s="31">
        <v>55.019999999999996</v>
      </c>
      <c r="N31" s="31">
        <v>0</v>
      </c>
      <c r="O31" s="31">
        <v>28.34</v>
      </c>
      <c r="P31" s="85">
        <v>0</v>
      </c>
      <c r="Q31" s="32">
        <v>0</v>
      </c>
      <c r="R31" s="31">
        <v>0</v>
      </c>
      <c r="S31" s="31">
        <v>147.68</v>
      </c>
      <c r="T31" s="31">
        <v>789.90000000000009</v>
      </c>
      <c r="U31" s="31">
        <v>433.52000000000004</v>
      </c>
      <c r="V31" s="31">
        <v>471.62</v>
      </c>
      <c r="W31" s="31">
        <v>252.04</v>
      </c>
      <c r="X31" s="85">
        <v>98.86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1963.75</v>
      </c>
      <c r="G32" s="17">
        <f t="shared" si="6"/>
        <v>0</v>
      </c>
      <c r="H32" s="272">
        <f t="shared" si="2"/>
        <v>1963.75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0</v>
      </c>
      <c r="T32" s="31">
        <v>386.34000000000003</v>
      </c>
      <c r="U32" s="31">
        <v>555.61</v>
      </c>
      <c r="V32" s="31">
        <v>561.57999999999993</v>
      </c>
      <c r="W32" s="31">
        <v>399.82</v>
      </c>
      <c r="X32" s="85">
        <v>60.400000000000006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2056.5</v>
      </c>
      <c r="G33" s="17">
        <f t="shared" si="6"/>
        <v>1050.8499999999999</v>
      </c>
      <c r="H33" s="272">
        <f>SUM(Q33:X33)</f>
        <v>1005.65</v>
      </c>
      <c r="I33" s="32">
        <v>21.91</v>
      </c>
      <c r="J33" s="31">
        <v>52.949999999999996</v>
      </c>
      <c r="K33" s="31">
        <v>114.32000000000001</v>
      </c>
      <c r="L33" s="31">
        <v>159.83000000000001</v>
      </c>
      <c r="M33" s="31">
        <v>296.3</v>
      </c>
      <c r="N33" s="31">
        <v>310.09999999999997</v>
      </c>
      <c r="O33" s="31">
        <v>28.34</v>
      </c>
      <c r="P33" s="85">
        <v>67.100000000000009</v>
      </c>
      <c r="Q33" s="32">
        <v>0</v>
      </c>
      <c r="R33" s="31">
        <v>30.73</v>
      </c>
      <c r="S33" s="31">
        <v>94.460000000000008</v>
      </c>
      <c r="T33" s="31">
        <v>356.35</v>
      </c>
      <c r="U33" s="31">
        <v>323.75</v>
      </c>
      <c r="V33" s="31">
        <v>138.41999999999999</v>
      </c>
      <c r="W33" s="31">
        <v>61.940000000000005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7933.52</v>
      </c>
      <c r="G34" s="17">
        <f t="shared" si="6"/>
        <v>4116.92</v>
      </c>
      <c r="H34" s="272">
        <f t="shared" si="2"/>
        <v>3816.6</v>
      </c>
      <c r="I34" s="32">
        <v>49.82</v>
      </c>
      <c r="J34" s="31">
        <v>46.580000000000005</v>
      </c>
      <c r="K34" s="31">
        <v>307.94</v>
      </c>
      <c r="L34" s="31">
        <v>1064.4499999999998</v>
      </c>
      <c r="M34" s="31">
        <v>931.81000000000006</v>
      </c>
      <c r="N34" s="31">
        <v>990.53</v>
      </c>
      <c r="O34" s="31">
        <v>725.79000000000008</v>
      </c>
      <c r="P34" s="85">
        <v>0</v>
      </c>
      <c r="Q34" s="32">
        <v>0</v>
      </c>
      <c r="R34" s="31">
        <v>121.56</v>
      </c>
      <c r="S34" s="31">
        <v>290.06</v>
      </c>
      <c r="T34" s="31">
        <v>1236.9000000000001</v>
      </c>
      <c r="U34" s="31">
        <v>648.20999999999992</v>
      </c>
      <c r="V34" s="31">
        <v>1058.57</v>
      </c>
      <c r="W34" s="31">
        <v>431.09999999999997</v>
      </c>
      <c r="X34" s="85">
        <v>30.200000000000003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32003.059999999998</v>
      </c>
      <c r="G35" s="17">
        <f t="shared" si="6"/>
        <v>16715.849999999999</v>
      </c>
      <c r="H35" s="272">
        <f t="shared" si="2"/>
        <v>15287.21</v>
      </c>
      <c r="I35" s="32">
        <v>49.82</v>
      </c>
      <c r="J35" s="31">
        <v>0</v>
      </c>
      <c r="K35" s="31">
        <v>22.020000000000003</v>
      </c>
      <c r="L35" s="31">
        <v>881.87</v>
      </c>
      <c r="M35" s="31">
        <v>2780.91</v>
      </c>
      <c r="N35" s="31">
        <v>4797.3600000000006</v>
      </c>
      <c r="O35" s="31">
        <v>5716.87</v>
      </c>
      <c r="P35" s="85">
        <v>2467</v>
      </c>
      <c r="Q35" s="32">
        <v>0</v>
      </c>
      <c r="R35" s="31">
        <v>0</v>
      </c>
      <c r="S35" s="31">
        <v>73.150000000000006</v>
      </c>
      <c r="T35" s="31">
        <v>1102.6499999999999</v>
      </c>
      <c r="U35" s="31">
        <v>2203.3999999999996</v>
      </c>
      <c r="V35" s="31">
        <v>4780.9100000000008</v>
      </c>
      <c r="W35" s="31">
        <v>4717.1399999999994</v>
      </c>
      <c r="X35" s="85">
        <v>2409.96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1311.94</v>
      </c>
      <c r="G37" s="17">
        <f t="shared" si="6"/>
        <v>684.24</v>
      </c>
      <c r="H37" s="272">
        <f t="shared" si="2"/>
        <v>627.69999999999993</v>
      </c>
      <c r="I37" s="32">
        <v>115.57000000000001</v>
      </c>
      <c r="J37" s="31">
        <v>0</v>
      </c>
      <c r="K37" s="31">
        <v>127.35</v>
      </c>
      <c r="L37" s="31">
        <v>191.8</v>
      </c>
      <c r="M37" s="31">
        <v>106.27000000000001</v>
      </c>
      <c r="N37" s="31">
        <v>58.24</v>
      </c>
      <c r="O37" s="31">
        <v>85.01</v>
      </c>
      <c r="P37" s="85">
        <v>0</v>
      </c>
      <c r="Q37" s="32">
        <v>123.53</v>
      </c>
      <c r="R37" s="31">
        <v>0</v>
      </c>
      <c r="S37" s="31">
        <v>93.990000000000009</v>
      </c>
      <c r="T37" s="31">
        <v>116.74</v>
      </c>
      <c r="U37" s="31">
        <v>56.89</v>
      </c>
      <c r="V37" s="31">
        <v>57.78</v>
      </c>
      <c r="W37" s="31">
        <v>110.11</v>
      </c>
      <c r="X37" s="85">
        <v>68.66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4417.83</v>
      </c>
      <c r="G38" s="17">
        <f t="shared" si="6"/>
        <v>2218.92</v>
      </c>
      <c r="H38" s="272">
        <f t="shared" si="2"/>
        <v>2198.9100000000003</v>
      </c>
      <c r="I38" s="32">
        <v>175.31</v>
      </c>
      <c r="J38" s="31">
        <v>157.59</v>
      </c>
      <c r="K38" s="31">
        <v>309.59999999999997</v>
      </c>
      <c r="L38" s="31">
        <v>312.53999999999996</v>
      </c>
      <c r="M38" s="31">
        <v>172.08</v>
      </c>
      <c r="N38" s="31">
        <v>507.64</v>
      </c>
      <c r="O38" s="31">
        <v>407.09000000000003</v>
      </c>
      <c r="P38" s="85">
        <v>177.07</v>
      </c>
      <c r="Q38" s="32">
        <v>179.7</v>
      </c>
      <c r="R38" s="31">
        <v>61.449999999999996</v>
      </c>
      <c r="S38" s="31">
        <v>251.91000000000003</v>
      </c>
      <c r="T38" s="31">
        <v>436.14000000000004</v>
      </c>
      <c r="U38" s="31">
        <v>360.48</v>
      </c>
      <c r="V38" s="31">
        <v>353.42</v>
      </c>
      <c r="W38" s="31">
        <v>275.77000000000004</v>
      </c>
      <c r="X38" s="85">
        <v>280.04000000000002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529.03000000000009</v>
      </c>
      <c r="G39" s="17">
        <f t="shared" si="6"/>
        <v>251.62</v>
      </c>
      <c r="H39" s="272">
        <f t="shared" si="2"/>
        <v>277.41000000000008</v>
      </c>
      <c r="I39" s="32">
        <v>21.91</v>
      </c>
      <c r="J39" s="31">
        <v>0</v>
      </c>
      <c r="K39" s="31">
        <v>48.03</v>
      </c>
      <c r="L39" s="31">
        <v>27.79</v>
      </c>
      <c r="M39" s="31">
        <v>29.4</v>
      </c>
      <c r="N39" s="31">
        <v>56.04</v>
      </c>
      <c r="O39" s="31">
        <v>68.45</v>
      </c>
      <c r="P39" s="85">
        <v>0</v>
      </c>
      <c r="Q39" s="32">
        <v>0</v>
      </c>
      <c r="R39" s="31">
        <v>0</v>
      </c>
      <c r="S39" s="31">
        <v>58.93</v>
      </c>
      <c r="T39" s="31">
        <v>30.25</v>
      </c>
      <c r="U39" s="31">
        <v>23.740000000000002</v>
      </c>
      <c r="V39" s="31">
        <v>27.61</v>
      </c>
      <c r="W39" s="31">
        <v>76.48</v>
      </c>
      <c r="X39" s="85">
        <v>60.400000000000006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808.45999999999992</v>
      </c>
      <c r="G40" s="17">
        <f t="shared" si="6"/>
        <v>150.29</v>
      </c>
      <c r="H40" s="272">
        <f t="shared" si="2"/>
        <v>658.17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1">
        <v>28.02</v>
      </c>
      <c r="O40" s="31">
        <v>92.759999999999991</v>
      </c>
      <c r="P40" s="85">
        <v>29.51</v>
      </c>
      <c r="Q40" s="32">
        <v>0</v>
      </c>
      <c r="R40" s="31">
        <v>0</v>
      </c>
      <c r="S40" s="31">
        <v>0</v>
      </c>
      <c r="T40" s="31">
        <v>30.25</v>
      </c>
      <c r="U40" s="31">
        <v>66.309999999999988</v>
      </c>
      <c r="V40" s="31">
        <v>138.41999999999999</v>
      </c>
      <c r="W40" s="31">
        <v>225.48000000000002</v>
      </c>
      <c r="X40" s="85">
        <v>197.71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753.22</v>
      </c>
      <c r="G42" s="17">
        <f t="shared" si="6"/>
        <v>164.59</v>
      </c>
      <c r="H42" s="272">
        <f t="shared" si="2"/>
        <v>588.63</v>
      </c>
      <c r="I42" s="32">
        <v>0</v>
      </c>
      <c r="J42" s="31">
        <v>27.75</v>
      </c>
      <c r="K42" s="31">
        <v>21.12</v>
      </c>
      <c r="L42" s="31">
        <v>0</v>
      </c>
      <c r="M42" s="31">
        <v>58.26</v>
      </c>
      <c r="N42" s="31">
        <v>29.12</v>
      </c>
      <c r="O42" s="31">
        <v>28.34</v>
      </c>
      <c r="P42" s="85">
        <v>0</v>
      </c>
      <c r="Q42" s="32">
        <v>0</v>
      </c>
      <c r="R42" s="31">
        <v>0</v>
      </c>
      <c r="S42" s="31">
        <v>47.230000000000004</v>
      </c>
      <c r="T42" s="31">
        <v>278.92</v>
      </c>
      <c r="U42" s="31">
        <v>23.740000000000002</v>
      </c>
      <c r="V42" s="31">
        <v>178.34</v>
      </c>
      <c r="W42" s="31">
        <v>0</v>
      </c>
      <c r="X42" s="85">
        <v>60.400000000000006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26669.35</v>
      </c>
      <c r="G43" s="17">
        <f t="shared" si="6"/>
        <v>14935.75</v>
      </c>
      <c r="H43" s="272">
        <f t="shared" si="2"/>
        <v>11733.599999999999</v>
      </c>
      <c r="I43" s="32">
        <v>21.91</v>
      </c>
      <c r="J43" s="31">
        <v>23.290000000000003</v>
      </c>
      <c r="K43" s="31">
        <v>163.74</v>
      </c>
      <c r="L43" s="31">
        <v>956.06000000000006</v>
      </c>
      <c r="M43" s="31">
        <v>2179.7399999999998</v>
      </c>
      <c r="N43" s="31">
        <v>4288.79</v>
      </c>
      <c r="O43" s="31">
        <v>5335.61</v>
      </c>
      <c r="P43" s="85">
        <v>1966.61</v>
      </c>
      <c r="Q43" s="32">
        <v>0</v>
      </c>
      <c r="R43" s="31">
        <v>0</v>
      </c>
      <c r="S43" s="31">
        <v>194.47</v>
      </c>
      <c r="T43" s="31">
        <v>413.04999999999995</v>
      </c>
      <c r="U43" s="31">
        <v>1524.38</v>
      </c>
      <c r="V43" s="31">
        <v>3093.1600000000003</v>
      </c>
      <c r="W43" s="31">
        <v>4193.01</v>
      </c>
      <c r="X43" s="85">
        <v>2315.5299999999997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145886.22999999998</v>
      </c>
      <c r="G44" s="17">
        <f t="shared" si="4"/>
        <v>95831.099999999991</v>
      </c>
      <c r="H44" s="272">
        <f t="shared" si="2"/>
        <v>50055.13</v>
      </c>
      <c r="I44" s="32">
        <v>71.739999999999995</v>
      </c>
      <c r="J44" s="31">
        <v>27.75</v>
      </c>
      <c r="K44" s="31">
        <v>1595.25</v>
      </c>
      <c r="L44" s="31">
        <v>16717.34</v>
      </c>
      <c r="M44" s="31">
        <v>24455.35</v>
      </c>
      <c r="N44" s="31">
        <v>26676.07</v>
      </c>
      <c r="O44" s="31">
        <v>19426.670000000002</v>
      </c>
      <c r="P44" s="85">
        <v>6860.9299999999994</v>
      </c>
      <c r="Q44" s="32">
        <v>24.71</v>
      </c>
      <c r="R44" s="31">
        <v>37.130000000000003</v>
      </c>
      <c r="S44" s="31">
        <v>483.09999999999997</v>
      </c>
      <c r="T44" s="31">
        <v>6692.3700000000008</v>
      </c>
      <c r="U44" s="31">
        <v>9683.7099999999991</v>
      </c>
      <c r="V44" s="31">
        <v>13285.47</v>
      </c>
      <c r="W44" s="31">
        <v>13277.77</v>
      </c>
      <c r="X44" s="85">
        <v>6570.87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27956.67</v>
      </c>
      <c r="G45" s="17">
        <f t="shared" si="4"/>
        <v>14650.36</v>
      </c>
      <c r="H45" s="272">
        <f t="shared" si="2"/>
        <v>13306.309999999998</v>
      </c>
      <c r="I45" s="32">
        <v>203.22</v>
      </c>
      <c r="J45" s="31">
        <v>46.580000000000005</v>
      </c>
      <c r="K45" s="31">
        <v>68.86</v>
      </c>
      <c r="L45" s="31">
        <v>841.18000000000006</v>
      </c>
      <c r="M45" s="31">
        <v>2040.2399999999998</v>
      </c>
      <c r="N45" s="31">
        <v>4373.8900000000003</v>
      </c>
      <c r="O45" s="31">
        <v>5432.9599999999991</v>
      </c>
      <c r="P45" s="85">
        <v>1643.4299999999998</v>
      </c>
      <c r="Q45" s="32">
        <v>154.98999999999998</v>
      </c>
      <c r="R45" s="31">
        <v>0</v>
      </c>
      <c r="S45" s="31">
        <v>21.31</v>
      </c>
      <c r="T45" s="31">
        <v>1388.18</v>
      </c>
      <c r="U45" s="31">
        <v>1649.8999999999999</v>
      </c>
      <c r="V45" s="31">
        <v>3376.5299999999997</v>
      </c>
      <c r="W45" s="31">
        <v>4447.7599999999993</v>
      </c>
      <c r="X45" s="85">
        <v>2267.6400000000003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3527.8099999999995</v>
      </c>
      <c r="G47" s="17">
        <f t="shared" si="4"/>
        <v>2203.0699999999997</v>
      </c>
      <c r="H47" s="272">
        <f t="shared" si="2"/>
        <v>1324.74</v>
      </c>
      <c r="I47" s="32">
        <v>0</v>
      </c>
      <c r="J47" s="31">
        <v>0</v>
      </c>
      <c r="K47" s="31">
        <v>0</v>
      </c>
      <c r="L47" s="31">
        <v>526</v>
      </c>
      <c r="M47" s="31">
        <v>621.85</v>
      </c>
      <c r="N47" s="31">
        <v>770.99</v>
      </c>
      <c r="O47" s="31">
        <v>195.69</v>
      </c>
      <c r="P47" s="85">
        <v>88.539999999999992</v>
      </c>
      <c r="Q47" s="32">
        <v>24.71</v>
      </c>
      <c r="R47" s="31">
        <v>0</v>
      </c>
      <c r="S47" s="31">
        <v>77.75</v>
      </c>
      <c r="T47" s="31">
        <v>280.46999999999997</v>
      </c>
      <c r="U47" s="31">
        <v>203.48</v>
      </c>
      <c r="V47" s="31">
        <v>233.59</v>
      </c>
      <c r="W47" s="31">
        <v>345.49</v>
      </c>
      <c r="X47" s="85">
        <v>159.25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12544.69</v>
      </c>
      <c r="G48" s="17">
        <f t="shared" si="4"/>
        <v>10709.380000000001</v>
      </c>
      <c r="H48" s="272">
        <f t="shared" si="2"/>
        <v>1835.31</v>
      </c>
      <c r="I48" s="32">
        <v>181.31</v>
      </c>
      <c r="J48" s="31">
        <v>27.75</v>
      </c>
      <c r="K48" s="31">
        <v>407.12</v>
      </c>
      <c r="L48" s="31">
        <v>4550.8900000000003</v>
      </c>
      <c r="M48" s="31">
        <v>2540.29</v>
      </c>
      <c r="N48" s="31">
        <v>1675.54</v>
      </c>
      <c r="O48" s="31">
        <v>1141.33</v>
      </c>
      <c r="P48" s="85">
        <v>185.15</v>
      </c>
      <c r="Q48" s="32">
        <v>0</v>
      </c>
      <c r="R48" s="31">
        <v>37.130000000000003</v>
      </c>
      <c r="S48" s="31">
        <v>243.85999999999999</v>
      </c>
      <c r="T48" s="31">
        <v>232.67</v>
      </c>
      <c r="U48" s="31">
        <v>401.11</v>
      </c>
      <c r="V48" s="31">
        <v>703.2</v>
      </c>
      <c r="W48" s="31">
        <v>217.34</v>
      </c>
      <c r="X48" s="85">
        <v>0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3661.15</v>
      </c>
      <c r="G49" s="17">
        <f t="shared" si="4"/>
        <v>1631.55</v>
      </c>
      <c r="H49" s="272">
        <f t="shared" si="2"/>
        <v>2029.6000000000001</v>
      </c>
      <c r="I49" s="32">
        <v>43.83</v>
      </c>
      <c r="J49" s="31">
        <v>23.290000000000003</v>
      </c>
      <c r="K49" s="31">
        <v>159.73999999999998</v>
      </c>
      <c r="L49" s="31">
        <v>239.74</v>
      </c>
      <c r="M49" s="31">
        <v>153.73999999999998</v>
      </c>
      <c r="N49" s="31">
        <v>583.35</v>
      </c>
      <c r="O49" s="31">
        <v>309.81</v>
      </c>
      <c r="P49" s="85">
        <v>118.05</v>
      </c>
      <c r="Q49" s="32">
        <v>0</v>
      </c>
      <c r="R49" s="31">
        <v>37.130000000000003</v>
      </c>
      <c r="S49" s="31">
        <v>102.37</v>
      </c>
      <c r="T49" s="31">
        <v>263.18</v>
      </c>
      <c r="U49" s="31">
        <v>371.87</v>
      </c>
      <c r="V49" s="31">
        <v>564.83000000000004</v>
      </c>
      <c r="W49" s="31">
        <v>500.77000000000004</v>
      </c>
      <c r="X49" s="85">
        <v>189.45000000000002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22098.82</v>
      </c>
      <c r="G51" s="17">
        <f t="shared" si="4"/>
        <v>14083.11</v>
      </c>
      <c r="H51" s="272">
        <f t="shared" si="2"/>
        <v>8015.71</v>
      </c>
      <c r="I51" s="32">
        <v>71.739999999999995</v>
      </c>
      <c r="J51" s="31">
        <v>63.1</v>
      </c>
      <c r="K51" s="31">
        <v>459.34000000000003</v>
      </c>
      <c r="L51" s="31">
        <v>2305.3599999999997</v>
      </c>
      <c r="M51" s="31">
        <v>2900.87</v>
      </c>
      <c r="N51" s="31">
        <v>4021.58</v>
      </c>
      <c r="O51" s="31">
        <v>3320</v>
      </c>
      <c r="P51" s="85">
        <v>941.12</v>
      </c>
      <c r="Q51" s="32">
        <v>49.410000000000004</v>
      </c>
      <c r="R51" s="31">
        <v>195.82</v>
      </c>
      <c r="S51" s="31">
        <v>238.13</v>
      </c>
      <c r="T51" s="31">
        <v>1546.05</v>
      </c>
      <c r="U51" s="31">
        <v>1559.61</v>
      </c>
      <c r="V51" s="31">
        <v>2096.15</v>
      </c>
      <c r="W51" s="31">
        <v>1887.97</v>
      </c>
      <c r="X51" s="85">
        <v>442.57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857.98</v>
      </c>
      <c r="G52" s="17">
        <f t="shared" si="4"/>
        <v>619.5</v>
      </c>
      <c r="H52" s="272">
        <f>SUM(Q52:X52)</f>
        <v>238.48000000000002</v>
      </c>
      <c r="I52" s="32">
        <v>0</v>
      </c>
      <c r="J52" s="31">
        <v>0</v>
      </c>
      <c r="K52" s="31">
        <v>0</v>
      </c>
      <c r="L52" s="31">
        <v>73.95</v>
      </c>
      <c r="M52" s="31">
        <v>146.46</v>
      </c>
      <c r="N52" s="31">
        <v>203.83</v>
      </c>
      <c r="O52" s="31">
        <v>98.65</v>
      </c>
      <c r="P52" s="85">
        <v>96.61</v>
      </c>
      <c r="Q52" s="32">
        <v>49.410000000000004</v>
      </c>
      <c r="R52" s="31">
        <v>0</v>
      </c>
      <c r="S52" s="31">
        <v>0</v>
      </c>
      <c r="T52" s="31">
        <v>57.74</v>
      </c>
      <c r="U52" s="31">
        <v>0</v>
      </c>
      <c r="V52" s="31">
        <v>27.61</v>
      </c>
      <c r="W52" s="31">
        <v>103.72000000000001</v>
      </c>
      <c r="X52" s="85">
        <v>0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3975.06</v>
      </c>
      <c r="G53" s="17">
        <f>SUM(I53:P53)</f>
        <v>2283.83</v>
      </c>
      <c r="H53" s="272">
        <f>SUM(Q53:X53)</f>
        <v>1691.23</v>
      </c>
      <c r="I53" s="32">
        <v>1668.48</v>
      </c>
      <c r="J53" s="31">
        <v>143.81</v>
      </c>
      <c r="K53" s="31">
        <v>178.34</v>
      </c>
      <c r="L53" s="31">
        <v>134.17000000000002</v>
      </c>
      <c r="M53" s="31">
        <v>0</v>
      </c>
      <c r="N53" s="31">
        <v>159.03</v>
      </c>
      <c r="O53" s="31">
        <v>0</v>
      </c>
      <c r="P53" s="85">
        <v>0</v>
      </c>
      <c r="Q53" s="32">
        <v>1128.3399999999999</v>
      </c>
      <c r="R53" s="31">
        <v>135.71</v>
      </c>
      <c r="S53" s="31">
        <v>188.11</v>
      </c>
      <c r="T53" s="31">
        <v>172.28</v>
      </c>
      <c r="U53" s="31">
        <v>33.15</v>
      </c>
      <c r="V53" s="31">
        <v>0</v>
      </c>
      <c r="W53" s="31">
        <v>33.64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74063.13</v>
      </c>
      <c r="G54" s="54">
        <f>SUM(G55:G61)</f>
        <v>46671.63</v>
      </c>
      <c r="H54" s="270">
        <f>SUM(H55:H61)</f>
        <v>27391.5</v>
      </c>
      <c r="I54" s="55">
        <f>SUM(I55:I61)</f>
        <v>571.81999999999994</v>
      </c>
      <c r="J54" s="56">
        <f t="shared" ref="J54:X54" si="7">SUM(J55:J61)</f>
        <v>1396.9199999999998</v>
      </c>
      <c r="K54" s="56">
        <f t="shared" si="7"/>
        <v>9453.35</v>
      </c>
      <c r="L54" s="56">
        <f t="shared" si="7"/>
        <v>14446.019999999999</v>
      </c>
      <c r="M54" s="56">
        <f>SUM(M55:M61)</f>
        <v>5926.8300000000008</v>
      </c>
      <c r="N54" s="56">
        <f t="shared" si="7"/>
        <v>5294.9300000000012</v>
      </c>
      <c r="O54" s="56">
        <f t="shared" si="7"/>
        <v>6870.2900000000009</v>
      </c>
      <c r="P54" s="253">
        <f>SUM(P55:P61)</f>
        <v>2711.47</v>
      </c>
      <c r="Q54" s="55">
        <f t="shared" si="7"/>
        <v>464.98</v>
      </c>
      <c r="R54" s="56">
        <f t="shared" si="7"/>
        <v>1075.8100000000002</v>
      </c>
      <c r="S54" s="56">
        <f t="shared" si="7"/>
        <v>6414.19</v>
      </c>
      <c r="T54" s="56">
        <f t="shared" si="7"/>
        <v>5435.13</v>
      </c>
      <c r="U54" s="56">
        <f t="shared" si="7"/>
        <v>2186.3999999999996</v>
      </c>
      <c r="V54" s="56">
        <f t="shared" si="7"/>
        <v>3879.97</v>
      </c>
      <c r="W54" s="56">
        <f t="shared" si="7"/>
        <v>4837.6000000000004</v>
      </c>
      <c r="X54" s="253">
        <f t="shared" si="7"/>
        <v>3097.42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19712.32</v>
      </c>
      <c r="G55" s="17">
        <f t="shared" si="4"/>
        <v>16542.489999999998</v>
      </c>
      <c r="H55" s="272">
        <f t="shared" si="2"/>
        <v>3169.8300000000004</v>
      </c>
      <c r="I55" s="255">
        <v>187.29999999999998</v>
      </c>
      <c r="J55" s="33">
        <v>342.43</v>
      </c>
      <c r="K55" s="33">
        <v>3897.89</v>
      </c>
      <c r="L55" s="33">
        <v>6520.98</v>
      </c>
      <c r="M55" s="33">
        <v>2103.5700000000002</v>
      </c>
      <c r="N55" s="33">
        <v>1800.02</v>
      </c>
      <c r="O55" s="33">
        <v>1201.95</v>
      </c>
      <c r="P55" s="85">
        <v>488.35</v>
      </c>
      <c r="Q55" s="255">
        <v>49.410000000000004</v>
      </c>
      <c r="R55" s="33">
        <v>144.12</v>
      </c>
      <c r="S55" s="33">
        <v>304.27</v>
      </c>
      <c r="T55" s="33">
        <v>1120.2</v>
      </c>
      <c r="U55" s="33">
        <v>510.54999999999995</v>
      </c>
      <c r="V55" s="33">
        <v>537.30999999999995</v>
      </c>
      <c r="W55" s="33">
        <v>413.38000000000005</v>
      </c>
      <c r="X55" s="256">
        <v>90.59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19504.38</v>
      </c>
      <c r="G56" s="17">
        <f t="shared" si="4"/>
        <v>10291.310000000001</v>
      </c>
      <c r="H56" s="272">
        <f t="shared" si="2"/>
        <v>9213.07</v>
      </c>
      <c r="I56" s="255">
        <v>21.91</v>
      </c>
      <c r="J56" s="33">
        <v>51.04</v>
      </c>
      <c r="K56" s="33">
        <v>261.64</v>
      </c>
      <c r="L56" s="33">
        <v>692.93000000000006</v>
      </c>
      <c r="M56" s="33">
        <v>1215.8800000000001</v>
      </c>
      <c r="N56" s="33">
        <v>1922.07</v>
      </c>
      <c r="O56" s="33">
        <v>4374.93</v>
      </c>
      <c r="P56" s="85">
        <v>1750.9099999999999</v>
      </c>
      <c r="Q56" s="255">
        <v>24.71</v>
      </c>
      <c r="R56" s="33">
        <v>137.72</v>
      </c>
      <c r="S56" s="33">
        <v>188.45000000000002</v>
      </c>
      <c r="T56" s="33">
        <v>155.48000000000002</v>
      </c>
      <c r="U56" s="33">
        <v>674.53</v>
      </c>
      <c r="V56" s="33">
        <v>2144.39</v>
      </c>
      <c r="W56" s="33">
        <v>3221.4</v>
      </c>
      <c r="X56" s="256">
        <v>2666.39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3051.55</v>
      </c>
      <c r="G57" s="17">
        <f t="shared" si="4"/>
        <v>2249.7800000000002</v>
      </c>
      <c r="H57" s="272">
        <f t="shared" si="2"/>
        <v>801.77</v>
      </c>
      <c r="I57" s="255">
        <v>253.04</v>
      </c>
      <c r="J57" s="33">
        <v>646.54</v>
      </c>
      <c r="K57" s="33">
        <v>341.43</v>
      </c>
      <c r="L57" s="33">
        <v>461.64</v>
      </c>
      <c r="M57" s="33">
        <v>165.07</v>
      </c>
      <c r="N57" s="33">
        <v>208.51</v>
      </c>
      <c r="O57" s="33">
        <v>85.01</v>
      </c>
      <c r="P57" s="85">
        <v>88.539999999999992</v>
      </c>
      <c r="Q57" s="255">
        <v>186.45999999999998</v>
      </c>
      <c r="R57" s="33">
        <v>172.85</v>
      </c>
      <c r="S57" s="33">
        <v>82.29</v>
      </c>
      <c r="T57" s="33">
        <v>60.400000000000006</v>
      </c>
      <c r="U57" s="33">
        <v>0</v>
      </c>
      <c r="V57" s="33">
        <v>129.26000000000002</v>
      </c>
      <c r="W57" s="33">
        <v>110.11</v>
      </c>
      <c r="X57" s="256">
        <v>60.400000000000006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1869.33</v>
      </c>
      <c r="G58" s="17">
        <f t="shared" si="4"/>
        <v>986.86999999999989</v>
      </c>
      <c r="H58" s="272">
        <f t="shared" si="2"/>
        <v>882.46</v>
      </c>
      <c r="I58" s="255">
        <v>43.83</v>
      </c>
      <c r="J58" s="33">
        <v>78.8</v>
      </c>
      <c r="K58" s="33">
        <v>277.49</v>
      </c>
      <c r="L58" s="33">
        <v>187.01999999999998</v>
      </c>
      <c r="M58" s="33">
        <v>139.44999999999999</v>
      </c>
      <c r="N58" s="33">
        <v>143.4</v>
      </c>
      <c r="O58" s="33">
        <v>28.34</v>
      </c>
      <c r="P58" s="85">
        <v>88.539999999999992</v>
      </c>
      <c r="Q58" s="255">
        <v>0</v>
      </c>
      <c r="R58" s="33">
        <v>172.85</v>
      </c>
      <c r="S58" s="33">
        <v>0</v>
      </c>
      <c r="T58" s="33">
        <v>262.46999999999997</v>
      </c>
      <c r="U58" s="33">
        <v>104.36</v>
      </c>
      <c r="V58" s="33">
        <v>159.08000000000001</v>
      </c>
      <c r="W58" s="33">
        <v>183.7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23896.489999999998</v>
      </c>
      <c r="G59" s="17">
        <f t="shared" si="4"/>
        <v>12755.289999999999</v>
      </c>
      <c r="H59" s="272">
        <f t="shared" si="2"/>
        <v>11141.2</v>
      </c>
      <c r="I59" s="255">
        <v>0</v>
      </c>
      <c r="J59" s="33">
        <v>106.55000000000001</v>
      </c>
      <c r="K59" s="33">
        <v>3913.03</v>
      </c>
      <c r="L59" s="33">
        <v>5312.74</v>
      </c>
      <c r="M59" s="33">
        <v>1838.81</v>
      </c>
      <c r="N59" s="33">
        <v>726.04</v>
      </c>
      <c r="O59" s="33">
        <v>651.53000000000009</v>
      </c>
      <c r="P59" s="85">
        <v>206.59</v>
      </c>
      <c r="Q59" s="255">
        <v>0</v>
      </c>
      <c r="R59" s="33">
        <v>216.38</v>
      </c>
      <c r="S59" s="33">
        <v>5510.5899999999992</v>
      </c>
      <c r="T59" s="33">
        <v>3504.3199999999997</v>
      </c>
      <c r="U59" s="33">
        <v>707.06999999999994</v>
      </c>
      <c r="V59" s="33">
        <v>635.04000000000008</v>
      </c>
      <c r="W59" s="33">
        <v>447.01</v>
      </c>
      <c r="X59" s="256">
        <v>120.78999999999999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1268.67</v>
      </c>
      <c r="G60" s="17">
        <f t="shared" si="4"/>
        <v>1090.6200000000001</v>
      </c>
      <c r="H60" s="272">
        <f t="shared" si="2"/>
        <v>178.05</v>
      </c>
      <c r="I60" s="255">
        <v>0</v>
      </c>
      <c r="J60" s="33">
        <v>143.81</v>
      </c>
      <c r="K60" s="33">
        <v>358.77</v>
      </c>
      <c r="L60" s="33">
        <v>358.07</v>
      </c>
      <c r="M60" s="33">
        <v>109.5</v>
      </c>
      <c r="N60" s="33">
        <v>56.04</v>
      </c>
      <c r="O60" s="33">
        <v>64.430000000000007</v>
      </c>
      <c r="P60" s="85">
        <v>0</v>
      </c>
      <c r="Q60" s="255">
        <v>0</v>
      </c>
      <c r="R60" s="33">
        <v>0</v>
      </c>
      <c r="S60" s="33">
        <v>38.839999999999996</v>
      </c>
      <c r="T60" s="33">
        <v>115.47</v>
      </c>
      <c r="U60" s="33">
        <v>23.740000000000002</v>
      </c>
      <c r="V60" s="33">
        <v>0</v>
      </c>
      <c r="W60" s="33">
        <v>0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4760.3900000000003</v>
      </c>
      <c r="G61" s="17">
        <f t="shared" si="4"/>
        <v>2755.27</v>
      </c>
      <c r="H61" s="272">
        <f t="shared" si="2"/>
        <v>2005.1200000000001</v>
      </c>
      <c r="I61" s="255">
        <v>65.740000000000009</v>
      </c>
      <c r="J61" s="33">
        <v>27.75</v>
      </c>
      <c r="K61" s="33">
        <v>403.1</v>
      </c>
      <c r="L61" s="33">
        <v>912.64</v>
      </c>
      <c r="M61" s="33">
        <v>354.54999999999995</v>
      </c>
      <c r="N61" s="33">
        <v>438.85</v>
      </c>
      <c r="O61" s="33">
        <v>464.1</v>
      </c>
      <c r="P61" s="85">
        <v>88.539999999999992</v>
      </c>
      <c r="Q61" s="255">
        <v>204.4</v>
      </c>
      <c r="R61" s="33">
        <v>231.89000000000001</v>
      </c>
      <c r="S61" s="33">
        <v>289.75</v>
      </c>
      <c r="T61" s="33">
        <v>216.79000000000002</v>
      </c>
      <c r="U61" s="33">
        <v>166.15</v>
      </c>
      <c r="V61" s="33">
        <v>274.89000000000004</v>
      </c>
      <c r="W61" s="33">
        <v>462</v>
      </c>
      <c r="X61" s="256">
        <v>159.25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101046.38</v>
      </c>
      <c r="G62" s="97">
        <f t="shared" si="4"/>
        <v>46828.22</v>
      </c>
      <c r="H62" s="274">
        <f>SUM(Q62:X62)</f>
        <v>54218.16</v>
      </c>
      <c r="I62" s="98">
        <v>137.47999999999999</v>
      </c>
      <c r="J62" s="94">
        <v>0</v>
      </c>
      <c r="K62" s="94">
        <v>272.78000000000003</v>
      </c>
      <c r="L62" s="94">
        <v>753</v>
      </c>
      <c r="M62" s="94">
        <v>1055.0900000000001</v>
      </c>
      <c r="N62" s="94">
        <v>4761.2300000000005</v>
      </c>
      <c r="O62" s="94">
        <v>17804.5</v>
      </c>
      <c r="P62" s="95">
        <v>22044.14</v>
      </c>
      <c r="Q62" s="98">
        <v>130.29</v>
      </c>
      <c r="R62" s="94">
        <v>121.56</v>
      </c>
      <c r="S62" s="94">
        <v>242.07999999999998</v>
      </c>
      <c r="T62" s="94">
        <v>743.31000000000006</v>
      </c>
      <c r="U62" s="94">
        <v>799.88</v>
      </c>
      <c r="V62" s="94">
        <v>5403.23</v>
      </c>
      <c r="W62" s="94">
        <v>19872.34</v>
      </c>
      <c r="X62" s="95">
        <v>26905.47</v>
      </c>
    </row>
  </sheetData>
  <mergeCells count="3">
    <mergeCell ref="I4:P4"/>
    <mergeCell ref="Q4:X4"/>
    <mergeCell ref="F5:H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pane xSplit="5" ySplit="8" topLeftCell="F9" activePane="bottomRight" state="frozen"/>
      <selection activeCell="K23" sqref="K23"/>
      <selection pane="topRight" activeCell="K23" sqref="K23"/>
      <selection pane="bottomLeft" activeCell="K23" sqref="K23"/>
      <selection pane="bottomRight"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182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15815.596000000001</v>
      </c>
      <c r="G6" s="60">
        <f>SUM(I6:P6)</f>
        <v>8089.1459999999988</v>
      </c>
      <c r="H6" s="268">
        <f>SUM(Q6:X6)</f>
        <v>7726.4500000000016</v>
      </c>
      <c r="I6" s="61">
        <v>851.94299999999998</v>
      </c>
      <c r="J6" s="62">
        <v>1597.0920000000001</v>
      </c>
      <c r="K6" s="62">
        <v>2299.0419999999999</v>
      </c>
      <c r="L6" s="62">
        <v>2174.7719999999999</v>
      </c>
      <c r="M6" s="62">
        <v>654.30999999999995</v>
      </c>
      <c r="N6" s="62">
        <v>319.137</v>
      </c>
      <c r="O6" s="62">
        <v>137.285</v>
      </c>
      <c r="P6" s="249">
        <v>55.564999999999998</v>
      </c>
      <c r="Q6" s="61">
        <v>797.07899999999995</v>
      </c>
      <c r="R6" s="62">
        <v>1505.885</v>
      </c>
      <c r="S6" s="62">
        <v>2224.6280000000002</v>
      </c>
      <c r="T6" s="62">
        <v>2054.3090000000002</v>
      </c>
      <c r="U6" s="62">
        <v>614.95699999999999</v>
      </c>
      <c r="V6" s="62">
        <v>308.55900000000003</v>
      </c>
      <c r="W6" s="62">
        <v>155.786</v>
      </c>
      <c r="X6" s="249">
        <v>65.247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94022.36</v>
      </c>
      <c r="G9" s="50">
        <f>SUM(I9:P9)</f>
        <v>50105.19</v>
      </c>
      <c r="H9" s="269">
        <f>SUM(Q9:X9)</f>
        <v>43917.17</v>
      </c>
      <c r="I9" s="51">
        <f t="shared" ref="I9:X9" si="0">I10+I24+I54+I62</f>
        <v>7193.4399999999987</v>
      </c>
      <c r="J9" s="52">
        <f t="shared" si="0"/>
        <v>1203.4799999999998</v>
      </c>
      <c r="K9" s="52">
        <f t="shared" si="0"/>
        <v>3787.86</v>
      </c>
      <c r="L9" s="52">
        <f t="shared" si="0"/>
        <v>9466.0400000000009</v>
      </c>
      <c r="M9" s="52">
        <f t="shared" si="0"/>
        <v>7585.15</v>
      </c>
      <c r="N9" s="52">
        <f t="shared" si="0"/>
        <v>8085.8200000000006</v>
      </c>
      <c r="O9" s="52">
        <f t="shared" si="0"/>
        <v>7769.1600000000008</v>
      </c>
      <c r="P9" s="252">
        <f t="shared" si="0"/>
        <v>5014.2400000000007</v>
      </c>
      <c r="Q9" s="51">
        <f t="shared" si="0"/>
        <v>7851.4699999999984</v>
      </c>
      <c r="R9" s="52">
        <f t="shared" si="0"/>
        <v>1282.69</v>
      </c>
      <c r="S9" s="52">
        <f t="shared" si="0"/>
        <v>3237.32</v>
      </c>
      <c r="T9" s="52">
        <f t="shared" si="0"/>
        <v>4682.03</v>
      </c>
      <c r="U9" s="52">
        <f t="shared" si="0"/>
        <v>4324.47</v>
      </c>
      <c r="V9" s="52">
        <f t="shared" si="0"/>
        <v>6632.9100000000008</v>
      </c>
      <c r="W9" s="52">
        <f t="shared" si="0"/>
        <v>8914.9600000000009</v>
      </c>
      <c r="X9" s="252">
        <f t="shared" si="0"/>
        <v>6991.3200000000006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31280.92</v>
      </c>
      <c r="G10" s="54">
        <f>SUM(I10:P10)</f>
        <v>14676.11</v>
      </c>
      <c r="H10" s="270">
        <f>SUM(Q10:X10)</f>
        <v>16604.809999999998</v>
      </c>
      <c r="I10" s="55">
        <f>SUM(I11:I23)</f>
        <v>6260.53</v>
      </c>
      <c r="J10" s="56">
        <f>SUM(J11:J23)</f>
        <v>639.51</v>
      </c>
      <c r="K10" s="56">
        <f>SUM(K11:K23)</f>
        <v>890.56999999999994</v>
      </c>
      <c r="L10" s="56">
        <f t="shared" ref="L10:X10" si="1">SUM(L11:L23)</f>
        <v>1680.5499999999997</v>
      </c>
      <c r="M10" s="56">
        <f t="shared" si="1"/>
        <v>1411.3899999999996</v>
      </c>
      <c r="N10" s="56">
        <f t="shared" si="1"/>
        <v>1325.78</v>
      </c>
      <c r="O10" s="56">
        <f t="shared" si="1"/>
        <v>1341.1000000000001</v>
      </c>
      <c r="P10" s="253">
        <f t="shared" si="1"/>
        <v>1126.68</v>
      </c>
      <c r="Q10" s="55">
        <f t="shared" si="1"/>
        <v>7054.329999999999</v>
      </c>
      <c r="R10" s="56">
        <f t="shared" si="1"/>
        <v>762.57</v>
      </c>
      <c r="S10" s="56">
        <f t="shared" si="1"/>
        <v>1631.3200000000002</v>
      </c>
      <c r="T10" s="56">
        <f t="shared" si="1"/>
        <v>1455.1600000000003</v>
      </c>
      <c r="U10" s="56">
        <f t="shared" si="1"/>
        <v>787.93000000000018</v>
      </c>
      <c r="V10" s="56">
        <f t="shared" si="1"/>
        <v>1137.5100000000002</v>
      </c>
      <c r="W10" s="56">
        <f t="shared" si="1"/>
        <v>2350.58</v>
      </c>
      <c r="X10" s="253">
        <f t="shared" si="1"/>
        <v>1425.4099999999999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3416.96</v>
      </c>
      <c r="G11" s="19">
        <f>SUM(I11:P11)</f>
        <v>2000.2</v>
      </c>
      <c r="H11" s="271">
        <f t="shared" ref="H11:H61" si="2">SUM(Q11:X11)</f>
        <v>1416.76</v>
      </c>
      <c r="I11" s="18">
        <v>33.33</v>
      </c>
      <c r="J11" s="31">
        <v>2.61</v>
      </c>
      <c r="K11" s="31">
        <v>137.82</v>
      </c>
      <c r="L11" s="31">
        <v>397.11999999999995</v>
      </c>
      <c r="M11" s="31">
        <v>539.89</v>
      </c>
      <c r="N11" s="31">
        <v>442.84000000000003</v>
      </c>
      <c r="O11" s="31">
        <v>339.26</v>
      </c>
      <c r="P11" s="85">
        <v>107.33</v>
      </c>
      <c r="Q11" s="32">
        <v>23.509999999999998</v>
      </c>
      <c r="R11" s="31">
        <v>46.059999999999995</v>
      </c>
      <c r="S11" s="31">
        <v>146.22999999999999</v>
      </c>
      <c r="T11" s="31">
        <v>202.65</v>
      </c>
      <c r="U11" s="31">
        <v>279.49</v>
      </c>
      <c r="V11" s="31">
        <v>302.29000000000002</v>
      </c>
      <c r="W11" s="31">
        <v>347.74</v>
      </c>
      <c r="X11" s="85">
        <v>68.790000000000006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330.95</v>
      </c>
      <c r="G12" s="19">
        <f t="shared" ref="G12:G62" si="4">SUM(I12:P12)</f>
        <v>250.12</v>
      </c>
      <c r="H12" s="271">
        <f t="shared" si="2"/>
        <v>80.83</v>
      </c>
      <c r="I12" s="18">
        <v>0</v>
      </c>
      <c r="J12" s="31">
        <v>0</v>
      </c>
      <c r="K12" s="31">
        <v>35.700000000000003</v>
      </c>
      <c r="L12" s="31">
        <v>187</v>
      </c>
      <c r="M12" s="31">
        <v>5.43</v>
      </c>
      <c r="N12" s="31">
        <v>14.66</v>
      </c>
      <c r="O12" s="31">
        <v>7.33</v>
      </c>
      <c r="P12" s="85">
        <v>0</v>
      </c>
      <c r="Q12" s="32">
        <v>24.150000000000002</v>
      </c>
      <c r="R12" s="31">
        <v>0</v>
      </c>
      <c r="S12" s="31">
        <v>8.1</v>
      </c>
      <c r="T12" s="31">
        <v>24.56</v>
      </c>
      <c r="U12" s="31">
        <v>16.88</v>
      </c>
      <c r="V12" s="31">
        <v>7.14</v>
      </c>
      <c r="W12" s="31">
        <v>0</v>
      </c>
      <c r="X12" s="85">
        <v>0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4573.29</v>
      </c>
      <c r="G13" s="19">
        <f t="shared" si="4"/>
        <v>1919.4199999999998</v>
      </c>
      <c r="H13" s="271">
        <f t="shared" si="2"/>
        <v>2653.87</v>
      </c>
      <c r="I13" s="18">
        <v>798.57999999999993</v>
      </c>
      <c r="J13" s="31">
        <v>113.57000000000001</v>
      </c>
      <c r="K13" s="31">
        <v>81.900000000000006</v>
      </c>
      <c r="L13" s="31">
        <v>173.4</v>
      </c>
      <c r="M13" s="31">
        <v>143.24</v>
      </c>
      <c r="N13" s="31">
        <v>133.82</v>
      </c>
      <c r="O13" s="31">
        <v>216.13</v>
      </c>
      <c r="P13" s="85">
        <v>258.78000000000003</v>
      </c>
      <c r="Q13" s="32">
        <v>838.81</v>
      </c>
      <c r="R13" s="31">
        <v>147.75</v>
      </c>
      <c r="S13" s="31">
        <v>162.80000000000001</v>
      </c>
      <c r="T13" s="31">
        <v>110.86</v>
      </c>
      <c r="U13" s="31">
        <v>112.21000000000001</v>
      </c>
      <c r="V13" s="31">
        <v>183.03</v>
      </c>
      <c r="W13" s="31">
        <v>591.85</v>
      </c>
      <c r="X13" s="85">
        <v>506.56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148.32999999999998</v>
      </c>
      <c r="G14" s="19">
        <f t="shared" si="4"/>
        <v>88.53</v>
      </c>
      <c r="H14" s="271">
        <f t="shared" si="2"/>
        <v>59.8</v>
      </c>
      <c r="I14" s="18">
        <v>46.61</v>
      </c>
      <c r="J14" s="31">
        <v>25.590000000000003</v>
      </c>
      <c r="K14" s="31">
        <v>6.6</v>
      </c>
      <c r="L14" s="31">
        <v>0</v>
      </c>
      <c r="M14" s="31">
        <v>9.73</v>
      </c>
      <c r="N14" s="31">
        <v>0</v>
      </c>
      <c r="O14" s="31">
        <v>0</v>
      </c>
      <c r="P14" s="85">
        <v>0</v>
      </c>
      <c r="Q14" s="32">
        <v>48.89</v>
      </c>
      <c r="R14" s="31">
        <v>10.91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454.08000000000004</v>
      </c>
      <c r="G15" s="17">
        <f t="shared" si="4"/>
        <v>223.24</v>
      </c>
      <c r="H15" s="272">
        <f t="shared" si="2"/>
        <v>230.84</v>
      </c>
      <c r="I15" s="18">
        <v>63.97</v>
      </c>
      <c r="J15" s="31">
        <v>25.43</v>
      </c>
      <c r="K15" s="31">
        <v>66.64</v>
      </c>
      <c r="L15" s="31">
        <v>31.54</v>
      </c>
      <c r="M15" s="31">
        <v>10.31</v>
      </c>
      <c r="N15" s="31">
        <v>5.43</v>
      </c>
      <c r="O15" s="31">
        <v>19.920000000000002</v>
      </c>
      <c r="P15" s="85">
        <v>0</v>
      </c>
      <c r="Q15" s="32">
        <v>124.66000000000001</v>
      </c>
      <c r="R15" s="31">
        <v>47.050000000000004</v>
      </c>
      <c r="S15" s="31">
        <v>14.26</v>
      </c>
      <c r="T15" s="31">
        <v>23.08</v>
      </c>
      <c r="U15" s="31">
        <v>12.63</v>
      </c>
      <c r="V15" s="31">
        <v>0</v>
      </c>
      <c r="W15" s="31">
        <v>0</v>
      </c>
      <c r="X15" s="85">
        <v>9.16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1530.1599999999999</v>
      </c>
      <c r="G16" s="17">
        <f t="shared" si="4"/>
        <v>777.76</v>
      </c>
      <c r="H16" s="272">
        <f t="shared" si="2"/>
        <v>752.39999999999986</v>
      </c>
      <c r="I16" s="18">
        <v>181.45</v>
      </c>
      <c r="J16" s="31">
        <v>69.58</v>
      </c>
      <c r="K16" s="31">
        <v>61.99</v>
      </c>
      <c r="L16" s="31">
        <v>185.38</v>
      </c>
      <c r="M16" s="31">
        <v>189.16</v>
      </c>
      <c r="N16" s="31">
        <v>29.45</v>
      </c>
      <c r="O16" s="31">
        <v>35.46</v>
      </c>
      <c r="P16" s="85">
        <v>25.29</v>
      </c>
      <c r="Q16" s="32">
        <v>208.1</v>
      </c>
      <c r="R16" s="31">
        <v>104.12</v>
      </c>
      <c r="S16" s="31">
        <v>106.89</v>
      </c>
      <c r="T16" s="31">
        <v>176.53</v>
      </c>
      <c r="U16" s="31">
        <v>18.05</v>
      </c>
      <c r="V16" s="31">
        <v>67.94</v>
      </c>
      <c r="W16" s="31">
        <v>16.88</v>
      </c>
      <c r="X16" s="85">
        <v>53.89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5331.88</v>
      </c>
      <c r="G17" s="17">
        <f t="shared" si="4"/>
        <v>2638.43</v>
      </c>
      <c r="H17" s="272">
        <f t="shared" si="2"/>
        <v>2693.4500000000003</v>
      </c>
      <c r="I17" s="18">
        <v>542.03</v>
      </c>
      <c r="J17" s="31">
        <v>313.25</v>
      </c>
      <c r="K17" s="31">
        <v>408.75</v>
      </c>
      <c r="L17" s="31">
        <v>519.2600000000001</v>
      </c>
      <c r="M17" s="31">
        <v>365.27</v>
      </c>
      <c r="N17" s="31">
        <v>246.06</v>
      </c>
      <c r="O17" s="31">
        <v>149.41999999999999</v>
      </c>
      <c r="P17" s="85">
        <v>94.39</v>
      </c>
      <c r="Q17" s="32">
        <v>706.11</v>
      </c>
      <c r="R17" s="31">
        <v>259.06</v>
      </c>
      <c r="S17" s="31">
        <v>640.61</v>
      </c>
      <c r="T17" s="31">
        <v>441.55</v>
      </c>
      <c r="U17" s="31">
        <v>221.36</v>
      </c>
      <c r="V17" s="31">
        <v>213.79999999999998</v>
      </c>
      <c r="W17" s="31">
        <v>191.11</v>
      </c>
      <c r="X17" s="85">
        <v>19.849999999999998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5950.35</v>
      </c>
      <c r="G18" s="17">
        <f>SUM(I18:P18)</f>
        <v>2618.8900000000003</v>
      </c>
      <c r="H18" s="272">
        <f t="shared" si="2"/>
        <v>3331.4599999999996</v>
      </c>
      <c r="I18" s="18">
        <v>1584.94</v>
      </c>
      <c r="J18" s="31">
        <v>44.74</v>
      </c>
      <c r="K18" s="31">
        <v>30.24</v>
      </c>
      <c r="L18" s="31">
        <v>33.630000000000003</v>
      </c>
      <c r="M18" s="31">
        <v>87.46</v>
      </c>
      <c r="N18" s="31">
        <v>268.58999999999997</v>
      </c>
      <c r="O18" s="31">
        <v>244.34</v>
      </c>
      <c r="P18" s="85">
        <v>324.95</v>
      </c>
      <c r="Q18" s="32">
        <v>1885.88</v>
      </c>
      <c r="R18" s="31">
        <v>69.8</v>
      </c>
      <c r="S18" s="31">
        <v>52.900000000000006</v>
      </c>
      <c r="T18" s="31">
        <v>41.980000000000004</v>
      </c>
      <c r="U18" s="31">
        <v>67.930000000000007</v>
      </c>
      <c r="V18" s="31">
        <v>101.7</v>
      </c>
      <c r="W18" s="31">
        <v>683.25</v>
      </c>
      <c r="X18" s="85">
        <v>428.02000000000004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1696.9</v>
      </c>
      <c r="G19" s="17">
        <f t="shared" si="4"/>
        <v>781.12</v>
      </c>
      <c r="H19" s="272">
        <f t="shared" si="2"/>
        <v>915.78000000000009</v>
      </c>
      <c r="I19" s="18">
        <v>500.15</v>
      </c>
      <c r="J19" s="31">
        <v>33.200000000000003</v>
      </c>
      <c r="K19" s="31">
        <v>6.31</v>
      </c>
      <c r="L19" s="31">
        <v>35.619999999999997</v>
      </c>
      <c r="M19" s="31">
        <v>34.85</v>
      </c>
      <c r="N19" s="31">
        <v>12.88</v>
      </c>
      <c r="O19" s="31">
        <v>102.33</v>
      </c>
      <c r="P19" s="85">
        <v>55.78</v>
      </c>
      <c r="Q19" s="32">
        <v>696.79</v>
      </c>
      <c r="R19" s="31">
        <v>21.95</v>
      </c>
      <c r="S19" s="31">
        <v>31.95</v>
      </c>
      <c r="T19" s="31">
        <v>37.18</v>
      </c>
      <c r="U19" s="31">
        <v>15.07</v>
      </c>
      <c r="V19" s="31">
        <v>16.580000000000002</v>
      </c>
      <c r="W19" s="31">
        <v>76.84</v>
      </c>
      <c r="X19" s="85">
        <v>19.419999999999998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474.00000000000006</v>
      </c>
      <c r="G20" s="17">
        <f t="shared" si="4"/>
        <v>0</v>
      </c>
      <c r="H20" s="272">
        <f t="shared" si="2"/>
        <v>474.00000000000006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373.08000000000004</v>
      </c>
      <c r="T20" s="31">
        <v>100.92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4280.04</v>
      </c>
      <c r="G21" s="17">
        <f t="shared" si="4"/>
        <v>2190.14</v>
      </c>
      <c r="H21" s="272">
        <f t="shared" si="2"/>
        <v>2089.9</v>
      </c>
      <c r="I21" s="18">
        <v>2190.14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2089.9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473.43</v>
      </c>
      <c r="G22" s="17">
        <f t="shared" si="4"/>
        <v>148.85000000000002</v>
      </c>
      <c r="H22" s="272">
        <f t="shared" si="2"/>
        <v>324.58</v>
      </c>
      <c r="I22" s="18">
        <v>53.400000000000006</v>
      </c>
      <c r="J22" s="31">
        <v>0</v>
      </c>
      <c r="K22" s="31">
        <v>5.41</v>
      </c>
      <c r="L22" s="31">
        <v>0</v>
      </c>
      <c r="M22" s="31">
        <v>0</v>
      </c>
      <c r="N22" s="31">
        <v>64.350000000000009</v>
      </c>
      <c r="O22" s="31">
        <v>25.69</v>
      </c>
      <c r="P22" s="85">
        <v>0</v>
      </c>
      <c r="Q22" s="32">
        <v>88.539999999999992</v>
      </c>
      <c r="R22" s="31">
        <v>15.469999999999999</v>
      </c>
      <c r="S22" s="31">
        <v>48.800000000000004</v>
      </c>
      <c r="T22" s="31">
        <v>120.45</v>
      </c>
      <c r="U22" s="31">
        <v>12.63</v>
      </c>
      <c r="V22" s="31">
        <v>19.329999999999998</v>
      </c>
      <c r="W22" s="31">
        <v>0</v>
      </c>
      <c r="X22" s="85">
        <v>19.36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2620.5500000000002</v>
      </c>
      <c r="G23" s="17">
        <f>SUM(I23:P23)</f>
        <v>1039.4100000000001</v>
      </c>
      <c r="H23" s="272">
        <f t="shared" si="2"/>
        <v>1581.1399999999999</v>
      </c>
      <c r="I23" s="18">
        <v>265.93</v>
      </c>
      <c r="J23" s="31">
        <v>11.54</v>
      </c>
      <c r="K23" s="31">
        <v>49.209999999999994</v>
      </c>
      <c r="L23" s="31">
        <v>117.6</v>
      </c>
      <c r="M23" s="31">
        <v>26.05</v>
      </c>
      <c r="N23" s="31">
        <v>107.7</v>
      </c>
      <c r="O23" s="31">
        <v>201.22</v>
      </c>
      <c r="P23" s="85">
        <v>260.16000000000003</v>
      </c>
      <c r="Q23" s="32">
        <v>318.99</v>
      </c>
      <c r="R23" s="31">
        <v>40.4</v>
      </c>
      <c r="S23" s="31">
        <v>45.699999999999996</v>
      </c>
      <c r="T23" s="31">
        <v>175.4</v>
      </c>
      <c r="U23" s="31">
        <v>31.68</v>
      </c>
      <c r="V23" s="31">
        <v>225.70000000000002</v>
      </c>
      <c r="W23" s="31">
        <v>442.91</v>
      </c>
      <c r="X23" s="85">
        <v>300.36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44186.780000000006</v>
      </c>
      <c r="G24" s="54">
        <f>SUM(I24:P24)</f>
        <v>25416.430000000004</v>
      </c>
      <c r="H24" s="270">
        <f>SUM(Q24:X24)</f>
        <v>18770.350000000002</v>
      </c>
      <c r="I24" s="55">
        <f>SUM(I25:I53)</f>
        <v>508.32</v>
      </c>
      <c r="J24" s="56">
        <f t="shared" ref="J24:X24" si="5">SUM(J25:J53)</f>
        <v>140.30000000000001</v>
      </c>
      <c r="K24" s="56">
        <f t="shared" si="5"/>
        <v>991.87000000000012</v>
      </c>
      <c r="L24" s="56">
        <f t="shared" si="5"/>
        <v>5718.1699999999992</v>
      </c>
      <c r="M24" s="56">
        <f t="shared" si="5"/>
        <v>5502.27</v>
      </c>
      <c r="N24" s="56">
        <f t="shared" si="5"/>
        <v>6137.8300000000008</v>
      </c>
      <c r="O24" s="56">
        <f t="shared" si="5"/>
        <v>4479.33</v>
      </c>
      <c r="P24" s="253">
        <f t="shared" si="5"/>
        <v>1938.3400000000001</v>
      </c>
      <c r="Q24" s="55">
        <f t="shared" si="5"/>
        <v>330.94</v>
      </c>
      <c r="R24" s="56">
        <f t="shared" si="5"/>
        <v>171.9</v>
      </c>
      <c r="S24" s="56">
        <f>SUM(S25:S53)</f>
        <v>804.19999999999993</v>
      </c>
      <c r="T24" s="56">
        <f t="shared" si="5"/>
        <v>2499.17</v>
      </c>
      <c r="U24" s="56">
        <f t="shared" si="5"/>
        <v>3291.5699999999997</v>
      </c>
      <c r="V24" s="56">
        <f t="shared" si="5"/>
        <v>4742.9100000000008</v>
      </c>
      <c r="W24" s="56">
        <f t="shared" si="5"/>
        <v>4501.7800000000016</v>
      </c>
      <c r="X24" s="253">
        <f t="shared" si="5"/>
        <v>2427.8800000000006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2118.58</v>
      </c>
      <c r="G26" s="17">
        <f>SUM(I26:P26)</f>
        <v>1425.94</v>
      </c>
      <c r="H26" s="272">
        <f t="shared" si="2"/>
        <v>692.64</v>
      </c>
      <c r="I26" s="32">
        <v>0</v>
      </c>
      <c r="J26" s="31">
        <v>0</v>
      </c>
      <c r="K26" s="31">
        <v>26.610000000000003</v>
      </c>
      <c r="L26" s="31">
        <v>397.3</v>
      </c>
      <c r="M26" s="31">
        <v>446.46000000000004</v>
      </c>
      <c r="N26" s="31">
        <v>295.45</v>
      </c>
      <c r="O26" s="31">
        <v>223.54</v>
      </c>
      <c r="P26" s="85">
        <v>36.58</v>
      </c>
      <c r="Q26" s="32">
        <v>0</v>
      </c>
      <c r="R26" s="31">
        <v>0</v>
      </c>
      <c r="S26" s="31">
        <v>10.56</v>
      </c>
      <c r="T26" s="31">
        <v>94.97999999999999</v>
      </c>
      <c r="U26" s="31">
        <v>210.82999999999998</v>
      </c>
      <c r="V26" s="31">
        <v>235.65</v>
      </c>
      <c r="W26" s="31">
        <v>107.71</v>
      </c>
      <c r="X26" s="85">
        <v>32.910000000000004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654.05999999999995</v>
      </c>
      <c r="G27" s="17">
        <f t="shared" ref="G27:G43" si="6">SUM(I27:P27)</f>
        <v>410.73999999999995</v>
      </c>
      <c r="H27" s="272">
        <f t="shared" si="2"/>
        <v>243.32</v>
      </c>
      <c r="I27" s="32">
        <v>0</v>
      </c>
      <c r="J27" s="31">
        <v>0</v>
      </c>
      <c r="K27" s="31">
        <v>19.8</v>
      </c>
      <c r="L27" s="31">
        <v>48.849999999999994</v>
      </c>
      <c r="M27" s="31">
        <v>82.210000000000008</v>
      </c>
      <c r="N27" s="31">
        <v>121.39999999999999</v>
      </c>
      <c r="O27" s="31">
        <v>128.92999999999998</v>
      </c>
      <c r="P27" s="85">
        <v>9.5499999999999989</v>
      </c>
      <c r="Q27" s="32">
        <v>0</v>
      </c>
      <c r="R27" s="31">
        <v>0</v>
      </c>
      <c r="S27" s="31">
        <v>0</v>
      </c>
      <c r="T27" s="31">
        <v>0</v>
      </c>
      <c r="U27" s="31">
        <v>64.240000000000009</v>
      </c>
      <c r="V27" s="31">
        <v>98.74</v>
      </c>
      <c r="W27" s="31">
        <v>80.339999999999989</v>
      </c>
      <c r="X27" s="85">
        <v>0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1432.67</v>
      </c>
      <c r="G28" s="17">
        <f t="shared" si="6"/>
        <v>947.66000000000008</v>
      </c>
      <c r="H28" s="272">
        <f t="shared" si="2"/>
        <v>485.00999999999993</v>
      </c>
      <c r="I28" s="32">
        <v>0</v>
      </c>
      <c r="J28" s="31">
        <v>0</v>
      </c>
      <c r="K28" s="31">
        <v>57.13</v>
      </c>
      <c r="L28" s="31">
        <v>169.07</v>
      </c>
      <c r="M28" s="31">
        <v>212.89</v>
      </c>
      <c r="N28" s="31">
        <v>275.63</v>
      </c>
      <c r="O28" s="31">
        <v>181.12</v>
      </c>
      <c r="P28" s="85">
        <v>51.82</v>
      </c>
      <c r="Q28" s="32">
        <v>0</v>
      </c>
      <c r="R28" s="31">
        <v>0</v>
      </c>
      <c r="S28" s="31">
        <v>18.970000000000002</v>
      </c>
      <c r="T28" s="31">
        <v>97.809999999999988</v>
      </c>
      <c r="U28" s="31">
        <v>73.81</v>
      </c>
      <c r="V28" s="31">
        <v>121.6</v>
      </c>
      <c r="W28" s="31">
        <v>167.98</v>
      </c>
      <c r="X28" s="85">
        <v>4.84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610.2600000000001</v>
      </c>
      <c r="G29" s="17">
        <f t="shared" si="6"/>
        <v>362.56000000000006</v>
      </c>
      <c r="H29" s="272">
        <f t="shared" si="2"/>
        <v>247.70000000000002</v>
      </c>
      <c r="I29" s="32">
        <v>0</v>
      </c>
      <c r="J29" s="31">
        <v>0</v>
      </c>
      <c r="K29" s="31">
        <v>33.36</v>
      </c>
      <c r="L29" s="31">
        <v>121.82</v>
      </c>
      <c r="M29" s="31">
        <v>86.87</v>
      </c>
      <c r="N29" s="31">
        <v>68.650000000000006</v>
      </c>
      <c r="O29" s="31">
        <v>51.860000000000007</v>
      </c>
      <c r="P29" s="85">
        <v>0</v>
      </c>
      <c r="Q29" s="32">
        <v>0</v>
      </c>
      <c r="R29" s="31">
        <v>0</v>
      </c>
      <c r="S29" s="31">
        <v>0</v>
      </c>
      <c r="T29" s="31">
        <v>40.75</v>
      </c>
      <c r="U29" s="31">
        <v>101.66</v>
      </c>
      <c r="V29" s="31">
        <v>72.45</v>
      </c>
      <c r="W29" s="31">
        <v>32.840000000000003</v>
      </c>
      <c r="X29" s="85">
        <v>0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738.98</v>
      </c>
      <c r="G30" s="17">
        <f t="shared" si="6"/>
        <v>370.78</v>
      </c>
      <c r="H30" s="272">
        <f t="shared" si="2"/>
        <v>368.20000000000005</v>
      </c>
      <c r="I30" s="32">
        <v>0</v>
      </c>
      <c r="J30" s="31">
        <v>0</v>
      </c>
      <c r="K30" s="31">
        <v>8</v>
      </c>
      <c r="L30" s="31">
        <v>81.790000000000006</v>
      </c>
      <c r="M30" s="31">
        <v>81.33</v>
      </c>
      <c r="N30" s="31">
        <v>84.33</v>
      </c>
      <c r="O30" s="31">
        <v>111.86999999999999</v>
      </c>
      <c r="P30" s="85">
        <v>3.46</v>
      </c>
      <c r="Q30" s="32">
        <v>0</v>
      </c>
      <c r="R30" s="31">
        <v>0</v>
      </c>
      <c r="S30" s="31">
        <v>10.56</v>
      </c>
      <c r="T30" s="31">
        <v>114.63</v>
      </c>
      <c r="U30" s="31">
        <v>73.66</v>
      </c>
      <c r="V30" s="31">
        <v>88.87</v>
      </c>
      <c r="W30" s="31">
        <v>56.419999999999995</v>
      </c>
      <c r="X30" s="85">
        <v>24.060000000000002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224.39</v>
      </c>
      <c r="G31" s="17">
        <f t="shared" si="6"/>
        <v>20.89</v>
      </c>
      <c r="H31" s="272">
        <f t="shared" si="2"/>
        <v>203.5</v>
      </c>
      <c r="I31" s="32">
        <v>0</v>
      </c>
      <c r="J31" s="31">
        <v>0</v>
      </c>
      <c r="K31" s="31">
        <v>0</v>
      </c>
      <c r="L31" s="31">
        <v>20.89</v>
      </c>
      <c r="M31" s="31">
        <v>0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2.0799999999999996</v>
      </c>
      <c r="T31" s="31">
        <v>42.23</v>
      </c>
      <c r="U31" s="31">
        <v>24.51</v>
      </c>
      <c r="V31" s="31">
        <v>54.550000000000004</v>
      </c>
      <c r="W31" s="31">
        <v>80.13000000000001</v>
      </c>
      <c r="X31" s="85">
        <v>0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567.55999999999983</v>
      </c>
      <c r="G32" s="17">
        <f t="shared" si="6"/>
        <v>0</v>
      </c>
      <c r="H32" s="272">
        <f t="shared" si="2"/>
        <v>567.55999999999983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23.14</v>
      </c>
      <c r="T32" s="31">
        <v>198.57</v>
      </c>
      <c r="U32" s="31">
        <v>191.98999999999998</v>
      </c>
      <c r="V32" s="31">
        <v>112.28</v>
      </c>
      <c r="W32" s="31">
        <v>32.419999999999995</v>
      </c>
      <c r="X32" s="85">
        <v>9.16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523.21</v>
      </c>
      <c r="G33" s="17">
        <f t="shared" si="6"/>
        <v>226.26</v>
      </c>
      <c r="H33" s="272">
        <f>SUM(Q33:X33)</f>
        <v>296.95</v>
      </c>
      <c r="I33" s="32">
        <v>0</v>
      </c>
      <c r="J33" s="31">
        <v>39.53</v>
      </c>
      <c r="K33" s="31">
        <v>0</v>
      </c>
      <c r="L33" s="31">
        <v>75.06</v>
      </c>
      <c r="M33" s="31">
        <v>41.889999999999993</v>
      </c>
      <c r="N33" s="31">
        <v>15.879999999999999</v>
      </c>
      <c r="O33" s="31">
        <v>53.900000000000006</v>
      </c>
      <c r="P33" s="85">
        <v>0</v>
      </c>
      <c r="Q33" s="32">
        <v>0</v>
      </c>
      <c r="R33" s="31">
        <v>0</v>
      </c>
      <c r="S33" s="31">
        <v>74.02</v>
      </c>
      <c r="T33" s="31">
        <v>87.04</v>
      </c>
      <c r="U33" s="31">
        <v>98.320000000000007</v>
      </c>
      <c r="V33" s="31">
        <v>16.43</v>
      </c>
      <c r="W33" s="31">
        <v>21.14</v>
      </c>
      <c r="X33" s="85">
        <v>0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1131.82</v>
      </c>
      <c r="G34" s="17">
        <f t="shared" si="6"/>
        <v>617.73</v>
      </c>
      <c r="H34" s="272">
        <f t="shared" si="2"/>
        <v>514.08999999999992</v>
      </c>
      <c r="I34" s="32">
        <v>137.41</v>
      </c>
      <c r="J34" s="31">
        <v>9.16</v>
      </c>
      <c r="K34" s="31">
        <v>63.43</v>
      </c>
      <c r="L34" s="31">
        <v>88.76</v>
      </c>
      <c r="M34" s="31">
        <v>97.05</v>
      </c>
      <c r="N34" s="31">
        <v>149.82999999999998</v>
      </c>
      <c r="O34" s="31">
        <v>41.97</v>
      </c>
      <c r="P34" s="85">
        <v>30.12</v>
      </c>
      <c r="Q34" s="32">
        <v>8.69</v>
      </c>
      <c r="R34" s="31">
        <v>10.540000000000001</v>
      </c>
      <c r="S34" s="31">
        <v>78.45</v>
      </c>
      <c r="T34" s="31">
        <v>136.08999999999997</v>
      </c>
      <c r="U34" s="31">
        <v>103.71</v>
      </c>
      <c r="V34" s="31">
        <v>116.42</v>
      </c>
      <c r="W34" s="31">
        <v>27.130000000000003</v>
      </c>
      <c r="X34" s="85">
        <v>33.06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2314.59</v>
      </c>
      <c r="G35" s="17">
        <f t="shared" si="6"/>
        <v>1135.8399999999999</v>
      </c>
      <c r="H35" s="272">
        <f t="shared" si="2"/>
        <v>1178.75</v>
      </c>
      <c r="I35" s="32">
        <v>0</v>
      </c>
      <c r="J35" s="31">
        <v>0</v>
      </c>
      <c r="K35" s="31">
        <v>0</v>
      </c>
      <c r="L35" s="31">
        <v>77.740000000000009</v>
      </c>
      <c r="M35" s="31">
        <v>281.87</v>
      </c>
      <c r="N35" s="31">
        <v>381.99</v>
      </c>
      <c r="O35" s="31">
        <v>310.39</v>
      </c>
      <c r="P35" s="85">
        <v>83.85</v>
      </c>
      <c r="Q35" s="32">
        <v>0</v>
      </c>
      <c r="R35" s="31">
        <v>0</v>
      </c>
      <c r="S35" s="31">
        <v>21.66</v>
      </c>
      <c r="T35" s="31">
        <v>88.62</v>
      </c>
      <c r="U35" s="31">
        <v>201.66</v>
      </c>
      <c r="V35" s="31">
        <v>425.76000000000005</v>
      </c>
      <c r="W35" s="31">
        <v>332.32</v>
      </c>
      <c r="X35" s="85">
        <v>108.72999999999999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213.58999999999997</v>
      </c>
      <c r="G37" s="17">
        <f t="shared" si="6"/>
        <v>189.03999999999996</v>
      </c>
      <c r="H37" s="272">
        <f t="shared" si="2"/>
        <v>24.55</v>
      </c>
      <c r="I37" s="32">
        <v>25.35</v>
      </c>
      <c r="J37" s="31">
        <v>0</v>
      </c>
      <c r="K37" s="31">
        <v>64.97999999999999</v>
      </c>
      <c r="L37" s="31">
        <v>40.69</v>
      </c>
      <c r="M37" s="31">
        <v>20.04</v>
      </c>
      <c r="N37" s="31">
        <v>37.979999999999997</v>
      </c>
      <c r="O37" s="31">
        <v>0</v>
      </c>
      <c r="P37" s="85">
        <v>0</v>
      </c>
      <c r="Q37" s="32">
        <v>0</v>
      </c>
      <c r="R37" s="31">
        <v>0</v>
      </c>
      <c r="S37" s="31">
        <v>0</v>
      </c>
      <c r="T37" s="31">
        <v>0</v>
      </c>
      <c r="U37" s="31">
        <v>11.58</v>
      </c>
      <c r="V37" s="31">
        <v>12.97</v>
      </c>
      <c r="W37" s="31">
        <v>0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558.33000000000004</v>
      </c>
      <c r="G38" s="17">
        <f t="shared" si="6"/>
        <v>254.74000000000004</v>
      </c>
      <c r="H38" s="272">
        <f t="shared" si="2"/>
        <v>303.59000000000003</v>
      </c>
      <c r="I38" s="32">
        <v>3.66</v>
      </c>
      <c r="J38" s="31">
        <v>9.39</v>
      </c>
      <c r="K38" s="31">
        <v>19.2</v>
      </c>
      <c r="L38" s="31">
        <v>126.17999999999999</v>
      </c>
      <c r="M38" s="31">
        <v>24.61</v>
      </c>
      <c r="N38" s="31">
        <v>39.739999999999995</v>
      </c>
      <c r="O38" s="31">
        <v>31.96</v>
      </c>
      <c r="P38" s="85">
        <v>0</v>
      </c>
      <c r="Q38" s="32">
        <v>0</v>
      </c>
      <c r="R38" s="31">
        <v>74.069999999999993</v>
      </c>
      <c r="S38" s="31">
        <v>3</v>
      </c>
      <c r="T38" s="31">
        <v>7.52</v>
      </c>
      <c r="U38" s="31">
        <v>62.190000000000005</v>
      </c>
      <c r="V38" s="31">
        <v>125.44</v>
      </c>
      <c r="W38" s="31">
        <v>31.37</v>
      </c>
      <c r="X38" s="85">
        <v>0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66.06</v>
      </c>
      <c r="G39" s="17">
        <f t="shared" si="6"/>
        <v>19.689999999999998</v>
      </c>
      <c r="H39" s="272">
        <f t="shared" si="2"/>
        <v>46.37</v>
      </c>
      <c r="I39" s="32">
        <v>9.67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10.02</v>
      </c>
      <c r="P39" s="85">
        <v>0</v>
      </c>
      <c r="Q39" s="32">
        <v>19.27</v>
      </c>
      <c r="R39" s="31">
        <v>0</v>
      </c>
      <c r="S39" s="31">
        <v>0</v>
      </c>
      <c r="T39" s="31">
        <v>12.1</v>
      </c>
      <c r="U39" s="31">
        <v>0</v>
      </c>
      <c r="V39" s="31">
        <v>0</v>
      </c>
      <c r="W39" s="31">
        <v>15</v>
      </c>
      <c r="X39" s="85">
        <v>0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233.71</v>
      </c>
      <c r="G40" s="17">
        <f t="shared" si="6"/>
        <v>51.210000000000008</v>
      </c>
      <c r="H40" s="272">
        <f t="shared" si="2"/>
        <v>182.5</v>
      </c>
      <c r="I40" s="32">
        <v>0</v>
      </c>
      <c r="J40" s="31">
        <v>0</v>
      </c>
      <c r="K40" s="31">
        <v>0</v>
      </c>
      <c r="L40" s="31">
        <v>1.79</v>
      </c>
      <c r="M40" s="31">
        <v>0</v>
      </c>
      <c r="N40" s="31">
        <v>11.65</v>
      </c>
      <c r="O40" s="31">
        <v>12.040000000000001</v>
      </c>
      <c r="P40" s="85">
        <v>25.73</v>
      </c>
      <c r="Q40" s="32">
        <v>0</v>
      </c>
      <c r="R40" s="31">
        <v>0</v>
      </c>
      <c r="S40" s="31">
        <v>0</v>
      </c>
      <c r="T40" s="31">
        <v>28.299999999999997</v>
      </c>
      <c r="U40" s="31">
        <v>0</v>
      </c>
      <c r="V40" s="31">
        <v>29.3</v>
      </c>
      <c r="W40" s="31">
        <v>70.540000000000006</v>
      </c>
      <c r="X40" s="85">
        <v>54.36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18.53</v>
      </c>
      <c r="G42" s="17">
        <f t="shared" si="6"/>
        <v>7.75</v>
      </c>
      <c r="H42" s="272">
        <f t="shared" si="2"/>
        <v>10.78</v>
      </c>
      <c r="I42" s="32">
        <v>0</v>
      </c>
      <c r="J42" s="31">
        <v>0</v>
      </c>
      <c r="K42" s="31">
        <v>7.75</v>
      </c>
      <c r="L42" s="31">
        <v>0</v>
      </c>
      <c r="M42" s="31">
        <v>0</v>
      </c>
      <c r="N42" s="31">
        <v>0</v>
      </c>
      <c r="O42" s="31">
        <v>0</v>
      </c>
      <c r="P42" s="85">
        <v>0</v>
      </c>
      <c r="Q42" s="32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85">
        <v>10.78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9675.4100000000017</v>
      </c>
      <c r="G43" s="17">
        <f t="shared" si="6"/>
        <v>5323.1100000000006</v>
      </c>
      <c r="H43" s="272">
        <f t="shared" si="2"/>
        <v>4352.3000000000011</v>
      </c>
      <c r="I43" s="32">
        <v>0</v>
      </c>
      <c r="J43" s="31">
        <v>25.9</v>
      </c>
      <c r="K43" s="31">
        <v>58.75</v>
      </c>
      <c r="L43" s="31">
        <v>1075.1599999999999</v>
      </c>
      <c r="M43" s="31">
        <v>1054.1199999999999</v>
      </c>
      <c r="N43" s="31">
        <v>1625.1899999999998</v>
      </c>
      <c r="O43" s="31">
        <v>1040.3899999999999</v>
      </c>
      <c r="P43" s="85">
        <v>443.6</v>
      </c>
      <c r="Q43" s="32">
        <v>0</v>
      </c>
      <c r="R43" s="31">
        <v>0</v>
      </c>
      <c r="S43" s="31">
        <v>44.720000000000006</v>
      </c>
      <c r="T43" s="31">
        <v>532.91</v>
      </c>
      <c r="U43" s="31">
        <v>899.04</v>
      </c>
      <c r="V43" s="31">
        <v>1044.43</v>
      </c>
      <c r="W43" s="31">
        <v>1284.43</v>
      </c>
      <c r="X43" s="85">
        <v>546.77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7496.84</v>
      </c>
      <c r="G44" s="17">
        <f t="shared" si="4"/>
        <v>4206.0600000000004</v>
      </c>
      <c r="H44" s="272">
        <f t="shared" si="2"/>
        <v>3290.78</v>
      </c>
      <c r="I44" s="32">
        <v>15.48</v>
      </c>
      <c r="J44" s="31">
        <v>0</v>
      </c>
      <c r="K44" s="31">
        <v>122.97</v>
      </c>
      <c r="L44" s="31">
        <v>577.62</v>
      </c>
      <c r="M44" s="31">
        <v>846.99</v>
      </c>
      <c r="N44" s="31">
        <v>1118.2</v>
      </c>
      <c r="O44" s="31">
        <v>989.68</v>
      </c>
      <c r="P44" s="85">
        <v>535.12</v>
      </c>
      <c r="Q44" s="32">
        <v>14.81</v>
      </c>
      <c r="R44" s="31">
        <v>0</v>
      </c>
      <c r="S44" s="31">
        <v>114.14</v>
      </c>
      <c r="T44" s="31">
        <v>320.40999999999997</v>
      </c>
      <c r="U44" s="31">
        <v>357.52</v>
      </c>
      <c r="V44" s="31">
        <v>806.42000000000007</v>
      </c>
      <c r="W44" s="31">
        <v>962.96</v>
      </c>
      <c r="X44" s="85">
        <v>714.5200000000001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5155.78</v>
      </c>
      <c r="G45" s="17">
        <f t="shared" si="4"/>
        <v>2737.41</v>
      </c>
      <c r="H45" s="272">
        <f t="shared" si="2"/>
        <v>2418.37</v>
      </c>
      <c r="I45" s="32">
        <v>49.49</v>
      </c>
      <c r="J45" s="31">
        <v>4.9300000000000006</v>
      </c>
      <c r="K45" s="31">
        <v>63.24</v>
      </c>
      <c r="L45" s="31">
        <v>144.5</v>
      </c>
      <c r="M45" s="31">
        <v>340.31</v>
      </c>
      <c r="N45" s="31">
        <v>764.75</v>
      </c>
      <c r="O45" s="31">
        <v>847.81</v>
      </c>
      <c r="P45" s="85">
        <v>522.38</v>
      </c>
      <c r="Q45" s="32">
        <v>49.49</v>
      </c>
      <c r="R45" s="31">
        <v>0</v>
      </c>
      <c r="S45" s="31">
        <v>30.53</v>
      </c>
      <c r="T45" s="31">
        <v>146.4</v>
      </c>
      <c r="U45" s="31">
        <v>226.86</v>
      </c>
      <c r="V45" s="31">
        <v>577.16999999999996</v>
      </c>
      <c r="W45" s="31">
        <v>763.68000000000006</v>
      </c>
      <c r="X45" s="85">
        <v>624.24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1130.83</v>
      </c>
      <c r="G47" s="17">
        <f t="shared" si="4"/>
        <v>766.34999999999991</v>
      </c>
      <c r="H47" s="272">
        <f t="shared" si="2"/>
        <v>364.47999999999996</v>
      </c>
      <c r="I47" s="32">
        <v>0</v>
      </c>
      <c r="J47" s="31">
        <v>0</v>
      </c>
      <c r="K47" s="31">
        <v>38.35</v>
      </c>
      <c r="L47" s="31">
        <v>240.3</v>
      </c>
      <c r="M47" s="31">
        <v>187.72</v>
      </c>
      <c r="N47" s="31">
        <v>171.77</v>
      </c>
      <c r="O47" s="31">
        <v>64.53</v>
      </c>
      <c r="P47" s="85">
        <v>63.68</v>
      </c>
      <c r="Q47" s="32">
        <v>0</v>
      </c>
      <c r="R47" s="31">
        <v>12.73</v>
      </c>
      <c r="S47" s="31">
        <v>44.51</v>
      </c>
      <c r="T47" s="31">
        <v>71.61</v>
      </c>
      <c r="U47" s="31">
        <v>66.42</v>
      </c>
      <c r="V47" s="31">
        <v>76.53</v>
      </c>
      <c r="W47" s="31">
        <v>79.05</v>
      </c>
      <c r="X47" s="85">
        <v>13.629999999999999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5143.54</v>
      </c>
      <c r="G48" s="17">
        <f t="shared" si="4"/>
        <v>4435.88</v>
      </c>
      <c r="H48" s="272">
        <f t="shared" si="2"/>
        <v>707.6600000000002</v>
      </c>
      <c r="I48" s="32">
        <v>105.59</v>
      </c>
      <c r="J48" s="31">
        <v>15.89</v>
      </c>
      <c r="K48" s="31">
        <v>250.08</v>
      </c>
      <c r="L48" s="31">
        <v>1992.4299999999998</v>
      </c>
      <c r="M48" s="31">
        <v>1259.1699999999998</v>
      </c>
      <c r="N48" s="31">
        <v>543.17999999999995</v>
      </c>
      <c r="O48" s="31">
        <v>216.59</v>
      </c>
      <c r="P48" s="85">
        <v>52.949999999999996</v>
      </c>
      <c r="Q48" s="32">
        <v>0</v>
      </c>
      <c r="R48" s="31">
        <v>0</v>
      </c>
      <c r="S48" s="31">
        <v>119.73</v>
      </c>
      <c r="T48" s="31">
        <v>203.76</v>
      </c>
      <c r="U48" s="31">
        <v>171.23</v>
      </c>
      <c r="V48" s="31">
        <v>154.93</v>
      </c>
      <c r="W48" s="31">
        <v>43.430000000000007</v>
      </c>
      <c r="X48" s="85">
        <v>14.58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1303.0999999999999</v>
      </c>
      <c r="G49" s="17">
        <f t="shared" si="4"/>
        <v>552.06000000000006</v>
      </c>
      <c r="H49" s="272">
        <f t="shared" si="2"/>
        <v>751.04</v>
      </c>
      <c r="I49" s="32">
        <v>80.900000000000006</v>
      </c>
      <c r="J49" s="31">
        <v>28.060000000000002</v>
      </c>
      <c r="K49" s="31">
        <v>57.65</v>
      </c>
      <c r="L49" s="31">
        <v>117.65</v>
      </c>
      <c r="M49" s="31">
        <v>76.34</v>
      </c>
      <c r="N49" s="31">
        <v>102.1</v>
      </c>
      <c r="O49" s="31">
        <v>50.25</v>
      </c>
      <c r="P49" s="85">
        <v>39.11</v>
      </c>
      <c r="Q49" s="32">
        <v>77.069999999999993</v>
      </c>
      <c r="R49" s="31">
        <v>40.349999999999994</v>
      </c>
      <c r="S49" s="31">
        <v>63.36</v>
      </c>
      <c r="T49" s="31">
        <v>126.57</v>
      </c>
      <c r="U49" s="31">
        <v>29.35</v>
      </c>
      <c r="V49" s="31">
        <v>188.65</v>
      </c>
      <c r="W49" s="31">
        <v>132</v>
      </c>
      <c r="X49" s="85">
        <v>93.69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2231.8599999999997</v>
      </c>
      <c r="G51" s="17">
        <f t="shared" si="4"/>
        <v>1130.8499999999999</v>
      </c>
      <c r="H51" s="272">
        <f t="shared" si="2"/>
        <v>1101.01</v>
      </c>
      <c r="I51" s="32">
        <v>9.67</v>
      </c>
      <c r="J51" s="31">
        <v>7.44</v>
      </c>
      <c r="K51" s="31">
        <v>71.17</v>
      </c>
      <c r="L51" s="31">
        <v>314.47999999999996</v>
      </c>
      <c r="M51" s="31">
        <v>322.05</v>
      </c>
      <c r="N51" s="31">
        <v>293.07</v>
      </c>
      <c r="O51" s="31">
        <v>79.509999999999991</v>
      </c>
      <c r="P51" s="85">
        <v>33.459999999999994</v>
      </c>
      <c r="Q51" s="32">
        <v>0</v>
      </c>
      <c r="R51" s="31">
        <v>0</v>
      </c>
      <c r="S51" s="31">
        <v>76.14</v>
      </c>
      <c r="T51" s="31">
        <v>140.99</v>
      </c>
      <c r="U51" s="31">
        <v>265.31</v>
      </c>
      <c r="V51" s="31">
        <v>356.1</v>
      </c>
      <c r="W51" s="31">
        <v>164.3</v>
      </c>
      <c r="X51" s="85">
        <v>98.169999999999987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322.37</v>
      </c>
      <c r="G52" s="17">
        <f t="shared" si="4"/>
        <v>123.7</v>
      </c>
      <c r="H52" s="272">
        <f>SUM(Q52:X52)</f>
        <v>198.67</v>
      </c>
      <c r="I52" s="32">
        <v>9.67</v>
      </c>
      <c r="J52" s="31">
        <v>0</v>
      </c>
      <c r="K52" s="31">
        <v>14.7</v>
      </c>
      <c r="L52" s="31">
        <v>6.09</v>
      </c>
      <c r="M52" s="31">
        <v>25.54</v>
      </c>
      <c r="N52" s="31">
        <v>27.799999999999997</v>
      </c>
      <c r="O52" s="31">
        <v>32.97</v>
      </c>
      <c r="P52" s="85">
        <v>6.9300000000000006</v>
      </c>
      <c r="Q52" s="32">
        <v>0</v>
      </c>
      <c r="R52" s="31">
        <v>0</v>
      </c>
      <c r="S52" s="31">
        <v>51.8</v>
      </c>
      <c r="T52" s="31">
        <v>0</v>
      </c>
      <c r="U52" s="31">
        <v>57.68</v>
      </c>
      <c r="V52" s="31">
        <v>28.22</v>
      </c>
      <c r="W52" s="31">
        <v>16.59</v>
      </c>
      <c r="X52" s="85">
        <v>44.38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320.71000000000004</v>
      </c>
      <c r="G53" s="17">
        <f>SUM(I53:P53)</f>
        <v>100.17999999999999</v>
      </c>
      <c r="H53" s="272">
        <f>SUM(Q53:X53)</f>
        <v>220.53000000000003</v>
      </c>
      <c r="I53" s="32">
        <v>61.43</v>
      </c>
      <c r="J53" s="31">
        <v>0</v>
      </c>
      <c r="K53" s="31">
        <v>14.7</v>
      </c>
      <c r="L53" s="31">
        <v>0</v>
      </c>
      <c r="M53" s="31">
        <v>14.81</v>
      </c>
      <c r="N53" s="31">
        <v>9.24</v>
      </c>
      <c r="O53" s="31">
        <v>0</v>
      </c>
      <c r="P53" s="85">
        <v>0</v>
      </c>
      <c r="Q53" s="32">
        <v>161.61000000000001</v>
      </c>
      <c r="R53" s="31">
        <v>34.21</v>
      </c>
      <c r="S53" s="31">
        <v>16.830000000000002</v>
      </c>
      <c r="T53" s="31">
        <v>7.88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8327.1799999999985</v>
      </c>
      <c r="G54" s="54">
        <f>SUM(G55:G61)</f>
        <v>5622.1399999999985</v>
      </c>
      <c r="H54" s="270">
        <f>SUM(H55:H61)</f>
        <v>2705.04</v>
      </c>
      <c r="I54" s="55">
        <f>SUM(I55:I61)</f>
        <v>340.02</v>
      </c>
      <c r="J54" s="56">
        <f t="shared" ref="J54:X54" si="7">SUM(J55:J61)</f>
        <v>407.06</v>
      </c>
      <c r="K54" s="56">
        <f t="shared" si="7"/>
        <v>1792.31</v>
      </c>
      <c r="L54" s="56">
        <f t="shared" si="7"/>
        <v>1822.2900000000002</v>
      </c>
      <c r="M54" s="56">
        <f>SUM(M55:M61)</f>
        <v>574.19999999999982</v>
      </c>
      <c r="N54" s="56">
        <f t="shared" si="7"/>
        <v>291.62999999999994</v>
      </c>
      <c r="O54" s="56">
        <f t="shared" si="7"/>
        <v>289.51</v>
      </c>
      <c r="P54" s="253">
        <f>SUM(P55:P61)</f>
        <v>105.12</v>
      </c>
      <c r="Q54" s="55">
        <f t="shared" si="7"/>
        <v>427.88</v>
      </c>
      <c r="R54" s="56">
        <f t="shared" si="7"/>
        <v>334.64000000000004</v>
      </c>
      <c r="S54" s="56">
        <f t="shared" si="7"/>
        <v>709.18999999999994</v>
      </c>
      <c r="T54" s="56">
        <f t="shared" si="7"/>
        <v>632.5</v>
      </c>
      <c r="U54" s="56">
        <f t="shared" si="7"/>
        <v>149.95000000000002</v>
      </c>
      <c r="V54" s="56">
        <f t="shared" si="7"/>
        <v>226.92</v>
      </c>
      <c r="W54" s="56">
        <f t="shared" si="7"/>
        <v>54.150000000000006</v>
      </c>
      <c r="X54" s="253">
        <f t="shared" si="7"/>
        <v>169.81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2619.54</v>
      </c>
      <c r="G55" s="17">
        <f t="shared" si="4"/>
        <v>1964.11</v>
      </c>
      <c r="H55" s="272">
        <f t="shared" si="2"/>
        <v>655.43</v>
      </c>
      <c r="I55" s="255">
        <v>35.67</v>
      </c>
      <c r="J55" s="33">
        <v>165.3</v>
      </c>
      <c r="K55" s="33">
        <v>587.09</v>
      </c>
      <c r="L55" s="33">
        <v>672.65</v>
      </c>
      <c r="M55" s="33">
        <v>292.21999999999997</v>
      </c>
      <c r="N55" s="33">
        <v>88.07</v>
      </c>
      <c r="O55" s="33">
        <v>98.01</v>
      </c>
      <c r="P55" s="85">
        <v>25.1</v>
      </c>
      <c r="Q55" s="255">
        <v>74.06</v>
      </c>
      <c r="R55" s="33">
        <v>46.53</v>
      </c>
      <c r="S55" s="33">
        <v>96.36999999999999</v>
      </c>
      <c r="T55" s="33">
        <v>242.65</v>
      </c>
      <c r="U55" s="33">
        <v>68.63</v>
      </c>
      <c r="V55" s="33">
        <v>108.07</v>
      </c>
      <c r="W55" s="33">
        <v>8.34</v>
      </c>
      <c r="X55" s="256">
        <v>10.78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857.65</v>
      </c>
      <c r="G56" s="17">
        <f t="shared" si="4"/>
        <v>540.25</v>
      </c>
      <c r="H56" s="272">
        <f t="shared" si="2"/>
        <v>317.39999999999998</v>
      </c>
      <c r="I56" s="255">
        <v>19.86</v>
      </c>
      <c r="J56" s="33">
        <v>16.97</v>
      </c>
      <c r="K56" s="33">
        <v>95.39</v>
      </c>
      <c r="L56" s="33">
        <v>147.79</v>
      </c>
      <c r="M56" s="33">
        <v>56.599999999999994</v>
      </c>
      <c r="N56" s="33">
        <v>36.69</v>
      </c>
      <c r="O56" s="33">
        <v>105.02</v>
      </c>
      <c r="P56" s="85">
        <v>61.93</v>
      </c>
      <c r="Q56" s="255">
        <v>63.03</v>
      </c>
      <c r="R56" s="33">
        <v>31.71</v>
      </c>
      <c r="S56" s="33">
        <v>15.34</v>
      </c>
      <c r="T56" s="33">
        <v>30.91</v>
      </c>
      <c r="U56" s="33">
        <v>4.51</v>
      </c>
      <c r="V56" s="33">
        <v>25.38</v>
      </c>
      <c r="W56" s="33">
        <v>6.4799999999999995</v>
      </c>
      <c r="X56" s="256">
        <v>140.04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905.98</v>
      </c>
      <c r="G57" s="17">
        <f t="shared" si="4"/>
        <v>604.06000000000006</v>
      </c>
      <c r="H57" s="272">
        <f t="shared" si="2"/>
        <v>301.91999999999996</v>
      </c>
      <c r="I57" s="255">
        <v>190.92999999999998</v>
      </c>
      <c r="J57" s="33">
        <v>132.17999999999998</v>
      </c>
      <c r="K57" s="33">
        <v>161.66</v>
      </c>
      <c r="L57" s="33">
        <v>67.460000000000008</v>
      </c>
      <c r="M57" s="33">
        <v>11.889999999999999</v>
      </c>
      <c r="N57" s="33">
        <v>20.57</v>
      </c>
      <c r="O57" s="33">
        <v>19.369999999999997</v>
      </c>
      <c r="P57" s="85">
        <v>0</v>
      </c>
      <c r="Q57" s="255">
        <v>165.43</v>
      </c>
      <c r="R57" s="33">
        <v>100.54</v>
      </c>
      <c r="S57" s="33">
        <v>9.2799999999999994</v>
      </c>
      <c r="T57" s="33">
        <v>13.39</v>
      </c>
      <c r="U57" s="33">
        <v>8.44</v>
      </c>
      <c r="V57" s="33">
        <v>0</v>
      </c>
      <c r="W57" s="33">
        <v>0</v>
      </c>
      <c r="X57" s="256">
        <v>4.84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120.94999999999999</v>
      </c>
      <c r="G58" s="17">
        <f t="shared" si="4"/>
        <v>62.989999999999995</v>
      </c>
      <c r="H58" s="272">
        <f t="shared" si="2"/>
        <v>57.96</v>
      </c>
      <c r="I58" s="255">
        <v>11.83</v>
      </c>
      <c r="J58" s="33">
        <v>2.37</v>
      </c>
      <c r="K58" s="33">
        <v>42.76</v>
      </c>
      <c r="L58" s="33">
        <v>0</v>
      </c>
      <c r="M58" s="33">
        <v>0</v>
      </c>
      <c r="N58" s="33">
        <v>0</v>
      </c>
      <c r="O58" s="33">
        <v>0</v>
      </c>
      <c r="P58" s="85">
        <v>6.0299999999999994</v>
      </c>
      <c r="Q58" s="255">
        <v>0</v>
      </c>
      <c r="R58" s="33">
        <v>27.150000000000002</v>
      </c>
      <c r="S58" s="33">
        <v>0</v>
      </c>
      <c r="T58" s="33">
        <v>25.71</v>
      </c>
      <c r="U58" s="33">
        <v>0</v>
      </c>
      <c r="V58" s="33">
        <v>0</v>
      </c>
      <c r="W58" s="33">
        <v>5.1000000000000005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2123.8000000000002</v>
      </c>
      <c r="G59" s="17">
        <f t="shared" si="4"/>
        <v>1335.1299999999999</v>
      </c>
      <c r="H59" s="272">
        <f t="shared" si="2"/>
        <v>788.67000000000007</v>
      </c>
      <c r="I59" s="255">
        <v>0</v>
      </c>
      <c r="J59" s="33">
        <v>26.790000000000003</v>
      </c>
      <c r="K59" s="33">
        <v>583.86</v>
      </c>
      <c r="L59" s="33">
        <v>516.19000000000005</v>
      </c>
      <c r="M59" s="33">
        <v>136.87</v>
      </c>
      <c r="N59" s="33">
        <v>64.089999999999989</v>
      </c>
      <c r="O59" s="33">
        <v>7.33</v>
      </c>
      <c r="P59" s="85">
        <v>0</v>
      </c>
      <c r="Q59" s="255">
        <v>0</v>
      </c>
      <c r="R59" s="33">
        <v>49.7</v>
      </c>
      <c r="S59" s="33">
        <v>495.09</v>
      </c>
      <c r="T59" s="33">
        <v>154.95000000000002</v>
      </c>
      <c r="U59" s="33">
        <v>30.57</v>
      </c>
      <c r="V59" s="33">
        <v>51.96</v>
      </c>
      <c r="W59" s="33">
        <v>6.4</v>
      </c>
      <c r="X59" s="256">
        <v>0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301.76</v>
      </c>
      <c r="G60" s="17">
        <f t="shared" si="4"/>
        <v>232.32</v>
      </c>
      <c r="H60" s="272">
        <f t="shared" si="2"/>
        <v>69.44</v>
      </c>
      <c r="I60" s="255">
        <v>0</v>
      </c>
      <c r="J60" s="33">
        <v>0</v>
      </c>
      <c r="K60" s="33">
        <v>37.46</v>
      </c>
      <c r="L60" s="33">
        <v>110.50999999999999</v>
      </c>
      <c r="M60" s="33">
        <v>45.93</v>
      </c>
      <c r="N60" s="33">
        <v>22.38</v>
      </c>
      <c r="O60" s="33">
        <v>16.04</v>
      </c>
      <c r="P60" s="85">
        <v>0</v>
      </c>
      <c r="Q60" s="255">
        <v>0</v>
      </c>
      <c r="R60" s="33">
        <v>0</v>
      </c>
      <c r="S60" s="33">
        <v>2.0799999999999996</v>
      </c>
      <c r="T60" s="33">
        <v>59.72</v>
      </c>
      <c r="U60" s="33">
        <v>7.64</v>
      </c>
      <c r="V60" s="33">
        <v>0</v>
      </c>
      <c r="W60" s="33">
        <v>0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1397.5</v>
      </c>
      <c r="G61" s="17">
        <f t="shared" si="4"/>
        <v>883.28000000000009</v>
      </c>
      <c r="H61" s="272">
        <f t="shared" si="2"/>
        <v>514.22</v>
      </c>
      <c r="I61" s="255">
        <v>81.73</v>
      </c>
      <c r="J61" s="33">
        <v>63.45</v>
      </c>
      <c r="K61" s="33">
        <v>284.09000000000003</v>
      </c>
      <c r="L61" s="33">
        <v>307.69</v>
      </c>
      <c r="M61" s="33">
        <v>30.689999999999998</v>
      </c>
      <c r="N61" s="33">
        <v>59.83</v>
      </c>
      <c r="O61" s="33">
        <v>43.74</v>
      </c>
      <c r="P61" s="85">
        <v>12.059999999999999</v>
      </c>
      <c r="Q61" s="255">
        <v>125.36</v>
      </c>
      <c r="R61" s="33">
        <v>79.009999999999991</v>
      </c>
      <c r="S61" s="33">
        <v>91.03</v>
      </c>
      <c r="T61" s="33">
        <v>105.17</v>
      </c>
      <c r="U61" s="33">
        <v>30.16</v>
      </c>
      <c r="V61" s="33">
        <v>41.51</v>
      </c>
      <c r="W61" s="33">
        <v>27.830000000000002</v>
      </c>
      <c r="X61" s="256">
        <v>14.149999999999999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10227.48</v>
      </c>
      <c r="G62" s="97">
        <f t="shared" si="4"/>
        <v>4390.51</v>
      </c>
      <c r="H62" s="274">
        <f>SUM(Q62:X62)</f>
        <v>5836.97</v>
      </c>
      <c r="I62" s="98">
        <v>84.570000000000007</v>
      </c>
      <c r="J62" s="94">
        <v>16.61</v>
      </c>
      <c r="K62" s="94">
        <v>113.11</v>
      </c>
      <c r="L62" s="94">
        <v>245.03</v>
      </c>
      <c r="M62" s="94">
        <v>97.29</v>
      </c>
      <c r="N62" s="94">
        <v>330.58</v>
      </c>
      <c r="O62" s="94">
        <v>1659.22</v>
      </c>
      <c r="P62" s="95">
        <v>1844.1000000000001</v>
      </c>
      <c r="Q62" s="98">
        <v>38.32</v>
      </c>
      <c r="R62" s="94">
        <v>13.58</v>
      </c>
      <c r="S62" s="94">
        <v>92.61</v>
      </c>
      <c r="T62" s="94">
        <v>95.2</v>
      </c>
      <c r="U62" s="94">
        <v>95.02</v>
      </c>
      <c r="V62" s="94">
        <v>525.56999999999994</v>
      </c>
      <c r="W62" s="94">
        <v>2008.4499999999998</v>
      </c>
      <c r="X62" s="95">
        <v>2968.2200000000003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="80" zoomScaleNormal="80" workbookViewId="0">
      <selection activeCell="K23" sqref="K23"/>
    </sheetView>
  </sheetViews>
  <sheetFormatPr defaultColWidth="9.109375" defaultRowHeight="13.2"/>
  <cols>
    <col min="1" max="1" width="7.6640625" style="71" customWidth="1"/>
    <col min="2" max="3" width="3" style="40" customWidth="1"/>
    <col min="4" max="4" width="3.88671875" style="40" customWidth="1"/>
    <col min="5" max="5" width="33.6640625" style="6" customWidth="1"/>
    <col min="6" max="24" width="10.21875" style="6" customWidth="1"/>
    <col min="25" max="16384" width="9.109375" style="6"/>
  </cols>
  <sheetData>
    <row r="1" spans="1:24" ht="15.6">
      <c r="A1" s="65" t="s">
        <v>223</v>
      </c>
    </row>
    <row r="2" spans="1:24" ht="15.6">
      <c r="A2" s="110" t="s">
        <v>186</v>
      </c>
    </row>
    <row r="3" spans="1:24" s="20" customFormat="1" ht="13.8" thickBot="1">
      <c r="A3" s="66"/>
      <c r="B3" s="41"/>
      <c r="C3" s="41"/>
      <c r="D3" s="41"/>
    </row>
    <row r="4" spans="1:24" s="8" customFormat="1" ht="15" customHeight="1">
      <c r="A4" s="67"/>
      <c r="B4" s="42"/>
      <c r="C4" s="42"/>
      <c r="D4" s="42"/>
      <c r="E4" s="30" t="s">
        <v>34</v>
      </c>
      <c r="F4" s="7" t="s">
        <v>31</v>
      </c>
      <c r="G4" s="34" t="s">
        <v>32</v>
      </c>
      <c r="H4" s="267" t="s">
        <v>33</v>
      </c>
      <c r="I4" s="298" t="s">
        <v>32</v>
      </c>
      <c r="J4" s="299"/>
      <c r="K4" s="299"/>
      <c r="L4" s="299"/>
      <c r="M4" s="299"/>
      <c r="N4" s="299"/>
      <c r="O4" s="299"/>
      <c r="P4" s="300"/>
      <c r="Q4" s="298" t="s">
        <v>33</v>
      </c>
      <c r="R4" s="299"/>
      <c r="S4" s="299"/>
      <c r="T4" s="299"/>
      <c r="U4" s="299"/>
      <c r="V4" s="299"/>
      <c r="W4" s="299"/>
      <c r="X4" s="300"/>
    </row>
    <row r="5" spans="1:24" s="8" customFormat="1" ht="13.8" thickBot="1">
      <c r="A5" s="68"/>
      <c r="B5" s="43"/>
      <c r="C5" s="43"/>
      <c r="D5" s="43"/>
      <c r="E5" s="21" t="s">
        <v>35</v>
      </c>
      <c r="F5" s="296" t="s">
        <v>53</v>
      </c>
      <c r="G5" s="297" t="s">
        <v>1</v>
      </c>
      <c r="H5" s="297" t="s">
        <v>1</v>
      </c>
      <c r="I5" s="9" t="s">
        <v>127</v>
      </c>
      <c r="J5" s="10" t="s">
        <v>36</v>
      </c>
      <c r="K5" s="10" t="s">
        <v>37</v>
      </c>
      <c r="L5" s="10" t="s">
        <v>38</v>
      </c>
      <c r="M5" s="10" t="s">
        <v>41</v>
      </c>
      <c r="N5" s="10" t="s">
        <v>40</v>
      </c>
      <c r="O5" s="10" t="s">
        <v>128</v>
      </c>
      <c r="P5" s="248" t="s">
        <v>129</v>
      </c>
      <c r="Q5" s="9" t="s">
        <v>127</v>
      </c>
      <c r="R5" s="10" t="s">
        <v>36</v>
      </c>
      <c r="S5" s="10" t="s">
        <v>37</v>
      </c>
      <c r="T5" s="10" t="s">
        <v>38</v>
      </c>
      <c r="U5" s="10" t="s">
        <v>41</v>
      </c>
      <c r="V5" s="10" t="s">
        <v>40</v>
      </c>
      <c r="W5" s="10" t="s">
        <v>128</v>
      </c>
      <c r="X5" s="248" t="s">
        <v>129</v>
      </c>
    </row>
    <row r="6" spans="1:24" s="11" customFormat="1" ht="14.4" thickTop="1" thickBot="1">
      <c r="A6" s="72" t="s">
        <v>0</v>
      </c>
      <c r="B6" s="57"/>
      <c r="C6" s="57"/>
      <c r="D6" s="57"/>
      <c r="E6" s="58"/>
      <c r="F6" s="59">
        <f>SUM(G6:H6)</f>
        <v>24151.84</v>
      </c>
      <c r="G6" s="60">
        <f>SUM(I6:P6)</f>
        <v>12466.448</v>
      </c>
      <c r="H6" s="268">
        <f>SUM(Q6:X6)</f>
        <v>11685.392</v>
      </c>
      <c r="I6" s="61">
        <v>1019.088</v>
      </c>
      <c r="J6" s="62">
        <v>2164.1</v>
      </c>
      <c r="K6" s="62">
        <v>3392.1089999999999</v>
      </c>
      <c r="L6" s="62">
        <v>3576.6840000000002</v>
      </c>
      <c r="M6" s="62">
        <v>1153.1980000000001</v>
      </c>
      <c r="N6" s="62">
        <v>723.31299999999999</v>
      </c>
      <c r="O6" s="62">
        <v>316.178</v>
      </c>
      <c r="P6" s="249">
        <v>121.77800000000001</v>
      </c>
      <c r="Q6" s="61">
        <v>906.82299999999998</v>
      </c>
      <c r="R6" s="62">
        <v>1864.7059999999999</v>
      </c>
      <c r="S6" s="62">
        <v>3102.556</v>
      </c>
      <c r="T6" s="62">
        <v>3358.8789999999999</v>
      </c>
      <c r="U6" s="62">
        <v>1172.0820000000001</v>
      </c>
      <c r="V6" s="62">
        <v>727.48099999999999</v>
      </c>
      <c r="W6" s="62">
        <v>387.23200000000003</v>
      </c>
      <c r="X6" s="249">
        <v>165.63300000000001</v>
      </c>
    </row>
    <row r="7" spans="1:24" s="11" customFormat="1" ht="14.4" thickTop="1" thickBot="1">
      <c r="A7" s="69"/>
      <c r="B7" s="44"/>
      <c r="C7" s="44"/>
      <c r="D7" s="44"/>
      <c r="E7" s="26"/>
      <c r="F7" s="35"/>
      <c r="G7" s="35"/>
      <c r="H7" s="35"/>
      <c r="I7" s="36"/>
      <c r="J7" s="35"/>
      <c r="K7" s="35"/>
      <c r="L7" s="35"/>
      <c r="M7" s="35"/>
      <c r="N7" s="35"/>
      <c r="O7" s="35"/>
      <c r="P7" s="250"/>
      <c r="Q7" s="36"/>
      <c r="R7" s="35"/>
      <c r="S7" s="35"/>
      <c r="T7" s="35"/>
      <c r="U7" s="35"/>
      <c r="V7" s="35"/>
      <c r="W7" s="35"/>
      <c r="X7" s="250"/>
    </row>
    <row r="8" spans="1:24" s="14" customFormat="1" ht="26.25" customHeight="1" thickTop="1" thickBot="1">
      <c r="A8" s="70" t="s">
        <v>42</v>
      </c>
      <c r="B8" s="45" t="s">
        <v>43</v>
      </c>
      <c r="C8" s="45"/>
      <c r="D8" s="45"/>
      <c r="E8" s="27"/>
      <c r="F8" s="35"/>
      <c r="G8" s="35"/>
      <c r="H8" s="35"/>
      <c r="I8" s="12"/>
      <c r="J8" s="13"/>
      <c r="K8" s="13"/>
      <c r="L8" s="13"/>
      <c r="M8" s="13"/>
      <c r="N8" s="13"/>
      <c r="O8" s="13"/>
      <c r="P8" s="251"/>
      <c r="Q8" s="12"/>
      <c r="R8" s="13"/>
      <c r="S8" s="13"/>
      <c r="T8" s="13"/>
      <c r="U8" s="13"/>
      <c r="V8" s="13"/>
      <c r="W8" s="13"/>
      <c r="X8" s="251"/>
    </row>
    <row r="9" spans="1:24" s="15" customFormat="1" ht="14.4" thickTop="1">
      <c r="A9" s="257"/>
      <c r="B9" s="47" t="s">
        <v>2</v>
      </c>
      <c r="C9" s="47"/>
      <c r="D9" s="47"/>
      <c r="E9" s="48"/>
      <c r="F9" s="49">
        <f>SUM(G9:H9)</f>
        <v>185199.69999999998</v>
      </c>
      <c r="G9" s="50">
        <f>SUM(I9:P9)</f>
        <v>101734.12999999999</v>
      </c>
      <c r="H9" s="269">
        <f>SUM(Q9:X9)</f>
        <v>83465.569999999992</v>
      </c>
      <c r="I9" s="51">
        <f t="shared" ref="I9:X9" si="0">I10+I24+I54+I62</f>
        <v>8938.3799999999992</v>
      </c>
      <c r="J9" s="52">
        <f t="shared" si="0"/>
        <v>1408.9</v>
      </c>
      <c r="K9" s="52">
        <f t="shared" si="0"/>
        <v>4907.22</v>
      </c>
      <c r="L9" s="52">
        <f t="shared" si="0"/>
        <v>15862.569999999998</v>
      </c>
      <c r="M9" s="52">
        <f t="shared" si="0"/>
        <v>14905.139999999996</v>
      </c>
      <c r="N9" s="52">
        <f t="shared" si="0"/>
        <v>20956.300000000007</v>
      </c>
      <c r="O9" s="52">
        <f t="shared" si="0"/>
        <v>19717.78</v>
      </c>
      <c r="P9" s="252">
        <f t="shared" si="0"/>
        <v>15037.84</v>
      </c>
      <c r="Q9" s="51">
        <f t="shared" si="0"/>
        <v>8330.91</v>
      </c>
      <c r="R9" s="52">
        <f t="shared" si="0"/>
        <v>1410.82</v>
      </c>
      <c r="S9" s="52">
        <f t="shared" si="0"/>
        <v>4280.1000000000004</v>
      </c>
      <c r="T9" s="52">
        <f t="shared" si="0"/>
        <v>8057.9000000000005</v>
      </c>
      <c r="U9" s="52">
        <f t="shared" si="0"/>
        <v>8980.7200000000012</v>
      </c>
      <c r="V9" s="52">
        <f t="shared" si="0"/>
        <v>15011.369999999995</v>
      </c>
      <c r="W9" s="52">
        <f t="shared" si="0"/>
        <v>19286.71</v>
      </c>
      <c r="X9" s="252">
        <f t="shared" si="0"/>
        <v>18107.04</v>
      </c>
    </row>
    <row r="10" spans="1:24" s="16" customFormat="1" ht="15" customHeight="1">
      <c r="A10" s="258"/>
      <c r="B10" s="63" t="s">
        <v>209</v>
      </c>
      <c r="C10" s="63"/>
      <c r="D10" s="63"/>
      <c r="E10" s="64"/>
      <c r="F10" s="53">
        <f>SUM(G10:H10)</f>
        <v>49208.86</v>
      </c>
      <c r="G10" s="54">
        <f>SUM(I10:P10)</f>
        <v>24278.399999999998</v>
      </c>
      <c r="H10" s="270">
        <f>SUM(Q10:X10)</f>
        <v>24930.460000000003</v>
      </c>
      <c r="I10" s="55">
        <f>SUM(I11:I23)</f>
        <v>7827.0499999999993</v>
      </c>
      <c r="J10" s="56">
        <f>SUM(J11:J23)</f>
        <v>468.21000000000009</v>
      </c>
      <c r="K10" s="56">
        <f>SUM(K11:K23)</f>
        <v>578.66</v>
      </c>
      <c r="L10" s="56">
        <f t="shared" ref="L10:X10" si="1">SUM(L11:L23)</f>
        <v>2749.37</v>
      </c>
      <c r="M10" s="56">
        <f t="shared" si="1"/>
        <v>2128.3699999999994</v>
      </c>
      <c r="N10" s="56">
        <f t="shared" si="1"/>
        <v>3625.76</v>
      </c>
      <c r="O10" s="56">
        <f t="shared" si="1"/>
        <v>3480.1099999999997</v>
      </c>
      <c r="P10" s="253">
        <f t="shared" si="1"/>
        <v>3420.87</v>
      </c>
      <c r="Q10" s="55">
        <f t="shared" si="1"/>
        <v>7172.0700000000006</v>
      </c>
      <c r="R10" s="56">
        <f t="shared" si="1"/>
        <v>756.01</v>
      </c>
      <c r="S10" s="56">
        <f t="shared" si="1"/>
        <v>1192.8799999999999</v>
      </c>
      <c r="T10" s="56">
        <f t="shared" si="1"/>
        <v>1934.2</v>
      </c>
      <c r="U10" s="56">
        <f t="shared" si="1"/>
        <v>1746.0300000000002</v>
      </c>
      <c r="V10" s="56">
        <f t="shared" si="1"/>
        <v>2663.7099999999996</v>
      </c>
      <c r="W10" s="56">
        <f t="shared" si="1"/>
        <v>4747.7199999999993</v>
      </c>
      <c r="X10" s="253">
        <f t="shared" si="1"/>
        <v>4717.84</v>
      </c>
    </row>
    <row r="11" spans="1:24" s="11" customFormat="1">
      <c r="A11" s="259" t="s">
        <v>82</v>
      </c>
      <c r="B11" s="14"/>
      <c r="C11" s="38" t="s">
        <v>3</v>
      </c>
      <c r="D11" s="86" t="s">
        <v>4</v>
      </c>
      <c r="E11" s="29"/>
      <c r="F11" s="239">
        <f>SUM(G11:H11)</f>
        <v>9345.1499999999978</v>
      </c>
      <c r="G11" s="19">
        <f>SUM(I11:P11)</f>
        <v>6040.6299999999992</v>
      </c>
      <c r="H11" s="271">
        <f t="shared" ref="H11:H61" si="2">SUM(Q11:X11)</f>
        <v>3304.5199999999995</v>
      </c>
      <c r="I11" s="18">
        <v>21.62</v>
      </c>
      <c r="J11" s="31">
        <v>74.660000000000011</v>
      </c>
      <c r="K11" s="31">
        <v>133.69</v>
      </c>
      <c r="L11" s="31">
        <v>1577.57</v>
      </c>
      <c r="M11" s="31">
        <v>1279.4399999999998</v>
      </c>
      <c r="N11" s="31">
        <v>1819.8000000000002</v>
      </c>
      <c r="O11" s="31">
        <v>863.41</v>
      </c>
      <c r="P11" s="85">
        <v>270.44</v>
      </c>
      <c r="Q11" s="32">
        <v>0</v>
      </c>
      <c r="R11" s="31">
        <v>0</v>
      </c>
      <c r="S11" s="31">
        <v>161.95999999999998</v>
      </c>
      <c r="T11" s="31">
        <v>744.33</v>
      </c>
      <c r="U11" s="31">
        <v>723.5</v>
      </c>
      <c r="V11" s="31">
        <v>647.71999999999991</v>
      </c>
      <c r="W11" s="31">
        <v>633.64</v>
      </c>
      <c r="X11" s="85">
        <v>393.37</v>
      </c>
    </row>
    <row r="12" spans="1:24" s="11" customFormat="1">
      <c r="A12" s="259" t="s">
        <v>83</v>
      </c>
      <c r="B12" s="14"/>
      <c r="C12" s="38" t="s">
        <v>5</v>
      </c>
      <c r="D12" s="86" t="s">
        <v>201</v>
      </c>
      <c r="E12" s="29"/>
      <c r="F12" s="239">
        <f t="shared" ref="F12:F62" si="3">SUM(G12:H12)</f>
        <v>215.42000000000002</v>
      </c>
      <c r="G12" s="19">
        <f t="shared" ref="G12:G62" si="4">SUM(I12:P12)</f>
        <v>57.55</v>
      </c>
      <c r="H12" s="271">
        <f t="shared" si="2"/>
        <v>157.87</v>
      </c>
      <c r="I12" s="18">
        <v>0</v>
      </c>
      <c r="J12" s="31">
        <v>0</v>
      </c>
      <c r="K12" s="31">
        <v>0.41</v>
      </c>
      <c r="L12" s="31">
        <v>34.08</v>
      </c>
      <c r="M12" s="31">
        <v>23.060000000000002</v>
      </c>
      <c r="N12" s="31">
        <v>0</v>
      </c>
      <c r="O12" s="31">
        <v>0</v>
      </c>
      <c r="P12" s="85">
        <v>0</v>
      </c>
      <c r="Q12" s="32">
        <v>0</v>
      </c>
      <c r="R12" s="31">
        <v>0</v>
      </c>
      <c r="S12" s="31">
        <v>0</v>
      </c>
      <c r="T12" s="31">
        <v>51.19</v>
      </c>
      <c r="U12" s="31">
        <v>0</v>
      </c>
      <c r="V12" s="31">
        <v>52.76</v>
      </c>
      <c r="W12" s="31">
        <v>34.93</v>
      </c>
      <c r="X12" s="85">
        <v>18.989999999999998</v>
      </c>
    </row>
    <row r="13" spans="1:24" s="11" customFormat="1">
      <c r="A13" s="259" t="s">
        <v>84</v>
      </c>
      <c r="B13" s="14"/>
      <c r="C13" s="37" t="s">
        <v>6</v>
      </c>
      <c r="D13" s="238" t="s">
        <v>202</v>
      </c>
      <c r="E13" s="29"/>
      <c r="F13" s="239">
        <f t="shared" si="3"/>
        <v>8340.8799999999992</v>
      </c>
      <c r="G13" s="19">
        <f t="shared" si="4"/>
        <v>3590.02</v>
      </c>
      <c r="H13" s="271">
        <f t="shared" si="2"/>
        <v>4750.8599999999997</v>
      </c>
      <c r="I13" s="18">
        <v>1001.1300000000001</v>
      </c>
      <c r="J13" s="31">
        <v>133.06</v>
      </c>
      <c r="K13" s="31">
        <v>62.53</v>
      </c>
      <c r="L13" s="31">
        <v>317.8</v>
      </c>
      <c r="M13" s="31">
        <v>222.22</v>
      </c>
      <c r="N13" s="31">
        <v>382.67</v>
      </c>
      <c r="O13" s="31">
        <v>779.11</v>
      </c>
      <c r="P13" s="85">
        <v>691.5</v>
      </c>
      <c r="Q13" s="32">
        <v>1143.3399999999999</v>
      </c>
      <c r="R13" s="31">
        <v>243.79000000000002</v>
      </c>
      <c r="S13" s="31">
        <v>225.61999999999998</v>
      </c>
      <c r="T13" s="31">
        <v>210.48</v>
      </c>
      <c r="U13" s="31">
        <v>143.76</v>
      </c>
      <c r="V13" s="31">
        <v>694.33</v>
      </c>
      <c r="W13" s="31">
        <v>989.91</v>
      </c>
      <c r="X13" s="85">
        <v>1099.6300000000001</v>
      </c>
    </row>
    <row r="14" spans="1:24" s="11" customFormat="1">
      <c r="A14" s="259" t="s">
        <v>85</v>
      </c>
      <c r="B14" s="14"/>
      <c r="C14" s="37" t="s">
        <v>7</v>
      </c>
      <c r="D14" s="238" t="s">
        <v>203</v>
      </c>
      <c r="E14" s="29"/>
      <c r="F14" s="239">
        <f t="shared" si="3"/>
        <v>360.29</v>
      </c>
      <c r="G14" s="19">
        <f t="shared" si="4"/>
        <v>127.14000000000001</v>
      </c>
      <c r="H14" s="271">
        <f t="shared" si="2"/>
        <v>233.15</v>
      </c>
      <c r="I14" s="18">
        <v>57.230000000000004</v>
      </c>
      <c r="J14" s="31">
        <v>1.41</v>
      </c>
      <c r="K14" s="31">
        <v>21.26</v>
      </c>
      <c r="L14" s="31">
        <v>22.81</v>
      </c>
      <c r="M14" s="31">
        <v>0</v>
      </c>
      <c r="N14" s="31">
        <v>24.43</v>
      </c>
      <c r="O14" s="31">
        <v>0</v>
      </c>
      <c r="P14" s="85">
        <v>0</v>
      </c>
      <c r="Q14" s="32">
        <v>142</v>
      </c>
      <c r="R14" s="31">
        <v>52.76</v>
      </c>
      <c r="S14" s="31">
        <v>1.4</v>
      </c>
      <c r="T14" s="31">
        <v>36.99</v>
      </c>
      <c r="U14" s="31">
        <v>0</v>
      </c>
      <c r="V14" s="31">
        <v>0</v>
      </c>
      <c r="W14" s="31">
        <v>0</v>
      </c>
      <c r="X14" s="85">
        <v>0</v>
      </c>
    </row>
    <row r="15" spans="1:24" s="11" customFormat="1">
      <c r="A15" s="259" t="s">
        <v>86</v>
      </c>
      <c r="B15" s="14"/>
      <c r="C15" s="37" t="s">
        <v>8</v>
      </c>
      <c r="D15" s="238" t="s">
        <v>54</v>
      </c>
      <c r="E15" s="29"/>
      <c r="F15" s="239">
        <f t="shared" si="3"/>
        <v>727.29</v>
      </c>
      <c r="G15" s="17">
        <f t="shared" si="4"/>
        <v>309.63</v>
      </c>
      <c r="H15" s="272">
        <f t="shared" si="2"/>
        <v>417.65999999999997</v>
      </c>
      <c r="I15" s="18">
        <v>102.01</v>
      </c>
      <c r="J15" s="31">
        <v>40.72</v>
      </c>
      <c r="K15" s="31">
        <v>0</v>
      </c>
      <c r="L15" s="31">
        <v>87.6</v>
      </c>
      <c r="M15" s="31">
        <v>24.95</v>
      </c>
      <c r="N15" s="31">
        <v>54.35</v>
      </c>
      <c r="O15" s="31">
        <v>0</v>
      </c>
      <c r="P15" s="85">
        <v>0</v>
      </c>
      <c r="Q15" s="32">
        <v>122.58</v>
      </c>
      <c r="R15" s="31">
        <v>84.34</v>
      </c>
      <c r="S15" s="31">
        <v>97.22</v>
      </c>
      <c r="T15" s="31">
        <v>26.39</v>
      </c>
      <c r="U15" s="31">
        <v>56.82</v>
      </c>
      <c r="V15" s="31">
        <v>30.31</v>
      </c>
      <c r="W15" s="31">
        <v>0</v>
      </c>
      <c r="X15" s="85">
        <v>0</v>
      </c>
    </row>
    <row r="16" spans="1:24" s="11" customFormat="1">
      <c r="A16" s="259" t="s">
        <v>87</v>
      </c>
      <c r="B16" s="14"/>
      <c r="C16" s="39" t="s">
        <v>9</v>
      </c>
      <c r="D16" s="238" t="s">
        <v>44</v>
      </c>
      <c r="E16" s="29"/>
      <c r="F16" s="239">
        <f t="shared" si="3"/>
        <v>1906.23</v>
      </c>
      <c r="G16" s="17">
        <f t="shared" si="4"/>
        <v>948.28</v>
      </c>
      <c r="H16" s="272">
        <f t="shared" si="2"/>
        <v>957.95</v>
      </c>
      <c r="I16" s="18">
        <v>229.22</v>
      </c>
      <c r="J16" s="31">
        <v>15.73</v>
      </c>
      <c r="K16" s="31">
        <v>174.01</v>
      </c>
      <c r="L16" s="31">
        <v>193.59</v>
      </c>
      <c r="M16" s="31">
        <v>110.35000000000001</v>
      </c>
      <c r="N16" s="31">
        <v>136.9</v>
      </c>
      <c r="O16" s="31">
        <v>71.69</v>
      </c>
      <c r="P16" s="85">
        <v>16.79</v>
      </c>
      <c r="Q16" s="32">
        <v>20.88</v>
      </c>
      <c r="R16" s="31">
        <v>39.61</v>
      </c>
      <c r="S16" s="31">
        <v>45.49</v>
      </c>
      <c r="T16" s="31">
        <v>209.92</v>
      </c>
      <c r="U16" s="31">
        <v>275.56</v>
      </c>
      <c r="V16" s="31">
        <v>96.089999999999989</v>
      </c>
      <c r="W16" s="31">
        <v>54.78</v>
      </c>
      <c r="X16" s="85">
        <v>215.62</v>
      </c>
    </row>
    <row r="17" spans="1:24" s="11" customFormat="1">
      <c r="A17" s="259" t="s">
        <v>88</v>
      </c>
      <c r="B17" s="14"/>
      <c r="C17" s="39" t="s">
        <v>10</v>
      </c>
      <c r="D17" s="238" t="s">
        <v>14</v>
      </c>
      <c r="E17" s="29"/>
      <c r="F17" s="239">
        <f t="shared" si="3"/>
        <v>2397.7299999999996</v>
      </c>
      <c r="G17" s="17">
        <f t="shared" si="4"/>
        <v>1117.6399999999999</v>
      </c>
      <c r="H17" s="272">
        <f t="shared" si="2"/>
        <v>1280.0899999999999</v>
      </c>
      <c r="I17" s="18">
        <v>27.810000000000002</v>
      </c>
      <c r="J17" s="31">
        <v>39.309999999999995</v>
      </c>
      <c r="K17" s="31">
        <v>42.34</v>
      </c>
      <c r="L17" s="31">
        <v>41.279999999999994</v>
      </c>
      <c r="M17" s="31">
        <v>102.59</v>
      </c>
      <c r="N17" s="31">
        <v>180.06</v>
      </c>
      <c r="O17" s="31">
        <v>375.37</v>
      </c>
      <c r="P17" s="85">
        <v>308.88</v>
      </c>
      <c r="Q17" s="32">
        <v>72.11</v>
      </c>
      <c r="R17" s="31">
        <v>128.55000000000001</v>
      </c>
      <c r="S17" s="31">
        <v>66.320000000000007</v>
      </c>
      <c r="T17" s="31">
        <v>99.09</v>
      </c>
      <c r="U17" s="31">
        <v>218.06</v>
      </c>
      <c r="V17" s="31">
        <v>89.76</v>
      </c>
      <c r="W17" s="31">
        <v>389.09</v>
      </c>
      <c r="X17" s="85">
        <v>217.10999999999999</v>
      </c>
    </row>
    <row r="18" spans="1:24" s="11" customFormat="1">
      <c r="A18" s="259" t="s">
        <v>89</v>
      </c>
      <c r="B18" s="14"/>
      <c r="C18" s="37" t="s">
        <v>11</v>
      </c>
      <c r="D18" s="238" t="s">
        <v>55</v>
      </c>
      <c r="E18" s="29"/>
      <c r="F18" s="239">
        <f>SUM(G18:H18)</f>
        <v>8969.8499999999985</v>
      </c>
      <c r="G18" s="17">
        <f>SUM(I18:P18)</f>
        <v>4459.2199999999993</v>
      </c>
      <c r="H18" s="272">
        <f t="shared" si="2"/>
        <v>4510.63</v>
      </c>
      <c r="I18" s="18">
        <v>1971.67</v>
      </c>
      <c r="J18" s="31">
        <v>104.23</v>
      </c>
      <c r="K18" s="31">
        <v>41.230000000000004</v>
      </c>
      <c r="L18" s="31">
        <v>159.17999999999998</v>
      </c>
      <c r="M18" s="31">
        <v>155.06</v>
      </c>
      <c r="N18" s="31">
        <v>315.58000000000004</v>
      </c>
      <c r="O18" s="31">
        <v>622.25</v>
      </c>
      <c r="P18" s="85">
        <v>1090.02</v>
      </c>
      <c r="Q18" s="32">
        <v>2066.2600000000002</v>
      </c>
      <c r="R18" s="31">
        <v>73.830000000000013</v>
      </c>
      <c r="S18" s="31">
        <v>57.65</v>
      </c>
      <c r="T18" s="31">
        <v>30.200000000000003</v>
      </c>
      <c r="U18" s="31">
        <v>74.849999999999994</v>
      </c>
      <c r="V18" s="31">
        <v>426.38</v>
      </c>
      <c r="W18" s="31">
        <v>855.66</v>
      </c>
      <c r="X18" s="85">
        <v>925.8</v>
      </c>
    </row>
    <row r="19" spans="1:24" s="11" customFormat="1">
      <c r="A19" s="259" t="s">
        <v>90</v>
      </c>
      <c r="B19" s="14"/>
      <c r="C19" s="38" t="s">
        <v>12</v>
      </c>
      <c r="D19" s="86" t="s">
        <v>204</v>
      </c>
      <c r="E19" s="29"/>
      <c r="F19" s="239">
        <f t="shared" si="3"/>
        <v>2164.83</v>
      </c>
      <c r="G19" s="17">
        <f t="shared" si="4"/>
        <v>959.08</v>
      </c>
      <c r="H19" s="272">
        <f t="shared" si="2"/>
        <v>1205.75</v>
      </c>
      <c r="I19" s="18">
        <v>393.93</v>
      </c>
      <c r="J19" s="31">
        <v>37.549999999999997</v>
      </c>
      <c r="K19" s="31">
        <v>1.65</v>
      </c>
      <c r="L19" s="31">
        <v>150.76</v>
      </c>
      <c r="M19" s="31">
        <v>73.87</v>
      </c>
      <c r="N19" s="31">
        <v>85.38</v>
      </c>
      <c r="O19" s="31">
        <v>42.569999999999993</v>
      </c>
      <c r="P19" s="85">
        <v>173.37</v>
      </c>
      <c r="Q19" s="32">
        <v>319.22000000000003</v>
      </c>
      <c r="R19" s="31">
        <v>10.51</v>
      </c>
      <c r="S19" s="31">
        <v>79.55</v>
      </c>
      <c r="T19" s="31">
        <v>109.31</v>
      </c>
      <c r="U19" s="31">
        <v>66.94</v>
      </c>
      <c r="V19" s="31">
        <v>64.009999999999991</v>
      </c>
      <c r="W19" s="31">
        <v>333.88</v>
      </c>
      <c r="X19" s="85">
        <v>222.33</v>
      </c>
    </row>
    <row r="20" spans="1:24" s="11" customFormat="1">
      <c r="A20" s="259" t="s">
        <v>91</v>
      </c>
      <c r="B20" s="14"/>
      <c r="C20" s="38" t="s">
        <v>13</v>
      </c>
      <c r="D20" s="86" t="s">
        <v>205</v>
      </c>
      <c r="E20" s="29"/>
      <c r="F20" s="239">
        <f t="shared" si="3"/>
        <v>422.02</v>
      </c>
      <c r="G20" s="17">
        <f t="shared" si="4"/>
        <v>0</v>
      </c>
      <c r="H20" s="272">
        <f t="shared" si="2"/>
        <v>422.02</v>
      </c>
      <c r="I20" s="18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85">
        <v>0</v>
      </c>
      <c r="Q20" s="32">
        <v>0</v>
      </c>
      <c r="R20" s="31">
        <v>0</v>
      </c>
      <c r="S20" s="31">
        <v>255.66</v>
      </c>
      <c r="T20" s="31">
        <v>166.36</v>
      </c>
      <c r="U20" s="31">
        <v>0</v>
      </c>
      <c r="V20" s="31">
        <v>0</v>
      </c>
      <c r="W20" s="31">
        <v>0</v>
      </c>
      <c r="X20" s="85">
        <v>0</v>
      </c>
    </row>
    <row r="21" spans="1:24" s="11" customFormat="1">
      <c r="A21" s="259" t="s">
        <v>92</v>
      </c>
      <c r="B21" s="14"/>
      <c r="C21" s="38" t="s">
        <v>15</v>
      </c>
      <c r="D21" s="86" t="s">
        <v>206</v>
      </c>
      <c r="E21" s="29"/>
      <c r="F21" s="239">
        <f t="shared" si="3"/>
        <v>6880.82</v>
      </c>
      <c r="G21" s="17">
        <f t="shared" si="4"/>
        <v>3853.7599999999998</v>
      </c>
      <c r="H21" s="272">
        <f t="shared" si="2"/>
        <v>3027.06</v>
      </c>
      <c r="I21" s="18">
        <v>3853.7599999999998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85">
        <v>0</v>
      </c>
      <c r="Q21" s="32">
        <v>3027.06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85">
        <v>0</v>
      </c>
    </row>
    <row r="22" spans="1:24" s="11" customFormat="1">
      <c r="A22" s="259" t="s">
        <v>93</v>
      </c>
      <c r="B22" s="14"/>
      <c r="C22" s="37" t="s">
        <v>16</v>
      </c>
      <c r="D22" s="238" t="s">
        <v>208</v>
      </c>
      <c r="E22" s="29"/>
      <c r="F22" s="239">
        <f t="shared" si="3"/>
        <v>527.03</v>
      </c>
      <c r="G22" s="17">
        <f t="shared" si="4"/>
        <v>143.42000000000002</v>
      </c>
      <c r="H22" s="272">
        <f t="shared" si="2"/>
        <v>383.60999999999996</v>
      </c>
      <c r="I22" s="18">
        <v>59.03</v>
      </c>
      <c r="J22" s="31">
        <v>0</v>
      </c>
      <c r="K22" s="31">
        <v>0</v>
      </c>
      <c r="L22" s="31">
        <v>0</v>
      </c>
      <c r="M22" s="31">
        <v>0.56999999999999995</v>
      </c>
      <c r="N22" s="31">
        <v>32.480000000000004</v>
      </c>
      <c r="O22" s="31">
        <v>23.220000000000002</v>
      </c>
      <c r="P22" s="85">
        <v>28.119999999999997</v>
      </c>
      <c r="Q22" s="32">
        <v>179.97</v>
      </c>
      <c r="R22" s="31">
        <v>83.710000000000008</v>
      </c>
      <c r="S22" s="31">
        <v>23.310000000000002</v>
      </c>
      <c r="T22" s="31">
        <v>28.59</v>
      </c>
      <c r="U22" s="31">
        <v>3.94</v>
      </c>
      <c r="V22" s="31">
        <v>35.65</v>
      </c>
      <c r="W22" s="31">
        <v>15.48</v>
      </c>
      <c r="X22" s="85">
        <v>12.959999999999999</v>
      </c>
    </row>
    <row r="23" spans="1:24" s="11" customFormat="1">
      <c r="A23" s="259" t="s">
        <v>94</v>
      </c>
      <c r="B23" s="14"/>
      <c r="C23" s="37" t="s">
        <v>20</v>
      </c>
      <c r="D23" s="238" t="s">
        <v>56</v>
      </c>
      <c r="E23" s="29"/>
      <c r="F23" s="239">
        <f t="shared" si="3"/>
        <v>6951.32</v>
      </c>
      <c r="G23" s="17">
        <f>SUM(I23:P23)</f>
        <v>2672.0299999999997</v>
      </c>
      <c r="H23" s="272">
        <f t="shared" si="2"/>
        <v>4279.29</v>
      </c>
      <c r="I23" s="18">
        <v>109.64</v>
      </c>
      <c r="J23" s="31">
        <v>21.54</v>
      </c>
      <c r="K23" s="31">
        <v>101.54</v>
      </c>
      <c r="L23" s="31">
        <v>164.70000000000002</v>
      </c>
      <c r="M23" s="31">
        <v>136.26</v>
      </c>
      <c r="N23" s="31">
        <v>594.11</v>
      </c>
      <c r="O23" s="31">
        <v>702.4899999999999</v>
      </c>
      <c r="P23" s="85">
        <v>841.75</v>
      </c>
      <c r="Q23" s="32">
        <v>78.649999999999991</v>
      </c>
      <c r="R23" s="31">
        <v>38.909999999999997</v>
      </c>
      <c r="S23" s="31">
        <v>178.7</v>
      </c>
      <c r="T23" s="31">
        <v>221.35</v>
      </c>
      <c r="U23" s="31">
        <v>182.60000000000002</v>
      </c>
      <c r="V23" s="31">
        <v>526.69999999999993</v>
      </c>
      <c r="W23" s="31">
        <v>1440.35</v>
      </c>
      <c r="X23" s="85">
        <v>1612.03</v>
      </c>
    </row>
    <row r="24" spans="1:24" s="16" customFormat="1" ht="15" customHeight="1">
      <c r="A24" s="258"/>
      <c r="B24" s="63" t="s">
        <v>224</v>
      </c>
      <c r="C24" s="63"/>
      <c r="D24" s="63"/>
      <c r="E24" s="64"/>
      <c r="F24" s="53">
        <f>SUM(G24:H24)</f>
        <v>104027.59999999999</v>
      </c>
      <c r="G24" s="54">
        <f>SUM(I24:P24)</f>
        <v>59739.219999999994</v>
      </c>
      <c r="H24" s="270">
        <f>SUM(Q24:X24)</f>
        <v>44288.38</v>
      </c>
      <c r="I24" s="55">
        <f>SUM(I25:I53)</f>
        <v>594.77</v>
      </c>
      <c r="J24" s="56">
        <f t="shared" ref="J24:X24" si="5">SUM(J25:J53)</f>
        <v>308.94</v>
      </c>
      <c r="K24" s="56">
        <f t="shared" si="5"/>
        <v>1224.3599999999999</v>
      </c>
      <c r="L24" s="56">
        <f t="shared" si="5"/>
        <v>8227.89</v>
      </c>
      <c r="M24" s="56">
        <f t="shared" si="5"/>
        <v>10985.329999999998</v>
      </c>
      <c r="N24" s="56">
        <f t="shared" si="5"/>
        <v>15901.220000000001</v>
      </c>
      <c r="O24" s="56">
        <f t="shared" si="5"/>
        <v>13933.189999999999</v>
      </c>
      <c r="P24" s="253">
        <f t="shared" si="5"/>
        <v>8563.5199999999986</v>
      </c>
      <c r="Q24" s="55">
        <f t="shared" si="5"/>
        <v>762.61</v>
      </c>
      <c r="R24" s="56">
        <f t="shared" si="5"/>
        <v>318.24</v>
      </c>
      <c r="S24" s="56">
        <f>SUM(S25:S53)</f>
        <v>1227.1700000000003</v>
      </c>
      <c r="T24" s="56">
        <f t="shared" si="5"/>
        <v>4328.72</v>
      </c>
      <c r="U24" s="56">
        <f t="shared" si="5"/>
        <v>6517.93</v>
      </c>
      <c r="V24" s="56">
        <f t="shared" si="5"/>
        <v>10945.139999999998</v>
      </c>
      <c r="W24" s="56">
        <f t="shared" si="5"/>
        <v>11527.869999999999</v>
      </c>
      <c r="X24" s="253">
        <f t="shared" si="5"/>
        <v>8660.7000000000025</v>
      </c>
    </row>
    <row r="25" spans="1:24" s="77" customFormat="1">
      <c r="A25" s="260"/>
      <c r="B25" s="262"/>
      <c r="C25" s="262"/>
      <c r="D25" s="101" t="s">
        <v>189</v>
      </c>
      <c r="E25" s="263"/>
      <c r="F25" s="78"/>
      <c r="G25" s="78"/>
      <c r="H25" s="273"/>
      <c r="I25" s="275"/>
      <c r="J25" s="262"/>
      <c r="K25" s="262"/>
      <c r="L25" s="262"/>
      <c r="M25" s="262"/>
      <c r="N25" s="262"/>
      <c r="O25" s="262"/>
      <c r="P25" s="263"/>
      <c r="Q25" s="102"/>
      <c r="R25" s="103"/>
      <c r="S25" s="103"/>
      <c r="T25" s="103"/>
      <c r="U25" s="103"/>
      <c r="V25" s="103"/>
      <c r="W25" s="103"/>
      <c r="X25" s="254"/>
    </row>
    <row r="26" spans="1:24" s="11" customFormat="1">
      <c r="A26" s="259" t="s">
        <v>95</v>
      </c>
      <c r="B26" s="14"/>
      <c r="C26" s="38" t="s">
        <v>21</v>
      </c>
      <c r="D26" s="38"/>
      <c r="E26" s="29" t="s">
        <v>190</v>
      </c>
      <c r="F26" s="17">
        <f>SUM(G26:H26)</f>
        <v>3427.4900000000002</v>
      </c>
      <c r="G26" s="17">
        <f>SUM(I26:P26)</f>
        <v>2345.8200000000002</v>
      </c>
      <c r="H26" s="272">
        <f t="shared" si="2"/>
        <v>1081.67</v>
      </c>
      <c r="I26" s="32">
        <v>0</v>
      </c>
      <c r="J26" s="31">
        <v>0</v>
      </c>
      <c r="K26" s="31">
        <v>36.729999999999997</v>
      </c>
      <c r="L26" s="31">
        <v>271.28000000000003</v>
      </c>
      <c r="M26" s="31">
        <v>609.76</v>
      </c>
      <c r="N26" s="31">
        <v>870.55000000000007</v>
      </c>
      <c r="O26" s="31">
        <v>462.1</v>
      </c>
      <c r="P26" s="85">
        <v>95.4</v>
      </c>
      <c r="Q26" s="32">
        <v>0</v>
      </c>
      <c r="R26" s="31">
        <v>0</v>
      </c>
      <c r="S26" s="31">
        <v>4.6499999999999995</v>
      </c>
      <c r="T26" s="31">
        <v>215.54999999999998</v>
      </c>
      <c r="U26" s="31">
        <v>137.47999999999999</v>
      </c>
      <c r="V26" s="31">
        <v>499.5</v>
      </c>
      <c r="W26" s="31">
        <v>123.61</v>
      </c>
      <c r="X26" s="85">
        <v>100.88</v>
      </c>
    </row>
    <row r="27" spans="1:24" s="11" customFormat="1">
      <c r="A27" s="259" t="s">
        <v>96</v>
      </c>
      <c r="B27" s="14"/>
      <c r="C27" s="38" t="s">
        <v>22</v>
      </c>
      <c r="D27" s="38"/>
      <c r="E27" s="29" t="s">
        <v>192</v>
      </c>
      <c r="F27" s="17">
        <f t="shared" si="3"/>
        <v>1187.3</v>
      </c>
      <c r="G27" s="17">
        <f t="shared" ref="G27:G43" si="6">SUM(I27:P27)</f>
        <v>784.13</v>
      </c>
      <c r="H27" s="272">
        <f t="shared" si="2"/>
        <v>403.16999999999996</v>
      </c>
      <c r="I27" s="32">
        <v>0</v>
      </c>
      <c r="J27" s="31">
        <v>0</v>
      </c>
      <c r="K27" s="31">
        <v>17.86</v>
      </c>
      <c r="L27" s="31">
        <v>80.02</v>
      </c>
      <c r="M27" s="31">
        <v>232.22</v>
      </c>
      <c r="N27" s="31">
        <v>233.14</v>
      </c>
      <c r="O27" s="31">
        <v>173.35999999999999</v>
      </c>
      <c r="P27" s="85">
        <v>47.53</v>
      </c>
      <c r="Q27" s="32">
        <v>0</v>
      </c>
      <c r="R27" s="31">
        <v>0</v>
      </c>
      <c r="S27" s="31">
        <v>0</v>
      </c>
      <c r="T27" s="31">
        <v>75.929999999999993</v>
      </c>
      <c r="U27" s="31">
        <v>49.35</v>
      </c>
      <c r="V27" s="31">
        <v>123.22</v>
      </c>
      <c r="W27" s="31">
        <v>149.28</v>
      </c>
      <c r="X27" s="85">
        <v>5.39</v>
      </c>
    </row>
    <row r="28" spans="1:24" s="11" customFormat="1">
      <c r="A28" s="259" t="s">
        <v>97</v>
      </c>
      <c r="B28" s="14"/>
      <c r="C28" s="37" t="s">
        <v>23</v>
      </c>
      <c r="D28" s="37"/>
      <c r="E28" s="29" t="s">
        <v>17</v>
      </c>
      <c r="F28" s="17">
        <f t="shared" si="3"/>
        <v>1250.8300000000002</v>
      </c>
      <c r="G28" s="17">
        <f t="shared" si="6"/>
        <v>494.48999999999995</v>
      </c>
      <c r="H28" s="272">
        <f t="shared" si="2"/>
        <v>756.34000000000015</v>
      </c>
      <c r="I28" s="32">
        <v>0</v>
      </c>
      <c r="J28" s="31">
        <v>1.41</v>
      </c>
      <c r="K28" s="31">
        <v>0</v>
      </c>
      <c r="L28" s="31">
        <v>158.38</v>
      </c>
      <c r="M28" s="31">
        <v>107.48</v>
      </c>
      <c r="N28" s="31">
        <v>177.14</v>
      </c>
      <c r="O28" s="31">
        <v>50.08</v>
      </c>
      <c r="P28" s="85">
        <v>0</v>
      </c>
      <c r="Q28" s="32">
        <v>0</v>
      </c>
      <c r="R28" s="31">
        <v>0</v>
      </c>
      <c r="S28" s="31">
        <v>23.67</v>
      </c>
      <c r="T28" s="31">
        <v>98.08</v>
      </c>
      <c r="U28" s="31">
        <v>186.9</v>
      </c>
      <c r="V28" s="31">
        <v>267.07</v>
      </c>
      <c r="W28" s="31">
        <v>163.67000000000002</v>
      </c>
      <c r="X28" s="85">
        <v>16.95</v>
      </c>
    </row>
    <row r="29" spans="1:24" s="11" customFormat="1">
      <c r="A29" s="259" t="s">
        <v>98</v>
      </c>
      <c r="B29" s="14"/>
      <c r="C29" s="37" t="s">
        <v>45</v>
      </c>
      <c r="D29" s="37"/>
      <c r="E29" s="29" t="s">
        <v>18</v>
      </c>
      <c r="F29" s="17">
        <f t="shared" si="3"/>
        <v>670.56999999999994</v>
      </c>
      <c r="G29" s="17">
        <f t="shared" si="6"/>
        <v>347.90999999999997</v>
      </c>
      <c r="H29" s="272">
        <f t="shared" si="2"/>
        <v>322.66000000000003</v>
      </c>
      <c r="I29" s="32">
        <v>1.55</v>
      </c>
      <c r="J29" s="31">
        <v>0</v>
      </c>
      <c r="K29" s="31">
        <v>0</v>
      </c>
      <c r="L29" s="31">
        <v>96.25</v>
      </c>
      <c r="M29" s="31">
        <v>22.91</v>
      </c>
      <c r="N29" s="31">
        <v>125.98</v>
      </c>
      <c r="O29" s="31">
        <v>101.22</v>
      </c>
      <c r="P29" s="85">
        <v>0</v>
      </c>
      <c r="Q29" s="32">
        <v>0</v>
      </c>
      <c r="R29" s="31">
        <v>0</v>
      </c>
      <c r="S29" s="31">
        <v>16.43</v>
      </c>
      <c r="T29" s="31">
        <v>75.910000000000011</v>
      </c>
      <c r="U29" s="31">
        <v>4.45</v>
      </c>
      <c r="V29" s="31">
        <v>137.43</v>
      </c>
      <c r="W29" s="31">
        <v>85.87</v>
      </c>
      <c r="X29" s="85">
        <v>2.57</v>
      </c>
    </row>
    <row r="30" spans="1:24" s="11" customFormat="1">
      <c r="A30" s="259" t="s">
        <v>99</v>
      </c>
      <c r="B30" s="14"/>
      <c r="C30" s="37" t="s">
        <v>46</v>
      </c>
      <c r="D30" s="37"/>
      <c r="E30" s="29" t="s">
        <v>58</v>
      </c>
      <c r="F30" s="17">
        <f t="shared" si="3"/>
        <v>1358.8599999999997</v>
      </c>
      <c r="G30" s="17">
        <f t="shared" si="6"/>
        <v>617.43999999999994</v>
      </c>
      <c r="H30" s="272">
        <f t="shared" si="2"/>
        <v>741.41999999999985</v>
      </c>
      <c r="I30" s="32">
        <v>0</v>
      </c>
      <c r="J30" s="31">
        <v>34.85</v>
      </c>
      <c r="K30" s="31">
        <v>0</v>
      </c>
      <c r="L30" s="31">
        <v>159.01999999999998</v>
      </c>
      <c r="M30" s="31">
        <v>36.24</v>
      </c>
      <c r="N30" s="31">
        <v>206.73</v>
      </c>
      <c r="O30" s="31">
        <v>87.73</v>
      </c>
      <c r="P30" s="85">
        <v>92.86999999999999</v>
      </c>
      <c r="Q30" s="32">
        <v>0</v>
      </c>
      <c r="R30" s="31">
        <v>0</v>
      </c>
      <c r="S30" s="31">
        <v>4.67</v>
      </c>
      <c r="T30" s="31">
        <v>214.39</v>
      </c>
      <c r="U30" s="31">
        <v>166.26</v>
      </c>
      <c r="V30" s="31">
        <v>86.4</v>
      </c>
      <c r="W30" s="31">
        <v>104.89999999999999</v>
      </c>
      <c r="X30" s="85">
        <v>164.8</v>
      </c>
    </row>
    <row r="31" spans="1:24" s="11" customFormat="1">
      <c r="A31" s="259" t="s">
        <v>100</v>
      </c>
      <c r="B31" s="14"/>
      <c r="C31" s="39" t="s">
        <v>47</v>
      </c>
      <c r="D31" s="39"/>
      <c r="E31" s="29" t="s">
        <v>19</v>
      </c>
      <c r="F31" s="17">
        <f t="shared" si="3"/>
        <v>657.86999999999989</v>
      </c>
      <c r="G31" s="17">
        <f t="shared" si="6"/>
        <v>23.93</v>
      </c>
      <c r="H31" s="272">
        <f t="shared" si="2"/>
        <v>633.93999999999994</v>
      </c>
      <c r="I31" s="32">
        <v>0</v>
      </c>
      <c r="J31" s="31">
        <v>0</v>
      </c>
      <c r="K31" s="31">
        <v>0</v>
      </c>
      <c r="L31" s="31">
        <v>0</v>
      </c>
      <c r="M31" s="31">
        <v>23.93</v>
      </c>
      <c r="N31" s="31">
        <v>0</v>
      </c>
      <c r="O31" s="31">
        <v>0</v>
      </c>
      <c r="P31" s="85">
        <v>0</v>
      </c>
      <c r="Q31" s="32">
        <v>0</v>
      </c>
      <c r="R31" s="31">
        <v>0</v>
      </c>
      <c r="S31" s="31">
        <v>33.57</v>
      </c>
      <c r="T31" s="31">
        <v>185.26000000000002</v>
      </c>
      <c r="U31" s="31">
        <v>209.03</v>
      </c>
      <c r="V31" s="31">
        <v>154.94</v>
      </c>
      <c r="W31" s="31">
        <v>19.18</v>
      </c>
      <c r="X31" s="85">
        <v>31.96</v>
      </c>
    </row>
    <row r="32" spans="1:24" s="11" customFormat="1">
      <c r="A32" s="259" t="s">
        <v>101</v>
      </c>
      <c r="B32" s="14"/>
      <c r="C32" s="39" t="s">
        <v>48</v>
      </c>
      <c r="D32" s="39"/>
      <c r="E32" s="29" t="s">
        <v>194</v>
      </c>
      <c r="F32" s="17">
        <f t="shared" si="3"/>
        <v>1062.2900000000002</v>
      </c>
      <c r="G32" s="17">
        <f t="shared" si="6"/>
        <v>0</v>
      </c>
      <c r="H32" s="272">
        <f t="shared" si="2"/>
        <v>1062.2900000000002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85">
        <v>0</v>
      </c>
      <c r="Q32" s="32">
        <v>0</v>
      </c>
      <c r="R32" s="31">
        <v>0</v>
      </c>
      <c r="S32" s="31">
        <v>92.73</v>
      </c>
      <c r="T32" s="31">
        <v>320.73</v>
      </c>
      <c r="U32" s="31">
        <v>326.16000000000003</v>
      </c>
      <c r="V32" s="31">
        <v>242.99</v>
      </c>
      <c r="W32" s="31">
        <v>64.14</v>
      </c>
      <c r="X32" s="85">
        <v>15.54</v>
      </c>
    </row>
    <row r="33" spans="1:24" s="11" customFormat="1">
      <c r="A33" s="259" t="s">
        <v>102</v>
      </c>
      <c r="B33" s="14"/>
      <c r="C33" s="37" t="s">
        <v>49</v>
      </c>
      <c r="D33" s="37"/>
      <c r="E33" s="29" t="s">
        <v>210</v>
      </c>
      <c r="F33" s="17">
        <f t="shared" si="3"/>
        <v>635.37</v>
      </c>
      <c r="G33" s="17">
        <f t="shared" si="6"/>
        <v>288.75</v>
      </c>
      <c r="H33" s="272">
        <f>SUM(Q33:X33)</f>
        <v>346.62</v>
      </c>
      <c r="I33" s="32">
        <v>0</v>
      </c>
      <c r="J33" s="31">
        <v>23.39</v>
      </c>
      <c r="K33" s="31">
        <v>4.87</v>
      </c>
      <c r="L33" s="31">
        <v>124.91</v>
      </c>
      <c r="M33" s="31">
        <v>59.33</v>
      </c>
      <c r="N33" s="31">
        <v>28.819999999999997</v>
      </c>
      <c r="O33" s="31">
        <v>27.18</v>
      </c>
      <c r="P33" s="85">
        <v>20.25</v>
      </c>
      <c r="Q33" s="32">
        <v>37.659999999999997</v>
      </c>
      <c r="R33" s="31">
        <v>64.400000000000006</v>
      </c>
      <c r="S33" s="31">
        <v>0.8899999999999999</v>
      </c>
      <c r="T33" s="31">
        <v>38.049999999999997</v>
      </c>
      <c r="U33" s="31">
        <v>62.75</v>
      </c>
      <c r="V33" s="31">
        <v>93.149999999999991</v>
      </c>
      <c r="W33" s="31">
        <v>30.73</v>
      </c>
      <c r="X33" s="85">
        <v>18.989999999999998</v>
      </c>
    </row>
    <row r="34" spans="1:24" s="11" customFormat="1">
      <c r="A34" s="259" t="s">
        <v>103</v>
      </c>
      <c r="B34" s="14"/>
      <c r="C34" s="38" t="s">
        <v>50</v>
      </c>
      <c r="D34" s="86" t="s">
        <v>59</v>
      </c>
      <c r="E34" s="264"/>
      <c r="F34" s="17">
        <f t="shared" si="3"/>
        <v>2683.7799999999997</v>
      </c>
      <c r="G34" s="17">
        <f t="shared" si="6"/>
        <v>1444.63</v>
      </c>
      <c r="H34" s="272">
        <f t="shared" si="2"/>
        <v>1239.1499999999999</v>
      </c>
      <c r="I34" s="32">
        <v>29.15</v>
      </c>
      <c r="J34" s="31">
        <v>13.74</v>
      </c>
      <c r="K34" s="31">
        <v>52.12</v>
      </c>
      <c r="L34" s="31">
        <v>328.96999999999997</v>
      </c>
      <c r="M34" s="31">
        <v>289.49</v>
      </c>
      <c r="N34" s="31">
        <v>321.37</v>
      </c>
      <c r="O34" s="31">
        <v>336.52</v>
      </c>
      <c r="P34" s="85">
        <v>73.27</v>
      </c>
      <c r="Q34" s="32">
        <v>0</v>
      </c>
      <c r="R34" s="31">
        <v>0</v>
      </c>
      <c r="S34" s="31">
        <v>109.42999999999999</v>
      </c>
      <c r="T34" s="31">
        <v>210.07999999999998</v>
      </c>
      <c r="U34" s="31">
        <v>227.77</v>
      </c>
      <c r="V34" s="31">
        <v>270.56</v>
      </c>
      <c r="W34" s="31">
        <v>144.16999999999999</v>
      </c>
      <c r="X34" s="85">
        <v>277.14</v>
      </c>
    </row>
    <row r="35" spans="1:24" s="11" customFormat="1">
      <c r="A35" s="259" t="s">
        <v>104</v>
      </c>
      <c r="B35" s="14"/>
      <c r="C35" s="38" t="s">
        <v>51</v>
      </c>
      <c r="D35" s="86" t="s">
        <v>211</v>
      </c>
      <c r="E35" s="264"/>
      <c r="F35" s="17">
        <f t="shared" si="3"/>
        <v>5284.15</v>
      </c>
      <c r="G35" s="17">
        <f t="shared" si="6"/>
        <v>2461.6900000000005</v>
      </c>
      <c r="H35" s="272">
        <f t="shared" si="2"/>
        <v>2822.4599999999996</v>
      </c>
      <c r="I35" s="32">
        <v>0</v>
      </c>
      <c r="J35" s="31">
        <v>0</v>
      </c>
      <c r="K35" s="31">
        <v>18.53</v>
      </c>
      <c r="L35" s="31">
        <v>83.03</v>
      </c>
      <c r="M35" s="31">
        <v>551.54000000000008</v>
      </c>
      <c r="N35" s="31">
        <v>797.45</v>
      </c>
      <c r="O35" s="31">
        <v>616.19000000000005</v>
      </c>
      <c r="P35" s="85">
        <v>394.95000000000005</v>
      </c>
      <c r="Q35" s="32">
        <v>30.75</v>
      </c>
      <c r="R35" s="31">
        <v>0</v>
      </c>
      <c r="S35" s="31">
        <v>31.45</v>
      </c>
      <c r="T35" s="31">
        <v>165.88</v>
      </c>
      <c r="U35" s="31">
        <v>226.61</v>
      </c>
      <c r="V35" s="31">
        <v>1051.6499999999999</v>
      </c>
      <c r="W35" s="31">
        <v>849.9799999999999</v>
      </c>
      <c r="X35" s="85">
        <v>466.14</v>
      </c>
    </row>
    <row r="36" spans="1:24" s="77" customFormat="1">
      <c r="A36" s="260"/>
      <c r="B36" s="262"/>
      <c r="C36" s="101"/>
      <c r="D36" s="101" t="s">
        <v>193</v>
      </c>
      <c r="E36" s="263"/>
      <c r="F36" s="78"/>
      <c r="G36" s="17"/>
      <c r="H36" s="273"/>
      <c r="I36" s="275"/>
      <c r="J36" s="262"/>
      <c r="K36" s="262"/>
      <c r="L36" s="262"/>
      <c r="M36" s="262"/>
      <c r="N36" s="262"/>
      <c r="O36" s="262"/>
      <c r="P36" s="263"/>
      <c r="Q36" s="102"/>
      <c r="R36" s="103"/>
      <c r="S36" s="103"/>
      <c r="T36" s="103"/>
      <c r="U36" s="103"/>
      <c r="V36" s="103"/>
      <c r="W36" s="103"/>
      <c r="X36" s="254"/>
    </row>
    <row r="37" spans="1:24" s="11" customFormat="1">
      <c r="A37" s="259" t="s">
        <v>105</v>
      </c>
      <c r="B37" s="14"/>
      <c r="C37" s="38" t="s">
        <v>52</v>
      </c>
      <c r="D37" s="38"/>
      <c r="E37" s="29" t="s">
        <v>24</v>
      </c>
      <c r="F37" s="17">
        <f t="shared" si="3"/>
        <v>616.45000000000005</v>
      </c>
      <c r="G37" s="17">
        <f t="shared" si="6"/>
        <v>281.87</v>
      </c>
      <c r="H37" s="272">
        <f t="shared" si="2"/>
        <v>334.58</v>
      </c>
      <c r="I37" s="32">
        <v>51.38</v>
      </c>
      <c r="J37" s="31">
        <v>29.54</v>
      </c>
      <c r="K37" s="31">
        <v>42.34</v>
      </c>
      <c r="L37" s="31">
        <v>67.400000000000006</v>
      </c>
      <c r="M37" s="31">
        <v>55.190000000000005</v>
      </c>
      <c r="N37" s="31">
        <v>14.73</v>
      </c>
      <c r="O37" s="31">
        <v>18.450000000000003</v>
      </c>
      <c r="P37" s="85">
        <v>2.84</v>
      </c>
      <c r="Q37" s="32">
        <v>36.659999999999997</v>
      </c>
      <c r="R37" s="31">
        <v>8.34</v>
      </c>
      <c r="S37" s="31">
        <v>34.89</v>
      </c>
      <c r="T37" s="31">
        <v>93.22999999999999</v>
      </c>
      <c r="U37" s="31">
        <v>15.17</v>
      </c>
      <c r="V37" s="31">
        <v>30.31</v>
      </c>
      <c r="W37" s="31">
        <v>115.98</v>
      </c>
      <c r="X37" s="85">
        <v>0</v>
      </c>
    </row>
    <row r="38" spans="1:24" s="11" customFormat="1">
      <c r="A38" s="259" t="s">
        <v>108</v>
      </c>
      <c r="B38" s="14"/>
      <c r="C38" s="37" t="s">
        <v>60</v>
      </c>
      <c r="D38" s="37"/>
      <c r="E38" s="29" t="s">
        <v>207</v>
      </c>
      <c r="F38" s="17">
        <f t="shared" si="3"/>
        <v>1228.6899999999998</v>
      </c>
      <c r="G38" s="17">
        <f t="shared" si="6"/>
        <v>453.84999999999997</v>
      </c>
      <c r="H38" s="272">
        <f t="shared" si="2"/>
        <v>774.83999999999992</v>
      </c>
      <c r="I38" s="32">
        <v>75.649999999999991</v>
      </c>
      <c r="J38" s="31">
        <v>7.6899999999999995</v>
      </c>
      <c r="K38" s="31">
        <v>33.39</v>
      </c>
      <c r="L38" s="31">
        <v>105.47</v>
      </c>
      <c r="M38" s="31">
        <v>56.71</v>
      </c>
      <c r="N38" s="31">
        <v>118.62</v>
      </c>
      <c r="O38" s="31">
        <v>27.580000000000002</v>
      </c>
      <c r="P38" s="85">
        <v>28.740000000000002</v>
      </c>
      <c r="Q38" s="32">
        <v>0</v>
      </c>
      <c r="R38" s="31">
        <v>21.71</v>
      </c>
      <c r="S38" s="31">
        <v>41.22</v>
      </c>
      <c r="T38" s="31">
        <v>125.67999999999999</v>
      </c>
      <c r="U38" s="31">
        <v>143.21</v>
      </c>
      <c r="V38" s="31">
        <v>92.97</v>
      </c>
      <c r="W38" s="31">
        <v>145.24</v>
      </c>
      <c r="X38" s="85">
        <v>204.81</v>
      </c>
    </row>
    <row r="39" spans="1:24" s="11" customFormat="1">
      <c r="A39" s="259" t="s">
        <v>106</v>
      </c>
      <c r="B39" s="14"/>
      <c r="C39" s="37" t="s">
        <v>61</v>
      </c>
      <c r="D39" s="86" t="s">
        <v>191</v>
      </c>
      <c r="E39" s="265"/>
      <c r="F39" s="17">
        <f t="shared" si="3"/>
        <v>135.13</v>
      </c>
      <c r="G39" s="17">
        <f t="shared" si="6"/>
        <v>72.66</v>
      </c>
      <c r="H39" s="272">
        <f t="shared" si="2"/>
        <v>62.47</v>
      </c>
      <c r="I39" s="32">
        <v>0</v>
      </c>
      <c r="J39" s="31">
        <v>0</v>
      </c>
      <c r="K39" s="31">
        <v>12.59</v>
      </c>
      <c r="L39" s="31">
        <v>7.05</v>
      </c>
      <c r="M39" s="31">
        <v>20.490000000000002</v>
      </c>
      <c r="N39" s="31">
        <v>1.91</v>
      </c>
      <c r="O39" s="31">
        <v>30.62</v>
      </c>
      <c r="P39" s="85">
        <v>0</v>
      </c>
      <c r="Q39" s="32">
        <v>18.98</v>
      </c>
      <c r="R39" s="31">
        <v>0</v>
      </c>
      <c r="S39" s="31">
        <v>1.24</v>
      </c>
      <c r="T39" s="31">
        <v>18.3</v>
      </c>
      <c r="U39" s="31">
        <v>0</v>
      </c>
      <c r="V39" s="31">
        <v>16.23</v>
      </c>
      <c r="W39" s="31">
        <v>0</v>
      </c>
      <c r="X39" s="85">
        <v>7.7200000000000006</v>
      </c>
    </row>
    <row r="40" spans="1:24" s="11" customFormat="1">
      <c r="A40" s="259" t="s">
        <v>109</v>
      </c>
      <c r="B40" s="14"/>
      <c r="C40" s="38" t="s">
        <v>62</v>
      </c>
      <c r="D40" s="86" t="s">
        <v>212</v>
      </c>
      <c r="E40" s="265"/>
      <c r="F40" s="17">
        <f t="shared" si="3"/>
        <v>343.35</v>
      </c>
      <c r="G40" s="17">
        <f t="shared" si="6"/>
        <v>133.03000000000003</v>
      </c>
      <c r="H40" s="272">
        <f t="shared" si="2"/>
        <v>210.31999999999996</v>
      </c>
      <c r="I40" s="32">
        <v>0</v>
      </c>
      <c r="J40" s="31">
        <v>0</v>
      </c>
      <c r="K40" s="31">
        <v>0</v>
      </c>
      <c r="L40" s="31">
        <v>21.89</v>
      </c>
      <c r="M40" s="31">
        <v>30.540000000000003</v>
      </c>
      <c r="N40" s="31">
        <v>2</v>
      </c>
      <c r="O40" s="31">
        <v>41.9</v>
      </c>
      <c r="P40" s="85">
        <v>36.700000000000003</v>
      </c>
      <c r="Q40" s="32">
        <v>0</v>
      </c>
      <c r="R40" s="31">
        <v>0</v>
      </c>
      <c r="S40" s="31">
        <v>2.56</v>
      </c>
      <c r="T40" s="31">
        <v>21.22</v>
      </c>
      <c r="U40" s="31">
        <v>0</v>
      </c>
      <c r="V40" s="31">
        <v>25.68</v>
      </c>
      <c r="W40" s="31">
        <v>80.699999999999989</v>
      </c>
      <c r="X40" s="85">
        <v>80.16</v>
      </c>
    </row>
    <row r="41" spans="1:24" s="77" customFormat="1">
      <c r="A41" s="260"/>
      <c r="B41" s="262"/>
      <c r="C41" s="262"/>
      <c r="D41" s="109" t="s">
        <v>25</v>
      </c>
      <c r="E41" s="263"/>
      <c r="F41" s="78"/>
      <c r="G41" s="17"/>
      <c r="H41" s="273"/>
      <c r="I41" s="275"/>
      <c r="J41" s="262"/>
      <c r="K41" s="262"/>
      <c r="L41" s="262"/>
      <c r="M41" s="262"/>
      <c r="N41" s="262"/>
      <c r="O41" s="262"/>
      <c r="P41" s="263"/>
      <c r="Q41" s="102"/>
      <c r="R41" s="103"/>
      <c r="S41" s="103"/>
      <c r="T41" s="103"/>
      <c r="U41" s="103"/>
      <c r="V41" s="103"/>
      <c r="W41" s="103"/>
      <c r="X41" s="254"/>
    </row>
    <row r="42" spans="1:24" s="11" customFormat="1">
      <c r="A42" s="259" t="s">
        <v>107</v>
      </c>
      <c r="B42" s="14"/>
      <c r="C42" s="38" t="s">
        <v>63</v>
      </c>
      <c r="D42" s="14"/>
      <c r="E42" s="29" t="s">
        <v>213</v>
      </c>
      <c r="F42" s="17">
        <f t="shared" si="3"/>
        <v>93.59999999999998</v>
      </c>
      <c r="G42" s="17">
        <f t="shared" si="6"/>
        <v>16.989999999999998</v>
      </c>
      <c r="H42" s="272">
        <f t="shared" si="2"/>
        <v>76.609999999999985</v>
      </c>
      <c r="I42" s="32">
        <v>0</v>
      </c>
      <c r="J42" s="31">
        <v>0</v>
      </c>
      <c r="K42" s="31">
        <v>5.31</v>
      </c>
      <c r="L42" s="31">
        <v>0</v>
      </c>
      <c r="M42" s="31">
        <v>0</v>
      </c>
      <c r="N42" s="31">
        <v>11.68</v>
      </c>
      <c r="O42" s="31">
        <v>0</v>
      </c>
      <c r="P42" s="85">
        <v>0</v>
      </c>
      <c r="Q42" s="32">
        <v>0</v>
      </c>
      <c r="R42" s="31">
        <v>7.33</v>
      </c>
      <c r="S42" s="31">
        <v>47.449999999999996</v>
      </c>
      <c r="T42" s="31">
        <v>21.83</v>
      </c>
      <c r="U42" s="31">
        <v>0</v>
      </c>
      <c r="V42" s="31">
        <v>0</v>
      </c>
      <c r="W42" s="31">
        <v>0</v>
      </c>
      <c r="X42" s="85">
        <v>0</v>
      </c>
    </row>
    <row r="43" spans="1:24" s="11" customFormat="1">
      <c r="A43" s="259" t="s">
        <v>110</v>
      </c>
      <c r="B43" s="14"/>
      <c r="C43" s="38" t="s">
        <v>64</v>
      </c>
      <c r="D43" s="14"/>
      <c r="E43" s="29" t="s">
        <v>214</v>
      </c>
      <c r="F43" s="17">
        <f t="shared" si="3"/>
        <v>9344.5099999999984</v>
      </c>
      <c r="G43" s="17">
        <f t="shared" si="6"/>
        <v>4938.2999999999993</v>
      </c>
      <c r="H43" s="272">
        <f t="shared" si="2"/>
        <v>4406.21</v>
      </c>
      <c r="I43" s="32">
        <v>0</v>
      </c>
      <c r="J43" s="31">
        <v>34.85</v>
      </c>
      <c r="K43" s="31">
        <v>65.11999999999999</v>
      </c>
      <c r="L43" s="31">
        <v>386.71</v>
      </c>
      <c r="M43" s="31">
        <v>598.58999999999992</v>
      </c>
      <c r="N43" s="31">
        <v>1295.1699999999998</v>
      </c>
      <c r="O43" s="31">
        <v>1528.03</v>
      </c>
      <c r="P43" s="85">
        <v>1029.83</v>
      </c>
      <c r="Q43" s="32">
        <v>18.98</v>
      </c>
      <c r="R43" s="31">
        <v>26.32</v>
      </c>
      <c r="S43" s="31">
        <v>118.34</v>
      </c>
      <c r="T43" s="31">
        <v>286.83999999999997</v>
      </c>
      <c r="U43" s="31">
        <v>575.41</v>
      </c>
      <c r="V43" s="31">
        <v>1094.22</v>
      </c>
      <c r="W43" s="31">
        <v>1179.6299999999999</v>
      </c>
      <c r="X43" s="85">
        <v>1106.47</v>
      </c>
    </row>
    <row r="44" spans="1:24" s="11" customFormat="1">
      <c r="A44" s="259" t="s">
        <v>111</v>
      </c>
      <c r="B44" s="14"/>
      <c r="C44" s="38" t="s">
        <v>65</v>
      </c>
      <c r="D44" s="14"/>
      <c r="E44" s="29" t="s">
        <v>215</v>
      </c>
      <c r="F44" s="17">
        <f t="shared" si="3"/>
        <v>33916.479999999996</v>
      </c>
      <c r="G44" s="17">
        <f t="shared" si="4"/>
        <v>21589.87</v>
      </c>
      <c r="H44" s="272">
        <f t="shared" si="2"/>
        <v>12326.61</v>
      </c>
      <c r="I44" s="32">
        <v>4.7200000000000006</v>
      </c>
      <c r="J44" s="31">
        <v>0</v>
      </c>
      <c r="K44" s="31">
        <v>396.72</v>
      </c>
      <c r="L44" s="31">
        <v>3584.6800000000003</v>
      </c>
      <c r="M44" s="31">
        <v>4726.6500000000005</v>
      </c>
      <c r="N44" s="31">
        <v>5898.25</v>
      </c>
      <c r="O44" s="31">
        <v>4244.9199999999992</v>
      </c>
      <c r="P44" s="85">
        <v>2733.93</v>
      </c>
      <c r="Q44" s="32">
        <v>4.0600000000000005</v>
      </c>
      <c r="R44" s="31">
        <v>8.34</v>
      </c>
      <c r="S44" s="31">
        <v>260.39</v>
      </c>
      <c r="T44" s="31">
        <v>1130.23</v>
      </c>
      <c r="U44" s="31">
        <v>2026.35</v>
      </c>
      <c r="V44" s="31">
        <v>3216.58</v>
      </c>
      <c r="W44" s="31">
        <v>3642.04</v>
      </c>
      <c r="X44" s="85">
        <v>2038.62</v>
      </c>
    </row>
    <row r="45" spans="1:24" s="11" customFormat="1">
      <c r="A45" s="259" t="s">
        <v>112</v>
      </c>
      <c r="B45" s="14"/>
      <c r="C45" s="38" t="s">
        <v>66</v>
      </c>
      <c r="D45" s="86" t="s">
        <v>216</v>
      </c>
      <c r="E45" s="264"/>
      <c r="F45" s="17">
        <f t="shared" si="3"/>
        <v>25118.35</v>
      </c>
      <c r="G45" s="17">
        <f t="shared" si="4"/>
        <v>13596.47</v>
      </c>
      <c r="H45" s="272">
        <f t="shared" si="2"/>
        <v>11521.88</v>
      </c>
      <c r="I45" s="32">
        <v>24.46</v>
      </c>
      <c r="J45" s="31">
        <v>0</v>
      </c>
      <c r="K45" s="31">
        <v>34.389999999999993</v>
      </c>
      <c r="L45" s="31">
        <v>393.69</v>
      </c>
      <c r="M45" s="31">
        <v>1270.27</v>
      </c>
      <c r="N45" s="31">
        <v>3984.15</v>
      </c>
      <c r="O45" s="31">
        <v>4501.8399999999992</v>
      </c>
      <c r="P45" s="85">
        <v>3387.67</v>
      </c>
      <c r="Q45" s="32">
        <v>51.64</v>
      </c>
      <c r="R45" s="31">
        <v>0.85</v>
      </c>
      <c r="S45" s="31">
        <v>13.51</v>
      </c>
      <c r="T45" s="31">
        <v>354.63</v>
      </c>
      <c r="U45" s="31">
        <v>1225.72</v>
      </c>
      <c r="V45" s="31">
        <v>2482.04</v>
      </c>
      <c r="W45" s="31">
        <v>3947.94</v>
      </c>
      <c r="X45" s="85">
        <v>3445.5499999999997</v>
      </c>
    </row>
    <row r="46" spans="1:24" s="77" customFormat="1">
      <c r="A46" s="260"/>
      <c r="B46" s="262"/>
      <c r="C46" s="109"/>
      <c r="D46" s="109" t="s">
        <v>26</v>
      </c>
      <c r="E46" s="263"/>
      <c r="F46" s="78"/>
      <c r="G46" s="78"/>
      <c r="H46" s="273"/>
      <c r="I46" s="275"/>
      <c r="J46" s="262"/>
      <c r="K46" s="262"/>
      <c r="L46" s="262"/>
      <c r="M46" s="262"/>
      <c r="N46" s="262"/>
      <c r="O46" s="262"/>
      <c r="P46" s="263"/>
      <c r="Q46" s="102"/>
      <c r="R46" s="103"/>
      <c r="S46" s="103"/>
      <c r="T46" s="103"/>
      <c r="U46" s="103"/>
      <c r="V46" s="103"/>
      <c r="W46" s="103"/>
      <c r="X46" s="254"/>
    </row>
    <row r="47" spans="1:24" s="11" customFormat="1">
      <c r="A47" s="259" t="s">
        <v>113</v>
      </c>
      <c r="B47" s="14"/>
      <c r="C47" s="38" t="s">
        <v>67</v>
      </c>
      <c r="D47" s="46"/>
      <c r="E47" s="29" t="s">
        <v>217</v>
      </c>
      <c r="F47" s="17">
        <f t="shared" si="3"/>
        <v>962.02</v>
      </c>
      <c r="G47" s="17">
        <f t="shared" si="4"/>
        <v>577.15</v>
      </c>
      <c r="H47" s="272">
        <f t="shared" si="2"/>
        <v>384.87</v>
      </c>
      <c r="I47" s="32">
        <v>0</v>
      </c>
      <c r="J47" s="31">
        <v>0</v>
      </c>
      <c r="K47" s="31">
        <v>18.23</v>
      </c>
      <c r="L47" s="31">
        <v>151.31</v>
      </c>
      <c r="M47" s="31">
        <v>170.67</v>
      </c>
      <c r="N47" s="31">
        <v>61.800000000000004</v>
      </c>
      <c r="O47" s="31">
        <v>143.02000000000001</v>
      </c>
      <c r="P47" s="85">
        <v>32.120000000000005</v>
      </c>
      <c r="Q47" s="32">
        <v>0</v>
      </c>
      <c r="R47" s="31">
        <v>0</v>
      </c>
      <c r="S47" s="31">
        <v>7.43</v>
      </c>
      <c r="T47" s="31">
        <v>7.5900000000000007</v>
      </c>
      <c r="U47" s="31">
        <v>31.68</v>
      </c>
      <c r="V47" s="31">
        <v>163.08000000000001</v>
      </c>
      <c r="W47" s="31">
        <v>79.320000000000007</v>
      </c>
      <c r="X47" s="85">
        <v>95.77</v>
      </c>
    </row>
    <row r="48" spans="1:24" s="11" customFormat="1">
      <c r="A48" s="259" t="s">
        <v>114</v>
      </c>
      <c r="B48" s="14"/>
      <c r="C48" s="38" t="s">
        <v>68</v>
      </c>
      <c r="D48" s="46"/>
      <c r="E48" s="29" t="s">
        <v>218</v>
      </c>
      <c r="F48" s="17">
        <f t="shared" si="3"/>
        <v>6037.8899999999994</v>
      </c>
      <c r="G48" s="17">
        <f t="shared" si="4"/>
        <v>4861.6299999999992</v>
      </c>
      <c r="H48" s="272">
        <f t="shared" si="2"/>
        <v>1176.26</v>
      </c>
      <c r="I48" s="32">
        <v>76.349999999999994</v>
      </c>
      <c r="J48" s="31">
        <v>70.430000000000007</v>
      </c>
      <c r="K48" s="31">
        <v>271.06</v>
      </c>
      <c r="L48" s="31">
        <v>1518.4599999999998</v>
      </c>
      <c r="M48" s="31">
        <v>1297.8799999999999</v>
      </c>
      <c r="N48" s="31">
        <v>948.66</v>
      </c>
      <c r="O48" s="31">
        <v>573.9</v>
      </c>
      <c r="P48" s="85">
        <v>104.89</v>
      </c>
      <c r="Q48" s="32">
        <v>22.790000000000003</v>
      </c>
      <c r="R48" s="31">
        <v>0</v>
      </c>
      <c r="S48" s="31">
        <v>102.3</v>
      </c>
      <c r="T48" s="31">
        <v>213.69</v>
      </c>
      <c r="U48" s="31">
        <v>188.34</v>
      </c>
      <c r="V48" s="31">
        <v>362.57</v>
      </c>
      <c r="W48" s="31">
        <v>174.07</v>
      </c>
      <c r="X48" s="85">
        <v>112.5</v>
      </c>
    </row>
    <row r="49" spans="1:24" s="11" customFormat="1">
      <c r="A49" s="259" t="s">
        <v>115</v>
      </c>
      <c r="B49" s="14"/>
      <c r="C49" s="38" t="s">
        <v>69</v>
      </c>
      <c r="D49" s="46"/>
      <c r="E49" s="29" t="s">
        <v>219</v>
      </c>
      <c r="F49" s="17">
        <f t="shared" si="3"/>
        <v>2427.98</v>
      </c>
      <c r="G49" s="17">
        <f t="shared" si="4"/>
        <v>966.46999999999991</v>
      </c>
      <c r="H49" s="272">
        <f t="shared" si="2"/>
        <v>1461.5100000000002</v>
      </c>
      <c r="I49" s="32">
        <v>57.230000000000004</v>
      </c>
      <c r="J49" s="31">
        <v>75.33</v>
      </c>
      <c r="K49" s="31">
        <v>112.22</v>
      </c>
      <c r="L49" s="31">
        <v>195.11</v>
      </c>
      <c r="M49" s="31">
        <v>83.99</v>
      </c>
      <c r="N49" s="31">
        <v>213.28</v>
      </c>
      <c r="O49" s="31">
        <v>176.78</v>
      </c>
      <c r="P49" s="85">
        <v>52.53</v>
      </c>
      <c r="Q49" s="32">
        <v>81.309999999999988</v>
      </c>
      <c r="R49" s="31">
        <v>84.91</v>
      </c>
      <c r="S49" s="31">
        <v>71.44</v>
      </c>
      <c r="T49" s="31">
        <v>180.74</v>
      </c>
      <c r="U49" s="31">
        <v>252.07000000000002</v>
      </c>
      <c r="V49" s="31">
        <v>251.32</v>
      </c>
      <c r="W49" s="31">
        <v>198.63</v>
      </c>
      <c r="X49" s="85">
        <v>341.09000000000003</v>
      </c>
    </row>
    <row r="50" spans="1:24" s="77" customFormat="1">
      <c r="A50" s="260"/>
      <c r="B50" s="262"/>
      <c r="C50" s="109"/>
      <c r="D50" s="109" t="s">
        <v>27</v>
      </c>
      <c r="E50" s="263"/>
      <c r="F50" s="78"/>
      <c r="G50" s="78"/>
      <c r="H50" s="273"/>
      <c r="I50" s="275"/>
      <c r="J50" s="262"/>
      <c r="K50" s="262"/>
      <c r="L50" s="262"/>
      <c r="M50" s="262"/>
      <c r="N50" s="262"/>
      <c r="O50" s="262"/>
      <c r="P50" s="263"/>
      <c r="Q50" s="102"/>
      <c r="R50" s="103"/>
      <c r="S50" s="103"/>
      <c r="T50" s="103"/>
      <c r="U50" s="103"/>
      <c r="V50" s="103"/>
      <c r="W50" s="103"/>
      <c r="X50" s="254"/>
    </row>
    <row r="51" spans="1:24" s="11" customFormat="1">
      <c r="A51" s="259" t="s">
        <v>116</v>
      </c>
      <c r="B51" s="14"/>
      <c r="C51" s="38" t="s">
        <v>70</v>
      </c>
      <c r="D51" s="46"/>
      <c r="E51" s="29" t="s">
        <v>220</v>
      </c>
      <c r="F51" s="17">
        <f t="shared" si="3"/>
        <v>4356.1500000000005</v>
      </c>
      <c r="G51" s="17">
        <f t="shared" si="4"/>
        <v>2885.2200000000003</v>
      </c>
      <c r="H51" s="272">
        <f t="shared" si="2"/>
        <v>1470.93</v>
      </c>
      <c r="I51" s="32">
        <v>0</v>
      </c>
      <c r="J51" s="31">
        <v>7.6899999999999995</v>
      </c>
      <c r="K51" s="31">
        <v>62.03</v>
      </c>
      <c r="L51" s="31">
        <v>469.13</v>
      </c>
      <c r="M51" s="31">
        <v>688.13</v>
      </c>
      <c r="N51" s="31">
        <v>580.70000000000005</v>
      </c>
      <c r="O51" s="31">
        <v>718</v>
      </c>
      <c r="P51" s="85">
        <v>359.54</v>
      </c>
      <c r="Q51" s="32">
        <v>18.98</v>
      </c>
      <c r="R51" s="31">
        <v>90.550000000000011</v>
      </c>
      <c r="S51" s="31">
        <v>155.37</v>
      </c>
      <c r="T51" s="31">
        <v>241.14</v>
      </c>
      <c r="U51" s="31">
        <v>376.29</v>
      </c>
      <c r="V51" s="31">
        <v>263.64999999999998</v>
      </c>
      <c r="W51" s="31">
        <v>201.92</v>
      </c>
      <c r="X51" s="85">
        <v>123.03</v>
      </c>
    </row>
    <row r="52" spans="1:24" s="11" customFormat="1">
      <c r="A52" s="259" t="s">
        <v>117</v>
      </c>
      <c r="B52" s="14"/>
      <c r="C52" s="37" t="s">
        <v>71</v>
      </c>
      <c r="D52" s="46"/>
      <c r="E52" s="28" t="s">
        <v>221</v>
      </c>
      <c r="F52" s="17">
        <f t="shared" si="3"/>
        <v>375.44999999999993</v>
      </c>
      <c r="G52" s="17">
        <f t="shared" si="4"/>
        <v>234.51999999999998</v>
      </c>
      <c r="H52" s="272">
        <f>SUM(Q52:X52)</f>
        <v>140.92999999999998</v>
      </c>
      <c r="I52" s="32">
        <v>0</v>
      </c>
      <c r="J52" s="31">
        <v>0</v>
      </c>
      <c r="K52" s="31">
        <v>2.75</v>
      </c>
      <c r="L52" s="31">
        <v>25.13</v>
      </c>
      <c r="M52" s="31">
        <v>53.32</v>
      </c>
      <c r="N52" s="31">
        <v>9.0900000000000016</v>
      </c>
      <c r="O52" s="31">
        <v>73.77</v>
      </c>
      <c r="P52" s="85">
        <v>70.459999999999994</v>
      </c>
      <c r="Q52" s="32">
        <v>0</v>
      </c>
      <c r="R52" s="31">
        <v>0</v>
      </c>
      <c r="S52" s="31">
        <v>0.8899999999999999</v>
      </c>
      <c r="T52" s="31">
        <v>2.04</v>
      </c>
      <c r="U52" s="31">
        <v>86.929999999999993</v>
      </c>
      <c r="V52" s="31">
        <v>19.580000000000002</v>
      </c>
      <c r="W52" s="31">
        <v>26.87</v>
      </c>
      <c r="X52" s="85">
        <v>4.62</v>
      </c>
    </row>
    <row r="53" spans="1:24" s="11" customFormat="1">
      <c r="A53" s="259" t="s">
        <v>185</v>
      </c>
      <c r="B53" s="14"/>
      <c r="C53" s="37" t="s">
        <v>72</v>
      </c>
      <c r="D53" s="86" t="s">
        <v>183</v>
      </c>
      <c r="E53" s="265"/>
      <c r="F53" s="17">
        <f>SUM(G53:H53)</f>
        <v>853.04000000000019</v>
      </c>
      <c r="G53" s="17">
        <f>SUM(I53:P53)</f>
        <v>322.40000000000003</v>
      </c>
      <c r="H53" s="272">
        <f>SUM(Q53:X53)</f>
        <v>530.6400000000001</v>
      </c>
      <c r="I53" s="32">
        <v>274.28000000000003</v>
      </c>
      <c r="J53" s="31">
        <v>10.02</v>
      </c>
      <c r="K53" s="31">
        <v>38.1</v>
      </c>
      <c r="L53" s="31">
        <v>0</v>
      </c>
      <c r="M53" s="31">
        <v>0</v>
      </c>
      <c r="N53" s="31">
        <v>0</v>
      </c>
      <c r="O53" s="31">
        <v>0</v>
      </c>
      <c r="P53" s="85">
        <v>0</v>
      </c>
      <c r="Q53" s="32">
        <v>440.8</v>
      </c>
      <c r="R53" s="31">
        <v>5.49</v>
      </c>
      <c r="S53" s="31">
        <v>52.650000000000006</v>
      </c>
      <c r="T53" s="31">
        <v>31.7</v>
      </c>
      <c r="U53" s="31">
        <v>0</v>
      </c>
      <c r="V53" s="31">
        <v>0</v>
      </c>
      <c r="W53" s="31">
        <v>0</v>
      </c>
      <c r="X53" s="85">
        <v>0</v>
      </c>
    </row>
    <row r="54" spans="1:24" s="16" customFormat="1" ht="15" customHeight="1">
      <c r="A54" s="258"/>
      <c r="B54" s="63" t="s">
        <v>57</v>
      </c>
      <c r="C54" s="63"/>
      <c r="D54" s="63"/>
      <c r="E54" s="64"/>
      <c r="F54" s="53">
        <f t="shared" si="3"/>
        <v>21289.260000000002</v>
      </c>
      <c r="G54" s="54">
        <f>SUM(G55:G61)</f>
        <v>13552.930000000002</v>
      </c>
      <c r="H54" s="270">
        <f>SUM(H55:H61)</f>
        <v>7736.33</v>
      </c>
      <c r="I54" s="55">
        <f>SUM(I55:I61)</f>
        <v>491</v>
      </c>
      <c r="J54" s="56">
        <f t="shared" ref="J54:X54" si="7">SUM(J55:J61)</f>
        <v>631.75</v>
      </c>
      <c r="K54" s="56">
        <f t="shared" si="7"/>
        <v>3018.3700000000003</v>
      </c>
      <c r="L54" s="56">
        <f t="shared" si="7"/>
        <v>4746.4800000000005</v>
      </c>
      <c r="M54" s="56">
        <f>SUM(M55:M61)</f>
        <v>1559.9699999999998</v>
      </c>
      <c r="N54" s="56">
        <f t="shared" si="7"/>
        <v>1148.3300000000002</v>
      </c>
      <c r="O54" s="56">
        <f t="shared" si="7"/>
        <v>1288.0199999999998</v>
      </c>
      <c r="P54" s="253">
        <f>SUM(P55:P61)</f>
        <v>669.01</v>
      </c>
      <c r="Q54" s="55">
        <f t="shared" si="7"/>
        <v>360.97</v>
      </c>
      <c r="R54" s="56">
        <f t="shared" si="7"/>
        <v>315.77999999999997</v>
      </c>
      <c r="S54" s="56">
        <f t="shared" si="7"/>
        <v>1694.56</v>
      </c>
      <c r="T54" s="56">
        <f t="shared" si="7"/>
        <v>1586.1100000000001</v>
      </c>
      <c r="U54" s="56">
        <f t="shared" si="7"/>
        <v>615.91</v>
      </c>
      <c r="V54" s="56">
        <f t="shared" si="7"/>
        <v>925.70999999999992</v>
      </c>
      <c r="W54" s="56">
        <f t="shared" si="7"/>
        <v>1195.57</v>
      </c>
      <c r="X54" s="253">
        <f t="shared" si="7"/>
        <v>1041.7199999999998</v>
      </c>
    </row>
    <row r="55" spans="1:24">
      <c r="A55" s="259" t="s">
        <v>120</v>
      </c>
      <c r="B55" s="79"/>
      <c r="C55" s="38" t="s">
        <v>73</v>
      </c>
      <c r="D55" s="86" t="s">
        <v>225</v>
      </c>
      <c r="E55" s="266"/>
      <c r="F55" s="17">
        <f>SUM(G55:H55)</f>
        <v>7722.41</v>
      </c>
      <c r="G55" s="17">
        <f t="shared" si="4"/>
        <v>6320.56</v>
      </c>
      <c r="H55" s="272">
        <f t="shared" si="2"/>
        <v>1401.8499999999997</v>
      </c>
      <c r="I55" s="255">
        <v>98.79</v>
      </c>
      <c r="J55" s="33">
        <v>334.32</v>
      </c>
      <c r="K55" s="33">
        <v>1602.35</v>
      </c>
      <c r="L55" s="33">
        <v>2647</v>
      </c>
      <c r="M55" s="33">
        <v>883.15</v>
      </c>
      <c r="N55" s="33">
        <v>323.22000000000003</v>
      </c>
      <c r="O55" s="33">
        <v>399.01</v>
      </c>
      <c r="P55" s="85">
        <v>32.72</v>
      </c>
      <c r="Q55" s="255">
        <v>61.510000000000005</v>
      </c>
      <c r="R55" s="33">
        <v>32.4</v>
      </c>
      <c r="S55" s="33">
        <v>262.29999999999995</v>
      </c>
      <c r="T55" s="33">
        <v>534.73</v>
      </c>
      <c r="U55" s="33">
        <v>207.44000000000003</v>
      </c>
      <c r="V55" s="33">
        <v>219.82999999999998</v>
      </c>
      <c r="W55" s="33">
        <v>73.580000000000013</v>
      </c>
      <c r="X55" s="256">
        <v>10.059999999999999</v>
      </c>
    </row>
    <row r="56" spans="1:24">
      <c r="A56" s="259" t="s">
        <v>121</v>
      </c>
      <c r="B56" s="79"/>
      <c r="C56" s="38" t="s">
        <v>74</v>
      </c>
      <c r="D56" s="86" t="s">
        <v>28</v>
      </c>
      <c r="E56" s="266"/>
      <c r="F56" s="17">
        <f t="shared" si="3"/>
        <v>5865.4800000000014</v>
      </c>
      <c r="G56" s="17">
        <f t="shared" si="4"/>
        <v>2539.4700000000003</v>
      </c>
      <c r="H56" s="272">
        <f t="shared" si="2"/>
        <v>3326.0100000000007</v>
      </c>
      <c r="I56" s="255">
        <v>137.4</v>
      </c>
      <c r="J56" s="33">
        <v>99.43</v>
      </c>
      <c r="K56" s="33">
        <v>86.45</v>
      </c>
      <c r="L56" s="33">
        <v>429.92</v>
      </c>
      <c r="M56" s="33">
        <v>283.05</v>
      </c>
      <c r="N56" s="33">
        <v>450.5</v>
      </c>
      <c r="O56" s="33">
        <v>637.19000000000005</v>
      </c>
      <c r="P56" s="85">
        <v>415.53000000000003</v>
      </c>
      <c r="Q56" s="255">
        <v>160.98000000000002</v>
      </c>
      <c r="R56" s="33">
        <v>110.38000000000001</v>
      </c>
      <c r="S56" s="33">
        <v>64.8</v>
      </c>
      <c r="T56" s="33">
        <v>335.7</v>
      </c>
      <c r="U56" s="33">
        <v>116.47</v>
      </c>
      <c r="V56" s="33">
        <v>562.72</v>
      </c>
      <c r="W56" s="33">
        <v>1061.7700000000002</v>
      </c>
      <c r="X56" s="256">
        <v>913.18999999999994</v>
      </c>
    </row>
    <row r="57" spans="1:24">
      <c r="A57" s="259" t="s">
        <v>122</v>
      </c>
      <c r="B57" s="79"/>
      <c r="C57" s="38" t="s">
        <v>75</v>
      </c>
      <c r="D57" s="86" t="s">
        <v>29</v>
      </c>
      <c r="E57" s="266"/>
      <c r="F57" s="17">
        <f t="shared" si="3"/>
        <v>685.76</v>
      </c>
      <c r="G57" s="17">
        <f t="shared" si="4"/>
        <v>516.19999999999993</v>
      </c>
      <c r="H57" s="272">
        <f t="shared" si="2"/>
        <v>169.56</v>
      </c>
      <c r="I57" s="255">
        <v>142.82</v>
      </c>
      <c r="J57" s="33">
        <v>32.65</v>
      </c>
      <c r="K57" s="33">
        <v>139.66</v>
      </c>
      <c r="L57" s="33">
        <v>82.65</v>
      </c>
      <c r="M57" s="33">
        <v>81.850000000000009</v>
      </c>
      <c r="N57" s="33">
        <v>32.54</v>
      </c>
      <c r="O57" s="33">
        <v>4.0299999999999994</v>
      </c>
      <c r="P57" s="85">
        <v>0</v>
      </c>
      <c r="Q57" s="255">
        <v>65.570000000000007</v>
      </c>
      <c r="R57" s="33">
        <v>2.4499999999999997</v>
      </c>
      <c r="S57" s="33">
        <v>48.25</v>
      </c>
      <c r="T57" s="33">
        <v>2.2799999999999998</v>
      </c>
      <c r="U57" s="33">
        <v>3.95</v>
      </c>
      <c r="V57" s="33">
        <v>3.94</v>
      </c>
      <c r="W57" s="33">
        <v>0</v>
      </c>
      <c r="X57" s="256">
        <v>43.12</v>
      </c>
    </row>
    <row r="58" spans="1:24">
      <c r="A58" s="259" t="s">
        <v>123</v>
      </c>
      <c r="B58" s="79"/>
      <c r="C58" s="38" t="s">
        <v>76</v>
      </c>
      <c r="D58" s="86" t="s">
        <v>118</v>
      </c>
      <c r="E58" s="266"/>
      <c r="F58" s="17">
        <f t="shared" si="3"/>
        <v>459.21</v>
      </c>
      <c r="G58" s="17">
        <f t="shared" si="4"/>
        <v>271.14</v>
      </c>
      <c r="H58" s="272">
        <f t="shared" si="2"/>
        <v>188.07</v>
      </c>
      <c r="I58" s="255">
        <v>54.67</v>
      </c>
      <c r="J58" s="33">
        <v>71.400000000000006</v>
      </c>
      <c r="K58" s="33">
        <v>59.56</v>
      </c>
      <c r="L58" s="33">
        <v>8.7899999999999991</v>
      </c>
      <c r="M58" s="33">
        <v>2.5300000000000002</v>
      </c>
      <c r="N58" s="33">
        <v>25.07</v>
      </c>
      <c r="O58" s="33">
        <v>26.62</v>
      </c>
      <c r="P58" s="85">
        <v>22.5</v>
      </c>
      <c r="Q58" s="255">
        <v>0</v>
      </c>
      <c r="R58" s="33">
        <v>1.59</v>
      </c>
      <c r="S58" s="33">
        <v>67.5</v>
      </c>
      <c r="T58" s="33">
        <v>8.36</v>
      </c>
      <c r="U58" s="33">
        <v>88.66</v>
      </c>
      <c r="V58" s="33">
        <v>19.169999999999998</v>
      </c>
      <c r="W58" s="33">
        <v>2.79</v>
      </c>
      <c r="X58" s="256">
        <v>0</v>
      </c>
    </row>
    <row r="59" spans="1:24">
      <c r="A59" s="259" t="s">
        <v>124</v>
      </c>
      <c r="B59" s="79"/>
      <c r="C59" s="38" t="s">
        <v>77</v>
      </c>
      <c r="D59" s="86" t="s">
        <v>222</v>
      </c>
      <c r="E59" s="266"/>
      <c r="F59" s="17">
        <f t="shared" si="3"/>
        <v>3615.16</v>
      </c>
      <c r="G59" s="17">
        <f t="shared" si="4"/>
        <v>2094.71</v>
      </c>
      <c r="H59" s="272">
        <f t="shared" si="2"/>
        <v>1520.45</v>
      </c>
      <c r="I59" s="255">
        <v>0</v>
      </c>
      <c r="J59" s="33">
        <v>0</v>
      </c>
      <c r="K59" s="33">
        <v>686.63</v>
      </c>
      <c r="L59" s="33">
        <v>1088.78</v>
      </c>
      <c r="M59" s="33">
        <v>158.76999999999998</v>
      </c>
      <c r="N59" s="33">
        <v>126.57</v>
      </c>
      <c r="O59" s="33">
        <v>21.35</v>
      </c>
      <c r="P59" s="85">
        <v>12.61</v>
      </c>
      <c r="Q59" s="255">
        <v>0</v>
      </c>
      <c r="R59" s="33">
        <v>10.51</v>
      </c>
      <c r="S59" s="33">
        <v>942.41</v>
      </c>
      <c r="T59" s="33">
        <v>450.52</v>
      </c>
      <c r="U59" s="33">
        <v>80.430000000000007</v>
      </c>
      <c r="V59" s="33">
        <v>19.259999999999998</v>
      </c>
      <c r="W59" s="33">
        <v>17.32</v>
      </c>
      <c r="X59" s="256">
        <v>0</v>
      </c>
    </row>
    <row r="60" spans="1:24">
      <c r="A60" s="259" t="s">
        <v>125</v>
      </c>
      <c r="B60" s="79"/>
      <c r="C60" s="38" t="s">
        <v>78</v>
      </c>
      <c r="D60" s="86" t="s">
        <v>30</v>
      </c>
      <c r="E60" s="266"/>
      <c r="F60" s="17">
        <f t="shared" si="3"/>
        <v>456.67999999999995</v>
      </c>
      <c r="G60" s="17">
        <f t="shared" si="4"/>
        <v>436.28</v>
      </c>
      <c r="H60" s="272">
        <f t="shared" si="2"/>
        <v>20.400000000000002</v>
      </c>
      <c r="I60" s="255">
        <v>3.94</v>
      </c>
      <c r="J60" s="33">
        <v>0</v>
      </c>
      <c r="K60" s="33">
        <v>115.38</v>
      </c>
      <c r="L60" s="33">
        <v>255.58999999999997</v>
      </c>
      <c r="M60" s="33">
        <v>33.24</v>
      </c>
      <c r="N60" s="33">
        <v>22.32</v>
      </c>
      <c r="O60" s="33">
        <v>5.8100000000000005</v>
      </c>
      <c r="P60" s="85">
        <v>0</v>
      </c>
      <c r="Q60" s="255">
        <v>0</v>
      </c>
      <c r="R60" s="33">
        <v>0</v>
      </c>
      <c r="S60" s="33">
        <v>4.3600000000000003</v>
      </c>
      <c r="T60" s="33">
        <v>0</v>
      </c>
      <c r="U60" s="33">
        <v>15.67</v>
      </c>
      <c r="V60" s="33">
        <v>0</v>
      </c>
      <c r="W60" s="33">
        <v>0.37</v>
      </c>
      <c r="X60" s="256">
        <v>0</v>
      </c>
    </row>
    <row r="61" spans="1:24">
      <c r="A61" s="259" t="s">
        <v>126</v>
      </c>
      <c r="B61" s="79"/>
      <c r="C61" s="38" t="s">
        <v>79</v>
      </c>
      <c r="D61" s="86" t="s">
        <v>119</v>
      </c>
      <c r="E61" s="266"/>
      <c r="F61" s="17">
        <f t="shared" si="3"/>
        <v>2484.56</v>
      </c>
      <c r="G61" s="17">
        <f t="shared" si="4"/>
        <v>1374.5700000000002</v>
      </c>
      <c r="H61" s="272">
        <f t="shared" si="2"/>
        <v>1109.9899999999998</v>
      </c>
      <c r="I61" s="255">
        <v>53.379999999999995</v>
      </c>
      <c r="J61" s="33">
        <v>93.95</v>
      </c>
      <c r="K61" s="33">
        <v>328.34000000000003</v>
      </c>
      <c r="L61" s="33">
        <v>233.75</v>
      </c>
      <c r="M61" s="33">
        <v>117.38</v>
      </c>
      <c r="N61" s="33">
        <v>168.11</v>
      </c>
      <c r="O61" s="33">
        <v>194.01</v>
      </c>
      <c r="P61" s="85">
        <v>185.65</v>
      </c>
      <c r="Q61" s="255">
        <v>72.91</v>
      </c>
      <c r="R61" s="33">
        <v>158.45000000000002</v>
      </c>
      <c r="S61" s="33">
        <v>304.94</v>
      </c>
      <c r="T61" s="33">
        <v>254.52</v>
      </c>
      <c r="U61" s="33">
        <v>103.29</v>
      </c>
      <c r="V61" s="33">
        <v>100.79</v>
      </c>
      <c r="W61" s="33">
        <v>39.739999999999995</v>
      </c>
      <c r="X61" s="256">
        <v>75.349999999999994</v>
      </c>
    </row>
    <row r="62" spans="1:24" s="99" customFormat="1" ht="15" customHeight="1" thickBot="1">
      <c r="A62" s="261" t="s">
        <v>81</v>
      </c>
      <c r="B62" s="93" t="s">
        <v>184</v>
      </c>
      <c r="C62" s="95" t="s">
        <v>80</v>
      </c>
      <c r="D62" s="98"/>
      <c r="E62" s="95"/>
      <c r="F62" s="96">
        <f t="shared" si="3"/>
        <v>10673.98</v>
      </c>
      <c r="G62" s="97">
        <f t="shared" si="4"/>
        <v>4163.58</v>
      </c>
      <c r="H62" s="274">
        <f>SUM(Q62:X62)</f>
        <v>6510.4</v>
      </c>
      <c r="I62" s="98">
        <v>25.56</v>
      </c>
      <c r="J62" s="94">
        <v>0</v>
      </c>
      <c r="K62" s="94">
        <v>85.83</v>
      </c>
      <c r="L62" s="94">
        <v>138.83000000000001</v>
      </c>
      <c r="M62" s="94">
        <v>231.47</v>
      </c>
      <c r="N62" s="94">
        <v>280.99</v>
      </c>
      <c r="O62" s="94">
        <v>1016.4599999999999</v>
      </c>
      <c r="P62" s="95">
        <v>2384.44</v>
      </c>
      <c r="Q62" s="98">
        <v>35.26</v>
      </c>
      <c r="R62" s="94">
        <v>20.79</v>
      </c>
      <c r="S62" s="94">
        <v>165.49</v>
      </c>
      <c r="T62" s="94">
        <v>208.87</v>
      </c>
      <c r="U62" s="94">
        <v>100.85</v>
      </c>
      <c r="V62" s="94">
        <v>476.81</v>
      </c>
      <c r="W62" s="94">
        <v>1815.55</v>
      </c>
      <c r="X62" s="95">
        <v>3686.78</v>
      </c>
    </row>
  </sheetData>
  <mergeCells count="3">
    <mergeCell ref="I4:P4"/>
    <mergeCell ref="Q4:X4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Summary</vt:lpstr>
      <vt:lpstr>Top 10 causes &lt;70</vt:lpstr>
      <vt:lpstr>India</vt:lpstr>
      <vt:lpstr>Rural</vt:lpstr>
      <vt:lpstr>Urban</vt:lpstr>
      <vt:lpstr>J &amp; K</vt:lpstr>
      <vt:lpstr>Punjab</vt:lpstr>
      <vt:lpstr>Haryana</vt:lpstr>
      <vt:lpstr>Delhi</vt:lpstr>
      <vt:lpstr>Rajasthan</vt:lpstr>
      <vt:lpstr>Uttar Pradesh</vt:lpstr>
      <vt:lpstr>Bihar</vt:lpstr>
      <vt:lpstr>Assam</vt:lpstr>
      <vt:lpstr>West Bengal</vt:lpstr>
      <vt:lpstr>Jharkhand</vt:lpstr>
      <vt:lpstr>Odisha</vt:lpstr>
      <vt:lpstr>Chhattisgarh</vt:lpstr>
      <vt:lpstr>Madhya Pradesh</vt:lpstr>
      <vt:lpstr>Gujarat</vt:lpstr>
      <vt:lpstr>Maharashtra</vt:lpstr>
      <vt:lpstr>Andhra Pradesh</vt:lpstr>
      <vt:lpstr>Karnataka</vt:lpstr>
      <vt:lpstr>Kerala</vt:lpstr>
      <vt:lpstr>Tamil Nadu</vt:lpstr>
      <vt:lpstr>NE cluster states</vt:lpstr>
      <vt:lpstr>Remaining states</vt:lpstr>
      <vt:lpstr>India!Print_Titles</vt:lpstr>
      <vt:lpstr>Summary!Print_Titles</vt:lpstr>
      <vt:lpstr>var</vt:lpstr>
    </vt:vector>
  </TitlesOfParts>
  <Company>WHO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CGHR</dc:creator>
  <cp:lastModifiedBy>Leah Watson</cp:lastModifiedBy>
  <cp:lastPrinted>2019-01-03T21:06:51Z</cp:lastPrinted>
  <dcterms:created xsi:type="dcterms:W3CDTF">2013-05-24T11:21:11Z</dcterms:created>
  <dcterms:modified xsi:type="dcterms:W3CDTF">2019-01-09T21:26:19Z</dcterms:modified>
</cp:coreProperties>
</file>